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2.xml" ContentType="application/vnd.openxmlformats-officedocument.drawing+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drawings/drawing3.xml" ContentType="application/vnd.openxmlformats-officedocument.drawing+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drawings/drawing4.xml" ContentType="application/vnd.openxmlformats-officedocument.drawing+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drawings/drawing5.xml" ContentType="application/vnd.openxmlformats-officedocument.drawing+xml"/>
  <Override PartName="/xl/queryTables/queryTable25.xml" ContentType="application/vnd.openxmlformats-officedocument.spreadsheetml.queryTable+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drawings/drawing6.xml" ContentType="application/vnd.openxmlformats-officedocument.drawing+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7.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drawings/drawing8.xml" ContentType="application/vnd.openxmlformats-officedocument.drawing+xml"/>
  <Override PartName="/xl/queryTables/queryTable34.xml" ContentType="application/vnd.openxmlformats-officedocument.spreadsheetml.queryTable+xml"/>
  <Override PartName="/xl/queryTables/queryTable35.xml" ContentType="application/vnd.openxmlformats-officedocument.spreadsheetml.queryTable+xml"/>
  <Override PartName="/xl/queryTables/queryTable36.xml" ContentType="application/vnd.openxmlformats-officedocument.spreadsheetml.queryTable+xml"/>
  <Override PartName="/xl/drawings/drawing9.xml" ContentType="application/vnd.openxmlformats-officedocument.drawing+xml"/>
  <Override PartName="/xl/queryTables/queryTable37.xml" ContentType="application/vnd.openxmlformats-officedocument.spreadsheetml.queryTable+xml"/>
  <Override PartName="/xl/queryTables/queryTable38.xml" ContentType="application/vnd.openxmlformats-officedocument.spreadsheetml.queryTable+xml"/>
  <Override PartName="/xl/drawings/drawing10.xml" ContentType="application/vnd.openxmlformats-officedocument.drawing+xml"/>
  <Override PartName="/xl/queryTables/queryTable39.xml" ContentType="application/vnd.openxmlformats-officedocument.spreadsheetml.queryTable+xml"/>
  <Override PartName="/xl/queryTables/queryTable40.xml" ContentType="application/vnd.openxmlformats-officedocument.spreadsheetml.queryTable+xml"/>
  <Override PartName="/xl/queryTables/queryTable41.xml" ContentType="application/vnd.openxmlformats-officedocument.spreadsheetml.queryTable+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11.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12.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13.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14.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15.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drawings/drawing16.xml" ContentType="application/vnd.openxmlformats-officedocument.drawing+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17.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queryTables/queryTable59.xml" ContentType="application/vnd.openxmlformats-officedocument.spreadsheetml.queryTable+xml"/>
  <Override PartName="/xl/drawings/drawing18.xml" ContentType="application/vnd.openxmlformats-officedocument.drawing+xml"/>
  <Override PartName="/xl/queryTables/queryTable60.xml" ContentType="application/vnd.openxmlformats-officedocument.spreadsheetml.queryTable+xml"/>
  <Override PartName="/xl/queryTables/queryTable61.xml" ContentType="application/vnd.openxmlformats-officedocument.spreadsheetml.queryTable+xml"/>
  <Override PartName="/xl/drawings/drawing19.xml" ContentType="application/vnd.openxmlformats-officedocument.drawing+xml"/>
  <Override PartName="/xl/queryTables/queryTable62.xml" ContentType="application/vnd.openxmlformats-officedocument.spreadsheetml.queryTable+xml"/>
  <Override PartName="/xl/queryTables/queryTable63.xml" ContentType="application/vnd.openxmlformats-officedocument.spreadsheetml.queryTable+xml"/>
  <Override PartName="/xl/drawings/drawing20.xml" ContentType="application/vnd.openxmlformats-officedocument.drawing+xml"/>
  <Override PartName="/xl/queryTables/queryTable64.xml" ContentType="application/vnd.openxmlformats-officedocument.spreadsheetml.queryTable+xml"/>
  <Override PartName="/xl/queryTables/queryTable65.xml" ContentType="application/vnd.openxmlformats-officedocument.spreadsheetml.queryTable+xml"/>
  <Override PartName="/xl/drawings/drawing21.xml" ContentType="application/vnd.openxmlformats-officedocument.drawing+xml"/>
  <Override PartName="/xl/queryTables/queryTable66.xml" ContentType="application/vnd.openxmlformats-officedocument.spreadsheetml.queryTable+xml"/>
  <Override PartName="/xl/queryTables/queryTable67.xml" ContentType="application/vnd.openxmlformats-officedocument.spreadsheetml.queryTable+xml"/>
  <Override PartName="/xl/drawings/drawing22.xml" ContentType="application/vnd.openxmlformats-officedocument.drawing+xml"/>
  <Override PartName="/xl/queryTables/queryTable68.xml" ContentType="application/vnd.openxmlformats-officedocument.spreadsheetml.queryTable+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23.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24.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queryTables/queryTable75.xml" ContentType="application/vnd.openxmlformats-officedocument.spreadsheetml.queryTable+xml"/>
  <Override PartName="/xl/drawings/drawing25.xml" ContentType="application/vnd.openxmlformats-officedocument.drawing+xml"/>
  <Override PartName="/xl/queryTables/queryTable76.xml" ContentType="application/vnd.openxmlformats-officedocument.spreadsheetml.queryTable+xml"/>
  <Override PartName="/xl/queryTables/queryTable77.xml" ContentType="application/vnd.openxmlformats-officedocument.spreadsheetml.queryTable+xml"/>
  <Override PartName="/xl/drawings/drawing26.xml" ContentType="application/vnd.openxmlformats-officedocument.drawing+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27.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drawings/drawing28.xml" ContentType="application/vnd.openxmlformats-officedocument.drawing+xml"/>
  <Override PartName="/xl/queryTables/queryTable82.xml" ContentType="application/vnd.openxmlformats-officedocument.spreadsheetml.queryTable+xml"/>
  <Override PartName="/xl/queryTables/queryTable83.xml" ContentType="application/vnd.openxmlformats-officedocument.spreadsheetml.queryTable+xml"/>
  <Override PartName="/xl/drawings/drawing29.xml" ContentType="application/vnd.openxmlformats-officedocument.drawing+xml"/>
  <Override PartName="/xl/queryTables/queryTable84.xml" ContentType="application/vnd.openxmlformats-officedocument.spreadsheetml.queryTable+xml"/>
  <Override PartName="/xl/queryTables/queryTable85.xml" ContentType="application/vnd.openxmlformats-officedocument.spreadsheetml.queryTable+xml"/>
  <Override PartName="/xl/queryTables/queryTable86.xml" ContentType="application/vnd.openxmlformats-officedocument.spreadsheetml.queryTable+xml"/>
  <Override PartName="/xl/drawings/drawing30.xml" ContentType="application/vnd.openxmlformats-officedocument.drawing+xml"/>
  <Override PartName="/xl/queryTables/queryTable87.xml" ContentType="application/vnd.openxmlformats-officedocument.spreadsheetml.queryTable+xml"/>
  <Override PartName="/xl/queryTables/queryTable88.xml" ContentType="application/vnd.openxmlformats-officedocument.spreadsheetml.queryTable+xml"/>
  <Override PartName="/xl/queryTables/queryTable89.xml" ContentType="application/vnd.openxmlformats-officedocument.spreadsheetml.queryTable+xml"/>
  <Override PartName="/xl/drawings/drawing31.xml" ContentType="application/vnd.openxmlformats-officedocument.drawing+xml"/>
  <Override PartName="/xl/queryTables/queryTable90.xml" ContentType="application/vnd.openxmlformats-officedocument.spreadsheetml.queryTable+xml"/>
  <Override PartName="/xl/queryTables/queryTable91.xml" ContentType="application/vnd.openxmlformats-officedocument.spreadsheetml.queryTable+xml"/>
  <Override PartName="/xl/drawings/drawing32.xml" ContentType="application/vnd.openxmlformats-officedocument.drawing+xml"/>
  <Override PartName="/xl/queryTables/queryTable92.xml" ContentType="application/vnd.openxmlformats-officedocument.spreadsheetml.queryTable+xml"/>
  <Override PartName="/xl/queryTables/queryTable93.xml" ContentType="application/vnd.openxmlformats-officedocument.spreadsheetml.queryTable+xml"/>
  <Override PartName="/xl/queryTables/queryTable94.xml" ContentType="application/vnd.openxmlformats-officedocument.spreadsheetml.queryTable+xml"/>
  <Override PartName="/xl/queryTables/queryTable95.xml" ContentType="application/vnd.openxmlformats-officedocument.spreadsheetml.queryTable+xml"/>
  <Override PartName="/xl/queryTables/queryTable96.xml" ContentType="application/vnd.openxmlformats-officedocument.spreadsheetml.queryTable+xml"/>
  <Override PartName="/xl/queryTables/queryTable97.xml" ContentType="application/vnd.openxmlformats-officedocument.spreadsheetml.queryTable+xml"/>
  <Override PartName="/xl/drawings/drawing33.xml" ContentType="application/vnd.openxmlformats-officedocument.drawing+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queryTables/queryTable101.xml" ContentType="application/vnd.openxmlformats-officedocument.spreadsheetml.queryTable+xml"/>
  <Override PartName="/xl/queryTables/queryTable102.xml" ContentType="application/vnd.openxmlformats-officedocument.spreadsheetml.queryTable+xml"/>
  <Override PartName="/xl/drawings/drawing34.xml" ContentType="application/vnd.openxmlformats-officedocument.drawing+xml"/>
  <Override PartName="/xl/queryTables/queryTable103.xml" ContentType="application/vnd.openxmlformats-officedocument.spreadsheetml.queryTable+xml"/>
  <Override PartName="/xl/queryTables/queryTable104.xml" ContentType="application/vnd.openxmlformats-officedocument.spreadsheetml.queryTable+xml"/>
  <Override PartName="/xl/queryTables/queryTable105.xml" ContentType="application/vnd.openxmlformats-officedocument.spreadsheetml.queryTable+xml"/>
  <Override PartName="/xl/drawings/drawing35.xml" ContentType="application/vnd.openxmlformats-officedocument.drawing+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queryTables/queryTable109.xml" ContentType="application/vnd.openxmlformats-officedocument.spreadsheetml.queryTable+xml"/>
  <Override PartName="/xl/queryTables/queryTable110.xml" ContentType="application/vnd.openxmlformats-officedocument.spreadsheetml.queryTable+xml"/>
  <Override PartName="/xl/drawings/drawing36.xml" ContentType="application/vnd.openxmlformats-officedocument.drawing+xml"/>
  <Override PartName="/xl/queryTables/queryTable111.xml" ContentType="application/vnd.openxmlformats-officedocument.spreadsheetml.queryTable+xml"/>
  <Override PartName="/xl/queryTables/queryTable112.xml" ContentType="application/vnd.openxmlformats-officedocument.spreadsheetml.queryTable+xml"/>
  <Override PartName="/xl/queryTables/queryTable113.xml" ContentType="application/vnd.openxmlformats-officedocument.spreadsheetml.queryTable+xml"/>
  <Override PartName="/xl/queryTables/queryTable114.xml" ContentType="application/vnd.openxmlformats-officedocument.spreadsheetml.queryTable+xml"/>
  <Override PartName="/xl/drawings/drawing37.xml" ContentType="application/vnd.openxmlformats-officedocument.drawing+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queryTables/queryTable118.xml" ContentType="application/vnd.openxmlformats-officedocument.spreadsheetml.queryTable+xml"/>
  <Override PartName="/xl/drawings/drawing38.xml" ContentType="application/vnd.openxmlformats-officedocument.drawing+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drawings/drawing39.xml" ContentType="application/vnd.openxmlformats-officedocument.drawing+xml"/>
  <Override PartName="/xl/queryTables/queryTable122.xml" ContentType="application/vnd.openxmlformats-officedocument.spreadsheetml.queryTable+xml"/>
  <Override PartName="/xl/queryTables/queryTable123.xml" ContentType="application/vnd.openxmlformats-officedocument.spreadsheetml.queryTable+xml"/>
  <Override PartName="/xl/queryTables/queryTable124.xml" ContentType="application/vnd.openxmlformats-officedocument.spreadsheetml.queryTable+xml"/>
  <Override PartName="/xl/drawings/drawing40.xml" ContentType="application/vnd.openxmlformats-officedocument.drawing+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drawings/drawing41.xml" ContentType="application/vnd.openxmlformats-officedocument.drawing+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drawings/drawing42.xml" ContentType="application/vnd.openxmlformats-officedocument.drawing+xml"/>
  <Override PartName="/xl/queryTables/queryTable132.xml" ContentType="application/vnd.openxmlformats-officedocument.spreadsheetml.queryTable+xml"/>
  <Override PartName="/xl/queryTables/queryTable133.xml" ContentType="application/vnd.openxmlformats-officedocument.spreadsheetml.queryTable+xml"/>
  <Override PartName="/xl/queryTables/queryTable134.xml" ContentType="application/vnd.openxmlformats-officedocument.spreadsheetml.queryTable+xml"/>
  <Override PartName="/xl/queryTables/queryTable135.xml" ContentType="application/vnd.openxmlformats-officedocument.spreadsheetml.queryTable+xml"/>
  <Override PartName="/xl/drawings/drawing43.xml" ContentType="application/vnd.openxmlformats-officedocument.drawing+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drawings/drawing44.xml" ContentType="application/vnd.openxmlformats-officedocument.drawing+xml"/>
  <Override PartName="/xl/queryTables/queryTable139.xml" ContentType="application/vnd.openxmlformats-officedocument.spreadsheetml.queryTable+xml"/>
  <Override PartName="/xl/drawings/drawing45.xml" ContentType="application/vnd.openxmlformats-officedocument.drawing+xml"/>
  <Override PartName="/xl/queryTables/queryTable140.xml" ContentType="application/vnd.openxmlformats-officedocument.spreadsheetml.queryTable+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drawings/drawing46.xml" ContentType="application/vnd.openxmlformats-officedocument.drawing+xml"/>
  <Override PartName="/xl/queryTables/queryTable144.xml" ContentType="application/vnd.openxmlformats-officedocument.spreadsheetml.queryTable+xml"/>
  <Override PartName="/xl/queryTables/queryTable145.xml" ContentType="application/vnd.openxmlformats-officedocument.spreadsheetml.queryTable+xml"/>
  <Override PartName="/xl/queryTables/queryTable146.xml" ContentType="application/vnd.openxmlformats-officedocument.spreadsheetml.queryTable+xml"/>
  <Override PartName="/xl/drawings/drawing47.xml" ContentType="application/vnd.openxmlformats-officedocument.drawing+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Product\General\Z - Fact Sheet\2022 - 2023\July 2022\Files from Raja\Monthly Portflios\"/>
    </mc:Choice>
  </mc:AlternateContent>
  <xr:revisionPtr revIDLastSave="0" documentId="13_ncr:1_{68E0C3B4-C93B-4140-8A2B-D7B2FDCA30AD}" xr6:coauthVersionLast="47" xr6:coauthVersionMax="47" xr10:uidLastSave="{00000000-0000-0000-0000-000000000000}"/>
  <bookViews>
    <workbookView xWindow="-120" yWindow="-120" windowWidth="24240" windowHeight="13140" xr2:uid="{D4ACD47F-5291-462F-A645-3F216D0D1DF3}"/>
  </bookViews>
  <sheets>
    <sheet name="Index" sheetId="1" r:id="rId1"/>
    <sheet name="TATA Scheme Risk-O-Meters" sheetId="36" r:id="rId2"/>
    <sheet name="Dividend History" sheetId="35" r:id="rId3"/>
    <sheet name="TAF" sheetId="34" r:id="rId4"/>
    <sheet name="TBAF" sheetId="33" r:id="rId5"/>
    <sheet name="TMIF" sheetId="27" r:id="rId6"/>
    <sheet name="TMAOF" sheetId="15" r:id="rId7"/>
    <sheet name="TEGF" sheetId="23" r:id="rId8"/>
    <sheet name="TTOFE" sheetId="17" r:id="rId9"/>
    <sheet name="TEOF" sheetId="18" r:id="rId10"/>
    <sheet name="TINR" sheetId="16" r:id="rId11"/>
    <sheet name="TSCAPF" sheetId="4" r:id="rId12"/>
    <sheet name="TDIVYF" sheetId="29" r:id="rId13"/>
    <sheet name="TEQPEF" sheetId="28" r:id="rId14"/>
    <sheet name="TMCAPF" sheetId="25" r:id="rId15"/>
    <sheet name="TFEF" sheetId="24" r:id="rId16"/>
    <sheet name="TTSF96" sheetId="20" r:id="rId17"/>
    <sheet name="TBFSF" sheetId="32" r:id="rId18"/>
    <sheet name="TDIF" sheetId="30" r:id="rId19"/>
    <sheet name="TICF" sheetId="22" r:id="rId20"/>
    <sheet name="TIPHF" sheetId="21" r:id="rId21"/>
    <sheet name="TREF" sheetId="8" r:id="rId22"/>
    <sheet name="TISF" sheetId="19" r:id="rId23"/>
    <sheet name="TIFSA" sheetId="5" r:id="rId24"/>
    <sheet name="TIFNA" sheetId="13" r:id="rId25"/>
    <sheet name="TNPBETF" sheetId="10" r:id="rId26"/>
    <sheet name="TNETF" sheetId="14" r:id="rId27"/>
    <sheet name="TNIDETF" sheetId="11" r:id="rId28"/>
    <sheet name="TNIDFOF" sheetId="12" r:id="rId29"/>
    <sheet name="TCS" sheetId="26" r:id="rId30"/>
    <sheet name="TYCF" sheetId="3" r:id="rId31"/>
    <sheet name="TBCF" sheetId="31" r:id="rId32"/>
    <sheet name="TQNTF" sheetId="9" r:id="rId33"/>
    <sheet name="TRSFP" sheetId="6" r:id="rId34"/>
    <sheet name="TRSFM" sheetId="7" r:id="rId35"/>
    <sheet name="TRSFC" sheetId="37" r:id="rId36"/>
    <sheet name="TLF" sheetId="52" r:id="rId37"/>
    <sheet name="TSTBF" sheetId="53" r:id="rId38"/>
    <sheet name="TFF" sheetId="54" r:id="rId39"/>
    <sheet name="TIPF" sheetId="41" r:id="rId40"/>
    <sheet name="TFRF" sheetId="42" r:id="rId41"/>
    <sheet name="TFRSTF" sheetId="43" r:id="rId42"/>
    <sheet name="TUSTF" sheetId="44" r:id="rId43"/>
    <sheet name="TCORPBF" sheetId="45" r:id="rId44"/>
    <sheet name="TIFA" sheetId="46" r:id="rId45"/>
    <sheet name="TGSFR" sheetId="47" r:id="rId46"/>
    <sheet name="TOF" sheetId="48" r:id="rId47"/>
    <sheet name="TDBF" sheetId="49" r:id="rId48"/>
    <sheet name="TBPSUF" sheetId="50" r:id="rId49"/>
    <sheet name="TNSIFDEC27" sheetId="51" r:id="rId50"/>
  </sheets>
  <definedNames>
    <definedName name="_IEF1" localSheetId="2">#REF!</definedName>
    <definedName name="_IEF1" localSheetId="48">#REF!</definedName>
    <definedName name="_IEF1" localSheetId="43">#REF!</definedName>
    <definedName name="_IEF1" localSheetId="47">#REF!</definedName>
    <definedName name="_IEF1" localSheetId="38">#REF!</definedName>
    <definedName name="_IEF1" localSheetId="40">#REF!</definedName>
    <definedName name="_IEF1" localSheetId="41">#REF!</definedName>
    <definedName name="_IEF1" localSheetId="45">#REF!</definedName>
    <definedName name="_IEF1" localSheetId="44">#REF!</definedName>
    <definedName name="_IEF1" localSheetId="39">#REF!</definedName>
    <definedName name="_IEF1" localSheetId="36">#REF!</definedName>
    <definedName name="_IEF1" localSheetId="49">#REF!</definedName>
    <definedName name="_IEF1" localSheetId="46">#REF!</definedName>
    <definedName name="_IEF1" localSheetId="35">#REF!</definedName>
    <definedName name="_IEF1" localSheetId="37">#REF!</definedName>
    <definedName name="_IEF1" localSheetId="42">#REF!</definedName>
    <definedName name="_IEF1">#REF!</definedName>
    <definedName name="_IEF2" localSheetId="2">#REF!</definedName>
    <definedName name="_IEF2" localSheetId="48">#REF!</definedName>
    <definedName name="_IEF2" localSheetId="43">#REF!</definedName>
    <definedName name="_IEF2" localSheetId="47">#REF!</definedName>
    <definedName name="_IEF2" localSheetId="38">#REF!</definedName>
    <definedName name="_IEF2" localSheetId="40">#REF!</definedName>
    <definedName name="_IEF2" localSheetId="41">#REF!</definedName>
    <definedName name="_IEF2" localSheetId="45">#REF!</definedName>
    <definedName name="_IEF2" localSheetId="44">#REF!</definedName>
    <definedName name="_IEF2" localSheetId="39">#REF!</definedName>
    <definedName name="_IEF2" localSheetId="36">#REF!</definedName>
    <definedName name="_IEF2" localSheetId="49">#REF!</definedName>
    <definedName name="_IEF2" localSheetId="46">#REF!</definedName>
    <definedName name="_IEF2" localSheetId="35">#REF!</definedName>
    <definedName name="_IEF2" localSheetId="37">#REF!</definedName>
    <definedName name="_IEF2" localSheetId="42">#REF!</definedName>
    <definedName name="_IEF2">#REF!</definedName>
    <definedName name="AAA" localSheetId="2">#REF!</definedName>
    <definedName name="AAA" localSheetId="48">#REF!</definedName>
    <definedName name="AAA" localSheetId="43">#REF!</definedName>
    <definedName name="AAA" localSheetId="47">#REF!</definedName>
    <definedName name="AAA" localSheetId="38">#REF!</definedName>
    <definedName name="AAA" localSheetId="40">#REF!</definedName>
    <definedName name="AAA" localSheetId="41">#REF!</definedName>
    <definedName name="AAA" localSheetId="45">#REF!</definedName>
    <definedName name="AAA" localSheetId="44">#REF!</definedName>
    <definedName name="AAA" localSheetId="39">#REF!</definedName>
    <definedName name="AAA" localSheetId="36">#REF!</definedName>
    <definedName name="AAA" localSheetId="49">#REF!</definedName>
    <definedName name="AAA" localSheetId="46">#REF!</definedName>
    <definedName name="AAA" localSheetId="35">#REF!</definedName>
    <definedName name="AAA" localSheetId="37">#REF!</definedName>
    <definedName name="AAA" localSheetId="42">#REF!</definedName>
    <definedName name="AAA">#REF!</definedName>
    <definedName name="h" localSheetId="2">#REF!</definedName>
    <definedName name="h" localSheetId="48">#REF!</definedName>
    <definedName name="h" localSheetId="43">#REF!</definedName>
    <definedName name="h" localSheetId="47">#REF!</definedName>
    <definedName name="h" localSheetId="38">#REF!</definedName>
    <definedName name="h" localSheetId="40">#REF!</definedName>
    <definedName name="h" localSheetId="41">#REF!</definedName>
    <definedName name="h" localSheetId="45">#REF!</definedName>
    <definedName name="h" localSheetId="44">#REF!</definedName>
    <definedName name="h" localSheetId="39">#REF!</definedName>
    <definedName name="h" localSheetId="36">#REF!</definedName>
    <definedName name="h" localSheetId="49">#REF!</definedName>
    <definedName name="h" localSheetId="46">#REF!</definedName>
    <definedName name="h" localSheetId="35">#REF!</definedName>
    <definedName name="h" localSheetId="37">#REF!</definedName>
    <definedName name="h" localSheetId="42">#REF!</definedName>
    <definedName name="h">#REF!</definedName>
    <definedName name="IEF" localSheetId="2">#REF!</definedName>
    <definedName name="IEF" localSheetId="48">#REF!</definedName>
    <definedName name="IEF" localSheetId="43">#REF!</definedName>
    <definedName name="IEF" localSheetId="47">#REF!</definedName>
    <definedName name="IEF" localSheetId="38">#REF!</definedName>
    <definedName name="IEF" localSheetId="40">#REF!</definedName>
    <definedName name="IEF" localSheetId="41">#REF!</definedName>
    <definedName name="IEF" localSheetId="45">#REF!</definedName>
    <definedName name="IEF" localSheetId="44">#REF!</definedName>
    <definedName name="IEF" localSheetId="39">#REF!</definedName>
    <definedName name="IEF" localSheetId="36">#REF!</definedName>
    <definedName name="IEF" localSheetId="49">#REF!</definedName>
    <definedName name="IEF" localSheetId="46">#REF!</definedName>
    <definedName name="IEF" localSheetId="35">#REF!</definedName>
    <definedName name="IEF" localSheetId="37">#REF!</definedName>
    <definedName name="IEF" localSheetId="42">#REF!</definedName>
    <definedName name="IEF">#REF!</definedName>
    <definedName name="Main_Sheet" localSheetId="0">Index!$A$2:$C$49</definedName>
    <definedName name="raja" localSheetId="2">#REF!</definedName>
    <definedName name="raja" localSheetId="48">#REF!</definedName>
    <definedName name="raja" localSheetId="43">#REF!</definedName>
    <definedName name="raja" localSheetId="47">#REF!</definedName>
    <definedName name="raja" localSheetId="38">#REF!</definedName>
    <definedName name="raja" localSheetId="40">#REF!</definedName>
    <definedName name="raja" localSheetId="41">#REF!</definedName>
    <definedName name="raja" localSheetId="45">#REF!</definedName>
    <definedName name="raja" localSheetId="44">#REF!</definedName>
    <definedName name="raja" localSheetId="39">#REF!</definedName>
    <definedName name="raja" localSheetId="36">#REF!</definedName>
    <definedName name="raja" localSheetId="49">#REF!</definedName>
    <definedName name="raja" localSheetId="46">#REF!</definedName>
    <definedName name="raja" localSheetId="35">#REF!</definedName>
    <definedName name="raja" localSheetId="37">#REF!</definedName>
    <definedName name="raja" localSheetId="42">#REF!</definedName>
    <definedName name="raja">#REF!</definedName>
    <definedName name="TAF" localSheetId="48">#REF!</definedName>
    <definedName name="TAF" localSheetId="43">#REF!</definedName>
    <definedName name="TAF" localSheetId="47">#REF!</definedName>
    <definedName name="TAF" localSheetId="38">#REF!</definedName>
    <definedName name="TAF" localSheetId="40">#REF!</definedName>
    <definedName name="TAF" localSheetId="41">#REF!</definedName>
    <definedName name="TAF" localSheetId="45">#REF!</definedName>
    <definedName name="TAF" localSheetId="44">#REF!</definedName>
    <definedName name="TAF" localSheetId="39">#REF!</definedName>
    <definedName name="TAF" localSheetId="36">#REF!</definedName>
    <definedName name="TAF" localSheetId="49">#REF!</definedName>
    <definedName name="TAF" localSheetId="46">#REF!</definedName>
    <definedName name="TAF" localSheetId="35">#REF!</definedName>
    <definedName name="TAF" localSheetId="37">#REF!</definedName>
    <definedName name="TAF" localSheetId="42">#REF!</definedName>
    <definedName name="TAF">TAF!$B$1</definedName>
    <definedName name="TAF_Debt_Related" localSheetId="3">TAF!$B$291:$H$300</definedName>
    <definedName name="TAF_EQ" localSheetId="3">TAF!$B$13:$I$142</definedName>
    <definedName name="TAF_EQ_Related" localSheetId="3">TAF!$B$143:$I$274</definedName>
    <definedName name="TAF_GOV_SEC" localSheetId="3">TAF!$B$276:$H$289</definedName>
    <definedName name="TAF_MM" localSheetId="3">TAF!$B$302:$H$305</definedName>
    <definedName name="TAF_Mutual_F_Units" localSheetId="3">TAF!#REF!</definedName>
    <definedName name="TAF_Mutual_F_Units_1" localSheetId="3">TAF!$B$307:$H$311</definedName>
    <definedName name="TAFNAV" localSheetId="3">TAF!$B$326:$B$333</definedName>
    <definedName name="TBAF" localSheetId="48">#REF!</definedName>
    <definedName name="TBAF" localSheetId="43">#REF!</definedName>
    <definedName name="TBAF" localSheetId="47">#REF!</definedName>
    <definedName name="TBAF" localSheetId="38">#REF!</definedName>
    <definedName name="TBAF" localSheetId="40">#REF!</definedName>
    <definedName name="TBAF" localSheetId="41">#REF!</definedName>
    <definedName name="TBAF" localSheetId="45">#REF!</definedName>
    <definedName name="TBAF" localSheetId="44">#REF!</definedName>
    <definedName name="TBAF" localSheetId="39">#REF!</definedName>
    <definedName name="TBAF" localSheetId="36">#REF!</definedName>
    <definedName name="TBAF" localSheetId="49">#REF!</definedName>
    <definedName name="TBAF" localSheetId="46">#REF!</definedName>
    <definedName name="TBAF" localSheetId="35">#REF!</definedName>
    <definedName name="TBAF" localSheetId="37">#REF!</definedName>
    <definedName name="TBAF" localSheetId="42">#REF!</definedName>
    <definedName name="TBAF">TBAF!$B$1</definedName>
    <definedName name="TBAF_Debt_Related" localSheetId="4">TBAF!$B$153:$H$201</definedName>
    <definedName name="TBAF_EQ" localSheetId="4">TBAF!$B$13:$I$90</definedName>
    <definedName name="TBAF_EQ_FU_Related" localSheetId="4">TBAF!#REF!</definedName>
    <definedName name="TBAF_EQ_Related" localSheetId="4">TBAF!$B$27:$I$124</definedName>
    <definedName name="TBAF_GOV_SEC" localSheetId="4">TBAF!$B$131:$H$151</definedName>
    <definedName name="TBAF_Mutual_F_Units" localSheetId="4">TBAF!#REF!</definedName>
    <definedName name="TBAFNAV" localSheetId="4">TBAF!$B$219:$B$226</definedName>
    <definedName name="TBCF" localSheetId="48">#REF!</definedName>
    <definedName name="TBCF" localSheetId="43">#REF!</definedName>
    <definedName name="TBCF" localSheetId="47">#REF!</definedName>
    <definedName name="TBCF" localSheetId="38">#REF!</definedName>
    <definedName name="TBCF" localSheetId="40">#REF!</definedName>
    <definedName name="TBCF" localSheetId="41">#REF!</definedName>
    <definedName name="TBCF" localSheetId="45">#REF!</definedName>
    <definedName name="TBCF" localSheetId="44">#REF!</definedName>
    <definedName name="TBCF" localSheetId="39">#REF!</definedName>
    <definedName name="TBCF" localSheetId="36">#REF!</definedName>
    <definedName name="TBCF" localSheetId="49">#REF!</definedName>
    <definedName name="TBCF" localSheetId="46">#REF!</definedName>
    <definedName name="TBCF" localSheetId="35">#REF!</definedName>
    <definedName name="TBCF" localSheetId="37">#REF!</definedName>
    <definedName name="TBCF" localSheetId="42">#REF!</definedName>
    <definedName name="TBCF">TBCF!$B$1</definedName>
    <definedName name="TBCF_EQ" localSheetId="31">TBCF!$B$13:$I$63</definedName>
    <definedName name="TBCF_Mutual_F_Units" localSheetId="31">TBCF!$B$65:$H$66</definedName>
    <definedName name="TBCFNAV" localSheetId="31">TBCF!$B$80:$B$87</definedName>
    <definedName name="TBFSF" localSheetId="48">#REF!</definedName>
    <definedName name="TBFSF" localSheetId="43">#REF!</definedName>
    <definedName name="TBFSF" localSheetId="47">#REF!</definedName>
    <definedName name="TBFSF" localSheetId="38">#REF!</definedName>
    <definedName name="TBFSF" localSheetId="40">#REF!</definedName>
    <definedName name="TBFSF" localSheetId="41">#REF!</definedName>
    <definedName name="TBFSF" localSheetId="45">#REF!</definedName>
    <definedName name="TBFSF" localSheetId="44">#REF!</definedName>
    <definedName name="TBFSF" localSheetId="39">#REF!</definedName>
    <definedName name="TBFSF" localSheetId="36">#REF!</definedName>
    <definedName name="TBFSF" localSheetId="49">#REF!</definedName>
    <definedName name="TBFSF" localSheetId="46">#REF!</definedName>
    <definedName name="TBFSF" localSheetId="35">#REF!</definedName>
    <definedName name="TBFSF" localSheetId="37">#REF!</definedName>
    <definedName name="TBFSF" localSheetId="42">#REF!</definedName>
    <definedName name="TBFSF">TBFSF!$B$1</definedName>
    <definedName name="TBFSF_EQ" localSheetId="17">TBFSF!$B$13:$I$44</definedName>
    <definedName name="TBFSFNAV" localSheetId="17">TBFSF!$B$58:$B$65</definedName>
    <definedName name="TBPSUF" localSheetId="48">TBPSUF!$B$1</definedName>
    <definedName name="TBPSUF" localSheetId="36">#REF!</definedName>
    <definedName name="TBPSUF">#REF!</definedName>
    <definedName name="TBPSUF_Debt_Related" localSheetId="48">TBPSUF!$B$50:$H$61</definedName>
    <definedName name="TBPSUF_GOV_SEC" localSheetId="48">TBPSUF!$B$22:$H$48</definedName>
    <definedName name="TBPSUFNAV" localSheetId="48">TBPSUF!$B$75:$B$82</definedName>
    <definedName name="TCF" localSheetId="2">#REF!</definedName>
    <definedName name="TCF" localSheetId="48">#REF!</definedName>
    <definedName name="TCF" localSheetId="43">#REF!</definedName>
    <definedName name="TCF" localSheetId="47">#REF!</definedName>
    <definedName name="TCF" localSheetId="38">#REF!</definedName>
    <definedName name="TCF" localSheetId="40">#REF!</definedName>
    <definedName name="TCF" localSheetId="41">#REF!</definedName>
    <definedName name="TCF" localSheetId="45">#REF!</definedName>
    <definedName name="TCF" localSheetId="44">#REF!</definedName>
    <definedName name="TCF" localSheetId="39">#REF!</definedName>
    <definedName name="TCF" localSheetId="36">#REF!</definedName>
    <definedName name="TCF" localSheetId="49">#REF!</definedName>
    <definedName name="TCF" localSheetId="46">#REF!</definedName>
    <definedName name="TCF" localSheetId="35">#REF!</definedName>
    <definedName name="TCF" localSheetId="37">#REF!</definedName>
    <definedName name="TCF" localSheetId="42">#REF!</definedName>
    <definedName name="TCF">#REF!</definedName>
    <definedName name="TCF_EQDetails" localSheetId="2">#REF!</definedName>
    <definedName name="TCF_EQDetails" localSheetId="48">#REF!</definedName>
    <definedName name="TCF_EQDetails" localSheetId="43">#REF!</definedName>
    <definedName name="TCF_EQDetails" localSheetId="47">#REF!</definedName>
    <definedName name="TCF_EQDetails" localSheetId="38">#REF!</definedName>
    <definedName name="TCF_EQDetails" localSheetId="40">#REF!</definedName>
    <definedName name="TCF_EQDetails" localSheetId="41">#REF!</definedName>
    <definedName name="TCF_EQDetails" localSheetId="45">#REF!</definedName>
    <definedName name="TCF_EQDetails" localSheetId="44">#REF!</definedName>
    <definedName name="TCF_EQDetails" localSheetId="39">#REF!</definedName>
    <definedName name="TCF_EQDetails" localSheetId="36">#REF!</definedName>
    <definedName name="TCF_EQDetails" localSheetId="49">#REF!</definedName>
    <definedName name="TCF_EQDetails" localSheetId="46">#REF!</definedName>
    <definedName name="TCF_EQDetails" localSheetId="35">#REF!</definedName>
    <definedName name="TCF_EQDetails" localSheetId="37">#REF!</definedName>
    <definedName name="TCF_EQDetails" localSheetId="42">#REF!</definedName>
    <definedName name="TCF_EQDetails">#REF!</definedName>
    <definedName name="TCORPBF" localSheetId="43">TCORPBF!$B$1</definedName>
    <definedName name="TCORPBF" localSheetId="36">#REF!</definedName>
    <definedName name="TCORPBF">#REF!</definedName>
    <definedName name="TCORPBF_Debt_Related" localSheetId="43">TCORPBF!$B$32:$H$39</definedName>
    <definedName name="TCORPBF_GOV_SEC" localSheetId="43">TCORPBF!$B$22:$H$30</definedName>
    <definedName name="TCORPBFNAV" localSheetId="43">TCORPBF!$B$52:$B$67</definedName>
    <definedName name="TCPF1" localSheetId="2">#REF!</definedName>
    <definedName name="TCPF1" localSheetId="48">#REF!</definedName>
    <definedName name="TCPF1" localSheetId="43">#REF!</definedName>
    <definedName name="TCPF1" localSheetId="47">#REF!</definedName>
    <definedName name="TCPF1" localSheetId="38">#REF!</definedName>
    <definedName name="TCPF1" localSheetId="40">#REF!</definedName>
    <definedName name="TCPF1" localSheetId="41">#REF!</definedName>
    <definedName name="TCPF1" localSheetId="45">#REF!</definedName>
    <definedName name="TCPF1" localSheetId="44">#REF!</definedName>
    <definedName name="TCPF1" localSheetId="39">#REF!</definedName>
    <definedName name="TCPF1" localSheetId="36">#REF!</definedName>
    <definedName name="TCPF1" localSheetId="49">#REF!</definedName>
    <definedName name="TCPF1" localSheetId="46">#REF!</definedName>
    <definedName name="TCPF1" localSheetId="35">#REF!</definedName>
    <definedName name="TCPF1" localSheetId="37">#REF!</definedName>
    <definedName name="TCPF1" localSheetId="42">#REF!</definedName>
    <definedName name="TCPF1">#REF!</definedName>
    <definedName name="TCPF2" localSheetId="2">#REF!</definedName>
    <definedName name="TCPF2" localSheetId="48">#REF!</definedName>
    <definedName name="TCPF2" localSheetId="43">#REF!</definedName>
    <definedName name="TCPF2" localSheetId="47">#REF!</definedName>
    <definedName name="TCPF2" localSheetId="38">#REF!</definedName>
    <definedName name="TCPF2" localSheetId="40">#REF!</definedName>
    <definedName name="TCPF2" localSheetId="41">#REF!</definedName>
    <definedName name="TCPF2" localSheetId="45">#REF!</definedName>
    <definedName name="TCPF2" localSheetId="44">#REF!</definedName>
    <definedName name="TCPF2" localSheetId="39">#REF!</definedName>
    <definedName name="TCPF2" localSheetId="36">#REF!</definedName>
    <definedName name="TCPF2" localSheetId="49">#REF!</definedName>
    <definedName name="TCPF2" localSheetId="46">#REF!</definedName>
    <definedName name="TCPF2" localSheetId="35">#REF!</definedName>
    <definedName name="TCPF2" localSheetId="37">#REF!</definedName>
    <definedName name="TCPF2" localSheetId="42">#REF!</definedName>
    <definedName name="TCPF2">#REF!</definedName>
    <definedName name="TCS" localSheetId="48">#REF!</definedName>
    <definedName name="TCS" localSheetId="43">#REF!</definedName>
    <definedName name="TCS" localSheetId="47">#REF!</definedName>
    <definedName name="TCS" localSheetId="38">#REF!</definedName>
    <definedName name="TCS" localSheetId="40">#REF!</definedName>
    <definedName name="TCS" localSheetId="41">#REF!</definedName>
    <definedName name="TCS" localSheetId="45">#REF!</definedName>
    <definedName name="TCS" localSheetId="44">#REF!</definedName>
    <definedName name="TCS" localSheetId="39">#REF!</definedName>
    <definedName name="TCS" localSheetId="36">#REF!</definedName>
    <definedName name="TCS" localSheetId="49">#REF!</definedName>
    <definedName name="TCS" localSheetId="46">#REF!</definedName>
    <definedName name="TCS" localSheetId="35">#REF!</definedName>
    <definedName name="TCS" localSheetId="37">#REF!</definedName>
    <definedName name="TCS" localSheetId="42">#REF!</definedName>
    <definedName name="TCS">TCS!$B$1</definedName>
    <definedName name="TCS_EQ" localSheetId="29">TCS!$B$13:$I$67</definedName>
    <definedName name="TCSNAV" localSheetId="29">TCS!$B$80:$B$87</definedName>
    <definedName name="TDAF2A" localSheetId="2">#REF!</definedName>
    <definedName name="TDAF2A" localSheetId="48">#REF!</definedName>
    <definedName name="TDAF2A" localSheetId="43">#REF!</definedName>
    <definedName name="TDAF2A" localSheetId="47">#REF!</definedName>
    <definedName name="TDAF2A" localSheetId="38">#REF!</definedName>
    <definedName name="TDAF2A" localSheetId="40">#REF!</definedName>
    <definedName name="TDAF2A" localSheetId="41">#REF!</definedName>
    <definedName name="TDAF2A" localSheetId="45">#REF!</definedName>
    <definedName name="TDAF2A" localSheetId="44">#REF!</definedName>
    <definedName name="TDAF2A" localSheetId="39">#REF!</definedName>
    <definedName name="TDAF2A" localSheetId="36">#REF!</definedName>
    <definedName name="TDAF2A" localSheetId="49">#REF!</definedName>
    <definedName name="TDAF2A" localSheetId="46">#REF!</definedName>
    <definedName name="TDAF2A" localSheetId="35">#REF!</definedName>
    <definedName name="TDAF2A" localSheetId="37">#REF!</definedName>
    <definedName name="TDAF2A" localSheetId="42">#REF!</definedName>
    <definedName name="TDAF2A">#REF!</definedName>
    <definedName name="TDAF2B" localSheetId="2">#REF!</definedName>
    <definedName name="TDAF2B" localSheetId="48">#REF!</definedName>
    <definedName name="TDAF2B" localSheetId="43">#REF!</definedName>
    <definedName name="TDAF2B" localSheetId="47">#REF!</definedName>
    <definedName name="TDAF2B" localSheetId="38">#REF!</definedName>
    <definedName name="TDAF2B" localSheetId="40">#REF!</definedName>
    <definedName name="TDAF2B" localSheetId="41">#REF!</definedName>
    <definedName name="TDAF2B" localSheetId="45">#REF!</definedName>
    <definedName name="TDAF2B" localSheetId="44">#REF!</definedName>
    <definedName name="TDAF2B" localSheetId="39">#REF!</definedName>
    <definedName name="TDAF2B" localSheetId="36">#REF!</definedName>
    <definedName name="TDAF2B" localSheetId="49">#REF!</definedName>
    <definedName name="TDAF2B" localSheetId="46">#REF!</definedName>
    <definedName name="TDAF2B" localSheetId="35">#REF!</definedName>
    <definedName name="TDAF2B" localSheetId="37">#REF!</definedName>
    <definedName name="TDAF2B" localSheetId="42">#REF!</definedName>
    <definedName name="TDAF2B">#REF!</definedName>
    <definedName name="TDAF2C" localSheetId="2">#REF!</definedName>
    <definedName name="TDAF2C" localSheetId="48">#REF!</definedName>
    <definedName name="TDAF2C" localSheetId="43">#REF!</definedName>
    <definedName name="TDAF2C" localSheetId="47">#REF!</definedName>
    <definedName name="TDAF2C" localSheetId="38">#REF!</definedName>
    <definedName name="TDAF2C" localSheetId="40">#REF!</definedName>
    <definedName name="TDAF2C" localSheetId="41">#REF!</definedName>
    <definedName name="TDAF2C" localSheetId="45">#REF!</definedName>
    <definedName name="TDAF2C" localSheetId="44">#REF!</definedName>
    <definedName name="TDAF2C" localSheetId="39">#REF!</definedName>
    <definedName name="TDAF2C" localSheetId="36">#REF!</definedName>
    <definedName name="TDAF2C" localSheetId="49">#REF!</definedName>
    <definedName name="TDAF2C" localSheetId="46">#REF!</definedName>
    <definedName name="TDAF2C" localSheetId="35">#REF!</definedName>
    <definedName name="TDAF2C" localSheetId="37">#REF!</definedName>
    <definedName name="TDAF2C" localSheetId="42">#REF!</definedName>
    <definedName name="TDAF2C">#REF!</definedName>
    <definedName name="TDAF3A" localSheetId="2">#REF!</definedName>
    <definedName name="TDAF3A" localSheetId="48">#REF!</definedName>
    <definedName name="TDAF3A" localSheetId="43">#REF!</definedName>
    <definedName name="TDAF3A" localSheetId="47">#REF!</definedName>
    <definedName name="TDAF3A" localSheetId="38">#REF!</definedName>
    <definedName name="TDAF3A" localSheetId="40">#REF!</definedName>
    <definedName name="TDAF3A" localSheetId="41">#REF!</definedName>
    <definedName name="TDAF3A" localSheetId="45">#REF!</definedName>
    <definedName name="TDAF3A" localSheetId="44">#REF!</definedName>
    <definedName name="TDAF3A" localSheetId="39">#REF!</definedName>
    <definedName name="TDAF3A" localSheetId="36">#REF!</definedName>
    <definedName name="TDAF3A" localSheetId="49">#REF!</definedName>
    <definedName name="TDAF3A" localSheetId="46">#REF!</definedName>
    <definedName name="TDAF3A" localSheetId="35">#REF!</definedName>
    <definedName name="TDAF3A" localSheetId="37">#REF!</definedName>
    <definedName name="TDAF3A" localSheetId="42">#REF!</definedName>
    <definedName name="TDAF3A">#REF!</definedName>
    <definedName name="TDAFA" localSheetId="2">#REF!</definedName>
    <definedName name="TDAFA" localSheetId="48">#REF!</definedName>
    <definedName name="TDAFA" localSheetId="43">#REF!</definedName>
    <definedName name="TDAFA" localSheetId="47">#REF!</definedName>
    <definedName name="TDAFA" localSheetId="38">#REF!</definedName>
    <definedName name="TDAFA" localSheetId="40">#REF!</definedName>
    <definedName name="TDAFA" localSheetId="41">#REF!</definedName>
    <definedName name="TDAFA" localSheetId="45">#REF!</definedName>
    <definedName name="TDAFA" localSheetId="44">#REF!</definedName>
    <definedName name="TDAFA" localSheetId="39">#REF!</definedName>
    <definedName name="TDAFA" localSheetId="36">#REF!</definedName>
    <definedName name="TDAFA" localSheetId="49">#REF!</definedName>
    <definedName name="TDAFA" localSheetId="46">#REF!</definedName>
    <definedName name="TDAFA" localSheetId="35">#REF!</definedName>
    <definedName name="TDAFA" localSheetId="37">#REF!</definedName>
    <definedName name="TDAFA" localSheetId="42">#REF!</definedName>
    <definedName name="TDAFA">#REF!</definedName>
    <definedName name="TDAFB" localSheetId="2">#REF!</definedName>
    <definedName name="TDAFB" localSheetId="48">#REF!</definedName>
    <definedName name="TDAFB" localSheetId="43">#REF!</definedName>
    <definedName name="TDAFB" localSheetId="47">#REF!</definedName>
    <definedName name="TDAFB" localSheetId="38">#REF!</definedName>
    <definedName name="TDAFB" localSheetId="40">#REF!</definedName>
    <definedName name="TDAFB" localSheetId="41">#REF!</definedName>
    <definedName name="TDAFB" localSheetId="45">#REF!</definedName>
    <definedName name="TDAFB" localSheetId="44">#REF!</definedName>
    <definedName name="TDAFB" localSheetId="39">#REF!</definedName>
    <definedName name="TDAFB" localSheetId="36">#REF!</definedName>
    <definedName name="TDAFB" localSheetId="49">#REF!</definedName>
    <definedName name="TDAFB" localSheetId="46">#REF!</definedName>
    <definedName name="TDAFB" localSheetId="35">#REF!</definedName>
    <definedName name="TDAFB" localSheetId="37">#REF!</definedName>
    <definedName name="TDAFB" localSheetId="42">#REF!</definedName>
    <definedName name="TDAFB">#REF!</definedName>
    <definedName name="TDAFC" localSheetId="2">#REF!</definedName>
    <definedName name="TDAFC" localSheetId="48">#REF!</definedName>
    <definedName name="TDAFC" localSheetId="43">#REF!</definedName>
    <definedName name="TDAFC" localSheetId="47">#REF!</definedName>
    <definedName name="TDAFC" localSheetId="38">#REF!</definedName>
    <definedName name="TDAFC" localSheetId="40">#REF!</definedName>
    <definedName name="TDAFC" localSheetId="41">#REF!</definedName>
    <definedName name="TDAFC" localSheetId="45">#REF!</definedName>
    <definedName name="TDAFC" localSheetId="44">#REF!</definedName>
    <definedName name="TDAFC" localSheetId="39">#REF!</definedName>
    <definedName name="TDAFC" localSheetId="36">#REF!</definedName>
    <definedName name="TDAFC" localSheetId="49">#REF!</definedName>
    <definedName name="TDAFC" localSheetId="46">#REF!</definedName>
    <definedName name="TDAFC" localSheetId="35">#REF!</definedName>
    <definedName name="TDAFC" localSheetId="37">#REF!</definedName>
    <definedName name="TDAFC" localSheetId="42">#REF!</definedName>
    <definedName name="TDAFC">#REF!</definedName>
    <definedName name="TDBF" localSheetId="47">TDBF!$B$1</definedName>
    <definedName name="TDBF" localSheetId="36">#REF!</definedName>
    <definedName name="TDBF">#REF!</definedName>
    <definedName name="TDBF_Debt_Related" localSheetId="47">TDBF!$B$30:$H$34</definedName>
    <definedName name="TDBF_GOV_SEC" localSheetId="47">TDBF!$B$22:$H$28</definedName>
    <definedName name="TDBF_MM" localSheetId="47">TDBF!$B$36:$H$37</definedName>
    <definedName name="TDBFNAV" localSheetId="47">TDBF!$B$50:$B$57</definedName>
    <definedName name="TDIF" localSheetId="48">#REF!</definedName>
    <definedName name="TDIF" localSheetId="43">#REF!</definedName>
    <definedName name="TDIF" localSheetId="47">#REF!</definedName>
    <definedName name="TDIF" localSheetId="38">#REF!</definedName>
    <definedName name="TDIF" localSheetId="40">#REF!</definedName>
    <definedName name="TDIF" localSheetId="41">#REF!</definedName>
    <definedName name="TDIF" localSheetId="45">#REF!</definedName>
    <definedName name="TDIF" localSheetId="44">#REF!</definedName>
    <definedName name="TDIF" localSheetId="39">#REF!</definedName>
    <definedName name="TDIF" localSheetId="36">#REF!</definedName>
    <definedName name="TDIF" localSheetId="49">#REF!</definedName>
    <definedName name="TDIF" localSheetId="46">#REF!</definedName>
    <definedName name="TDIF" localSheetId="35">#REF!</definedName>
    <definedName name="TDIF" localSheetId="37">#REF!</definedName>
    <definedName name="TDIF" localSheetId="42">#REF!</definedName>
    <definedName name="TDIF">TDIF!$B$1</definedName>
    <definedName name="TDIF_EQ" localSheetId="18">TDIF!$B$13:$I$40</definedName>
    <definedName name="TDIF_Foreign_Units" localSheetId="18">TDIF!$B$42:$H$52</definedName>
    <definedName name="TDIFNAV" localSheetId="18">TDIF!$B$67:$B$74</definedName>
    <definedName name="TDIVYF" localSheetId="48">#REF!</definedName>
    <definedName name="TDIVYF" localSheetId="43">#REF!</definedName>
    <definedName name="TDIVYF" localSheetId="47">#REF!</definedName>
    <definedName name="TDIVYF" localSheetId="38">#REF!</definedName>
    <definedName name="TDIVYF" localSheetId="40">#REF!</definedName>
    <definedName name="TDIVYF" localSheetId="41">#REF!</definedName>
    <definedName name="TDIVYF" localSheetId="45">#REF!</definedName>
    <definedName name="TDIVYF" localSheetId="44">#REF!</definedName>
    <definedName name="TDIVYF" localSheetId="39">#REF!</definedName>
    <definedName name="TDIVYF" localSheetId="36">#REF!</definedName>
    <definedName name="TDIVYF" localSheetId="49">#REF!</definedName>
    <definedName name="TDIVYF" localSheetId="46">#REF!</definedName>
    <definedName name="TDIVYF" localSheetId="35">#REF!</definedName>
    <definedName name="TDIVYF" localSheetId="37">#REF!</definedName>
    <definedName name="TDIVYF" localSheetId="42">#REF!</definedName>
    <definedName name="TDIVYF">TDIVYF!$B$1</definedName>
    <definedName name="TDIVYF_Debt_Related" localSheetId="12">TDIVYF!$B$79:$H$80</definedName>
    <definedName name="TDIVYF_EQ" localSheetId="12">TDIVYF!$B$13:$I$65</definedName>
    <definedName name="TDIVYF_EQ_FU_Related" localSheetId="12">TDIVYF!#REF!</definedName>
    <definedName name="TDIVYF_EQ_Related" localSheetId="12">TDIVYF!$B$66:$I$66</definedName>
    <definedName name="TDIVYF_GOV_SEC" localSheetId="12">TDIVYF!$B$73:$H$77</definedName>
    <definedName name="TDIVYFNAV" localSheetId="12">TDIVYF!$B$95:$B$102</definedName>
    <definedName name="TDYF" localSheetId="2">#REF!</definedName>
    <definedName name="TDYF" localSheetId="48">#REF!</definedName>
    <definedName name="TDYF" localSheetId="43">#REF!</definedName>
    <definedName name="TDYF" localSheetId="47">#REF!</definedName>
    <definedName name="TDYF" localSheetId="38">#REF!</definedName>
    <definedName name="TDYF" localSheetId="40">#REF!</definedName>
    <definedName name="TDYF" localSheetId="41">#REF!</definedName>
    <definedName name="TDYF" localSheetId="45">#REF!</definedName>
    <definedName name="TDYF" localSheetId="44">#REF!</definedName>
    <definedName name="TDYF" localSheetId="39">#REF!</definedName>
    <definedName name="TDYF" localSheetId="36">#REF!</definedName>
    <definedName name="TDYF" localSheetId="49">#REF!</definedName>
    <definedName name="TDYF" localSheetId="46">#REF!</definedName>
    <definedName name="TDYF" localSheetId="35">#REF!</definedName>
    <definedName name="TDYF" localSheetId="37">#REF!</definedName>
    <definedName name="TDYF" localSheetId="42">#REF!</definedName>
    <definedName name="TDYF">#REF!</definedName>
    <definedName name="TEGF" localSheetId="48">#REF!</definedName>
    <definedName name="TEGF" localSheetId="43">#REF!</definedName>
    <definedName name="TEGF" localSheetId="47">#REF!</definedName>
    <definedName name="TEGF" localSheetId="38">#REF!</definedName>
    <definedName name="TEGF" localSheetId="40">#REF!</definedName>
    <definedName name="TEGF" localSheetId="41">#REF!</definedName>
    <definedName name="TEGF" localSheetId="45">#REF!</definedName>
    <definedName name="TEGF" localSheetId="44">#REF!</definedName>
    <definedName name="TEGF" localSheetId="39">#REF!</definedName>
    <definedName name="TEGF" localSheetId="36">#REF!</definedName>
    <definedName name="TEGF" localSheetId="49">#REF!</definedName>
    <definedName name="TEGF" localSheetId="46">#REF!</definedName>
    <definedName name="TEGF" localSheetId="35">#REF!</definedName>
    <definedName name="TEGF" localSheetId="37">#REF!</definedName>
    <definedName name="TEGF" localSheetId="42">#REF!</definedName>
    <definedName name="TEGF">TEGF!$B$1</definedName>
    <definedName name="TEGF_Debt_Related" localSheetId="7">TEGF!$B$72:$H$91</definedName>
    <definedName name="TEGF_EQ" localSheetId="7">TEGF!$B$14:$I$50</definedName>
    <definedName name="TEGF_GOV_SEC" localSheetId="7">TEGF!$B$52:$H$70</definedName>
    <definedName name="TEGF_MM" localSheetId="7">TEGF!$B$93:$H$95</definedName>
    <definedName name="TEGFNAV" localSheetId="7">TEGF!$B$113:$B$124</definedName>
    <definedName name="TEMF" localSheetId="2">#REF!</definedName>
    <definedName name="TEMF" localSheetId="48">#REF!</definedName>
    <definedName name="TEMF" localSheetId="43">#REF!</definedName>
    <definedName name="TEMF" localSheetId="47">#REF!</definedName>
    <definedName name="TEMF" localSheetId="38">#REF!</definedName>
    <definedName name="TEMF" localSheetId="40">#REF!</definedName>
    <definedName name="TEMF" localSheetId="41">#REF!</definedName>
    <definedName name="TEMF" localSheetId="45">#REF!</definedName>
    <definedName name="TEMF" localSheetId="44">#REF!</definedName>
    <definedName name="TEMF" localSheetId="39">#REF!</definedName>
    <definedName name="TEMF" localSheetId="36">#REF!</definedName>
    <definedName name="TEMF" localSheetId="49">#REF!</definedName>
    <definedName name="TEMF" localSheetId="46">#REF!</definedName>
    <definedName name="TEMF" localSheetId="35">#REF!</definedName>
    <definedName name="TEMF" localSheetId="37">#REF!</definedName>
    <definedName name="TEMF" localSheetId="42">#REF!</definedName>
    <definedName name="TEMF">#REF!</definedName>
    <definedName name="TEOF" localSheetId="48">#REF!</definedName>
    <definedName name="TEOF" localSheetId="43">#REF!</definedName>
    <definedName name="TEOF" localSheetId="47">#REF!</definedName>
    <definedName name="TEOF" localSheetId="38">#REF!</definedName>
    <definedName name="TEOF" localSheetId="40">#REF!</definedName>
    <definedName name="TEOF" localSheetId="41">#REF!</definedName>
    <definedName name="TEOF" localSheetId="45">#REF!</definedName>
    <definedName name="TEOF" localSheetId="44">#REF!</definedName>
    <definedName name="TEOF" localSheetId="39">#REF!</definedName>
    <definedName name="TEOF" localSheetId="36">#REF!</definedName>
    <definedName name="TEOF" localSheetId="49">#REF!</definedName>
    <definedName name="TEOF" localSheetId="46">#REF!</definedName>
    <definedName name="TEOF" localSheetId="35">#REF!</definedName>
    <definedName name="TEOF" localSheetId="37">#REF!</definedName>
    <definedName name="TEOF" localSheetId="42">#REF!</definedName>
    <definedName name="TEOF">TEOF!$B$1</definedName>
    <definedName name="TEOF_EQ" localSheetId="9">TEOF!$B$13:$I$56</definedName>
    <definedName name="TEOFNAV" localSheetId="9">TEOF!$B$70:$B$77</definedName>
    <definedName name="TEQPEF" localSheetId="48">#REF!</definedName>
    <definedName name="TEQPEF" localSheetId="43">#REF!</definedName>
    <definedName name="TEQPEF" localSheetId="47">#REF!</definedName>
    <definedName name="TEQPEF" localSheetId="38">#REF!</definedName>
    <definedName name="TEQPEF" localSheetId="40">#REF!</definedName>
    <definedName name="TEQPEF" localSheetId="41">#REF!</definedName>
    <definedName name="TEQPEF" localSheetId="45">#REF!</definedName>
    <definedName name="TEQPEF" localSheetId="44">#REF!</definedName>
    <definedName name="TEQPEF" localSheetId="39">#REF!</definedName>
    <definedName name="TEQPEF" localSheetId="36">#REF!</definedName>
    <definedName name="TEQPEF" localSheetId="49">#REF!</definedName>
    <definedName name="TEQPEF" localSheetId="46">#REF!</definedName>
    <definedName name="TEQPEF" localSheetId="35">#REF!</definedName>
    <definedName name="TEQPEF" localSheetId="37">#REF!</definedName>
    <definedName name="TEQPEF" localSheetId="42">#REF!</definedName>
    <definedName name="TEQPEF">TEQPEF!$B$1</definedName>
    <definedName name="TEQPEF_EQ" localSheetId="13">TEQPEF!$B$13:$I$47</definedName>
    <definedName name="TEQPEFNAV" localSheetId="13">TEQPEF!$B$61:$B$72</definedName>
    <definedName name="TFEF" localSheetId="48">#REF!</definedName>
    <definedName name="TFEF" localSheetId="43">#REF!</definedName>
    <definedName name="TFEF" localSheetId="47">#REF!</definedName>
    <definedName name="TFEF" localSheetId="38">#REF!</definedName>
    <definedName name="TFEF" localSheetId="40">#REF!</definedName>
    <definedName name="TFEF" localSheetId="41">#REF!</definedName>
    <definedName name="TFEF" localSheetId="45">#REF!</definedName>
    <definedName name="TFEF" localSheetId="44">#REF!</definedName>
    <definedName name="TFEF" localSheetId="39">#REF!</definedName>
    <definedName name="TFEF" localSheetId="36">#REF!</definedName>
    <definedName name="TFEF" localSheetId="49">#REF!</definedName>
    <definedName name="TFEF" localSheetId="46">#REF!</definedName>
    <definedName name="TFEF" localSheetId="35">#REF!</definedName>
    <definedName name="TFEF" localSheetId="37">#REF!</definedName>
    <definedName name="TFEF" localSheetId="42">#REF!</definedName>
    <definedName name="TFEF">TFEF!$B$1</definedName>
    <definedName name="TFEF_EQ" localSheetId="15">TFEF!$B$13:$I$44</definedName>
    <definedName name="TFEFNAV" localSheetId="15">TFEF!$B$58:$B$65</definedName>
    <definedName name="TFF" localSheetId="38">TFF!$B$1</definedName>
    <definedName name="TFF" localSheetId="36">#REF!</definedName>
    <definedName name="TFF">#REF!</definedName>
    <definedName name="TFF_Debt_Related" localSheetId="38">TFF!$B$49:$H$82</definedName>
    <definedName name="TFF_GOV_SEC" localSheetId="38">TFF!$B$22:$H$47</definedName>
    <definedName name="TFF_MM" localSheetId="38">TFF!$B$84:$H$99</definedName>
    <definedName name="TFFNAV" localSheetId="38">TFF!$B$112:$B$127</definedName>
    <definedName name="TFFSP1" localSheetId="2">#REF!</definedName>
    <definedName name="TFFSP1" localSheetId="48">#REF!</definedName>
    <definedName name="TFFSP1" localSheetId="43">#REF!</definedName>
    <definedName name="TFFSP1" localSheetId="47">#REF!</definedName>
    <definedName name="TFFSP1" localSheetId="38">#REF!</definedName>
    <definedName name="TFFSP1" localSheetId="40">#REF!</definedName>
    <definedName name="TFFSP1" localSheetId="41">#REF!</definedName>
    <definedName name="TFFSP1" localSheetId="45">#REF!</definedName>
    <definedName name="TFFSP1" localSheetId="44">#REF!</definedName>
    <definedName name="TFFSP1" localSheetId="39">#REF!</definedName>
    <definedName name="TFFSP1" localSheetId="36">#REF!</definedName>
    <definedName name="TFFSP1" localSheetId="49">#REF!</definedName>
    <definedName name="TFFSP1" localSheetId="46">#REF!</definedName>
    <definedName name="TFFSP1" localSheetId="35">#REF!</definedName>
    <definedName name="TFFSP1" localSheetId="37">#REF!</definedName>
    <definedName name="TFFSP1" localSheetId="42">#REF!</definedName>
    <definedName name="TFFSP1">#REF!</definedName>
    <definedName name="TFHA20" localSheetId="2">#REF!</definedName>
    <definedName name="TFHA20" localSheetId="48">#REF!</definedName>
    <definedName name="TFHA20" localSheetId="43">#REF!</definedName>
    <definedName name="TFHA20" localSheetId="47">#REF!</definedName>
    <definedName name="TFHA20" localSheetId="38">#REF!</definedName>
    <definedName name="TFHA20" localSheetId="40">#REF!</definedName>
    <definedName name="TFHA20" localSheetId="41">#REF!</definedName>
    <definedName name="TFHA20" localSheetId="45">#REF!</definedName>
    <definedName name="TFHA20" localSheetId="44">#REF!</definedName>
    <definedName name="TFHA20" localSheetId="39">#REF!</definedName>
    <definedName name="TFHA20" localSheetId="36">#REF!</definedName>
    <definedName name="TFHA20" localSheetId="49">#REF!</definedName>
    <definedName name="TFHA20" localSheetId="46">#REF!</definedName>
    <definedName name="TFHA20" localSheetId="35">#REF!</definedName>
    <definedName name="TFHA20" localSheetId="37">#REF!</definedName>
    <definedName name="TFHA20" localSheetId="42">#REF!</definedName>
    <definedName name="TFHA20">#REF!</definedName>
    <definedName name="TFHA32" localSheetId="2">#REF!</definedName>
    <definedName name="TFHA32" localSheetId="48">#REF!</definedName>
    <definedName name="TFHA32" localSheetId="43">#REF!</definedName>
    <definedName name="TFHA32" localSheetId="47">#REF!</definedName>
    <definedName name="TFHA32" localSheetId="38">#REF!</definedName>
    <definedName name="TFHA32" localSheetId="40">#REF!</definedName>
    <definedName name="TFHA32" localSheetId="41">#REF!</definedName>
    <definedName name="TFHA32" localSheetId="45">#REF!</definedName>
    <definedName name="TFHA32" localSheetId="44">#REF!</definedName>
    <definedName name="TFHA32" localSheetId="39">#REF!</definedName>
    <definedName name="TFHA32" localSheetId="36">#REF!</definedName>
    <definedName name="TFHA32" localSheetId="49">#REF!</definedName>
    <definedName name="TFHA32" localSheetId="46">#REF!</definedName>
    <definedName name="TFHA32" localSheetId="35">#REF!</definedName>
    <definedName name="TFHA32" localSheetId="37">#REF!</definedName>
    <definedName name="TFHA32" localSheetId="42">#REF!</definedName>
    <definedName name="TFHA32">#REF!</definedName>
    <definedName name="TFHAP1" localSheetId="2">#REF!</definedName>
    <definedName name="TFHAP1" localSheetId="48">#REF!</definedName>
    <definedName name="TFHAP1" localSheetId="43">#REF!</definedName>
    <definedName name="TFHAP1" localSheetId="47">#REF!</definedName>
    <definedName name="TFHAP1" localSheetId="38">#REF!</definedName>
    <definedName name="TFHAP1" localSheetId="40">#REF!</definedName>
    <definedName name="TFHAP1" localSheetId="41">#REF!</definedName>
    <definedName name="TFHAP1" localSheetId="45">#REF!</definedName>
    <definedName name="TFHAP1" localSheetId="44">#REF!</definedName>
    <definedName name="TFHAP1" localSheetId="39">#REF!</definedName>
    <definedName name="TFHAP1" localSheetId="36">#REF!</definedName>
    <definedName name="TFHAP1" localSheetId="49">#REF!</definedName>
    <definedName name="TFHAP1" localSheetId="46">#REF!</definedName>
    <definedName name="TFHAP1" localSheetId="35">#REF!</definedName>
    <definedName name="TFHAP1" localSheetId="37">#REF!</definedName>
    <definedName name="TFHAP1" localSheetId="42">#REF!</definedName>
    <definedName name="TFHAP1">#REF!</definedName>
    <definedName name="TFHAP2" localSheetId="2">#REF!</definedName>
    <definedName name="TFHAP2" localSheetId="48">#REF!</definedName>
    <definedName name="TFHAP2" localSheetId="43">#REF!</definedName>
    <definedName name="TFHAP2" localSheetId="47">#REF!</definedName>
    <definedName name="TFHAP2" localSheetId="38">#REF!</definedName>
    <definedName name="TFHAP2" localSheetId="40">#REF!</definedName>
    <definedName name="TFHAP2" localSheetId="41">#REF!</definedName>
    <definedName name="TFHAP2" localSheetId="45">#REF!</definedName>
    <definedName name="TFHAP2" localSheetId="44">#REF!</definedName>
    <definedName name="TFHAP2" localSheetId="39">#REF!</definedName>
    <definedName name="TFHAP2" localSheetId="36">#REF!</definedName>
    <definedName name="TFHAP2" localSheetId="49">#REF!</definedName>
    <definedName name="TFHAP2" localSheetId="46">#REF!</definedName>
    <definedName name="TFHAP2" localSheetId="35">#REF!</definedName>
    <definedName name="TFHAP2" localSheetId="37">#REF!</definedName>
    <definedName name="TFHAP2" localSheetId="42">#REF!</definedName>
    <definedName name="TFHAP2">#REF!</definedName>
    <definedName name="TFHF" localSheetId="2">#REF!</definedName>
    <definedName name="TFHF" localSheetId="48">#REF!</definedName>
    <definedName name="TFHF" localSheetId="43">#REF!</definedName>
    <definedName name="TFHF" localSheetId="47">#REF!</definedName>
    <definedName name="TFHF" localSheetId="38">#REF!</definedName>
    <definedName name="TFHF" localSheetId="40">#REF!</definedName>
    <definedName name="TFHF" localSheetId="41">#REF!</definedName>
    <definedName name="TFHF" localSheetId="45">#REF!</definedName>
    <definedName name="TFHF" localSheetId="44">#REF!</definedName>
    <definedName name="TFHF" localSheetId="39">#REF!</definedName>
    <definedName name="TFHF" localSheetId="36">#REF!</definedName>
    <definedName name="TFHF" localSheetId="49">#REF!</definedName>
    <definedName name="TFHF" localSheetId="46">#REF!</definedName>
    <definedName name="TFHF" localSheetId="35">#REF!</definedName>
    <definedName name="TFHF" localSheetId="37">#REF!</definedName>
    <definedName name="TFHF" localSheetId="42">#REF!</definedName>
    <definedName name="TFHF">#REF!</definedName>
    <definedName name="TFIPA1" localSheetId="2">#REF!</definedName>
    <definedName name="TFIPA1" localSheetId="48">#REF!</definedName>
    <definedName name="TFIPA1" localSheetId="43">#REF!</definedName>
    <definedName name="TFIPA1" localSheetId="47">#REF!</definedName>
    <definedName name="TFIPA1" localSheetId="38">#REF!</definedName>
    <definedName name="TFIPA1" localSheetId="40">#REF!</definedName>
    <definedName name="TFIPA1" localSheetId="41">#REF!</definedName>
    <definedName name="TFIPA1" localSheetId="45">#REF!</definedName>
    <definedName name="TFIPA1" localSheetId="44">#REF!</definedName>
    <definedName name="TFIPA1" localSheetId="39">#REF!</definedName>
    <definedName name="TFIPA1" localSheetId="36">#REF!</definedName>
    <definedName name="TFIPA1" localSheetId="49">#REF!</definedName>
    <definedName name="TFIPA1" localSheetId="46">#REF!</definedName>
    <definedName name="TFIPA1" localSheetId="35">#REF!</definedName>
    <definedName name="TFIPA1" localSheetId="37">#REF!</definedName>
    <definedName name="TFIPA1" localSheetId="42">#REF!</definedName>
    <definedName name="TFIPA1">#REF!</definedName>
    <definedName name="TFIPA2" localSheetId="2">#REF!</definedName>
    <definedName name="TFIPA2" localSheetId="48">#REF!</definedName>
    <definedName name="TFIPA2" localSheetId="43">#REF!</definedName>
    <definedName name="TFIPA2" localSheetId="47">#REF!</definedName>
    <definedName name="TFIPA2" localSheetId="38">#REF!</definedName>
    <definedName name="TFIPA2" localSheetId="40">#REF!</definedName>
    <definedName name="TFIPA2" localSheetId="41">#REF!</definedName>
    <definedName name="TFIPA2" localSheetId="45">#REF!</definedName>
    <definedName name="TFIPA2" localSheetId="44">#REF!</definedName>
    <definedName name="TFIPA2" localSheetId="39">#REF!</definedName>
    <definedName name="TFIPA2" localSheetId="36">#REF!</definedName>
    <definedName name="TFIPA2" localSheetId="49">#REF!</definedName>
    <definedName name="TFIPA2" localSheetId="46">#REF!</definedName>
    <definedName name="TFIPA2" localSheetId="35">#REF!</definedName>
    <definedName name="TFIPA2" localSheetId="37">#REF!</definedName>
    <definedName name="TFIPA2" localSheetId="42">#REF!</definedName>
    <definedName name="TFIPA2">#REF!</definedName>
    <definedName name="TFIPA3" localSheetId="2">#REF!</definedName>
    <definedName name="TFIPA3" localSheetId="48">#REF!</definedName>
    <definedName name="TFIPA3" localSheetId="43">#REF!</definedName>
    <definedName name="TFIPA3" localSheetId="47">#REF!</definedName>
    <definedName name="TFIPA3" localSheetId="38">#REF!</definedName>
    <definedName name="TFIPA3" localSheetId="40">#REF!</definedName>
    <definedName name="TFIPA3" localSheetId="41">#REF!</definedName>
    <definedName name="TFIPA3" localSheetId="45">#REF!</definedName>
    <definedName name="TFIPA3" localSheetId="44">#REF!</definedName>
    <definedName name="TFIPA3" localSheetId="39">#REF!</definedName>
    <definedName name="TFIPA3" localSheetId="36">#REF!</definedName>
    <definedName name="TFIPA3" localSheetId="49">#REF!</definedName>
    <definedName name="TFIPA3" localSheetId="46">#REF!</definedName>
    <definedName name="TFIPA3" localSheetId="35">#REF!</definedName>
    <definedName name="TFIPA3" localSheetId="37">#REF!</definedName>
    <definedName name="TFIPA3" localSheetId="42">#REF!</definedName>
    <definedName name="TFIPA3">#REF!</definedName>
    <definedName name="TFIPB2" localSheetId="2">#REF!</definedName>
    <definedName name="TFIPB2" localSheetId="48">#REF!</definedName>
    <definedName name="TFIPB2" localSheetId="43">#REF!</definedName>
    <definedName name="TFIPB2" localSheetId="47">#REF!</definedName>
    <definedName name="TFIPB2" localSheetId="38">#REF!</definedName>
    <definedName name="TFIPB2" localSheetId="40">#REF!</definedName>
    <definedName name="TFIPB2" localSheetId="41">#REF!</definedName>
    <definedName name="TFIPB2" localSheetId="45">#REF!</definedName>
    <definedName name="TFIPB2" localSheetId="44">#REF!</definedName>
    <definedName name="TFIPB2" localSheetId="39">#REF!</definedName>
    <definedName name="TFIPB2" localSheetId="36">#REF!</definedName>
    <definedName name="TFIPB2" localSheetId="49">#REF!</definedName>
    <definedName name="TFIPB2" localSheetId="46">#REF!</definedName>
    <definedName name="TFIPB2" localSheetId="35">#REF!</definedName>
    <definedName name="TFIPB2" localSheetId="37">#REF!</definedName>
    <definedName name="TFIPB2" localSheetId="42">#REF!</definedName>
    <definedName name="TFIPB2">#REF!</definedName>
    <definedName name="TFIPB3" localSheetId="2">#REF!</definedName>
    <definedName name="TFIPB3" localSheetId="48">#REF!</definedName>
    <definedName name="TFIPB3" localSheetId="43">#REF!</definedName>
    <definedName name="TFIPB3" localSheetId="47">#REF!</definedName>
    <definedName name="TFIPB3" localSheetId="38">#REF!</definedName>
    <definedName name="TFIPB3" localSheetId="40">#REF!</definedName>
    <definedName name="TFIPB3" localSheetId="41">#REF!</definedName>
    <definedName name="TFIPB3" localSheetId="45">#REF!</definedName>
    <definedName name="TFIPB3" localSheetId="44">#REF!</definedName>
    <definedName name="TFIPB3" localSheetId="39">#REF!</definedName>
    <definedName name="TFIPB3" localSheetId="36">#REF!</definedName>
    <definedName name="TFIPB3" localSheetId="49">#REF!</definedName>
    <definedName name="TFIPB3" localSheetId="46">#REF!</definedName>
    <definedName name="TFIPB3" localSheetId="35">#REF!</definedName>
    <definedName name="TFIPB3" localSheetId="37">#REF!</definedName>
    <definedName name="TFIPB3" localSheetId="42">#REF!</definedName>
    <definedName name="TFIPB3">#REF!</definedName>
    <definedName name="TFIPC2" localSheetId="2">#REF!</definedName>
    <definedName name="TFIPC2" localSheetId="48">#REF!</definedName>
    <definedName name="TFIPC2" localSheetId="43">#REF!</definedName>
    <definedName name="TFIPC2" localSheetId="47">#REF!</definedName>
    <definedName name="TFIPC2" localSheetId="38">#REF!</definedName>
    <definedName name="TFIPC2" localSheetId="40">#REF!</definedName>
    <definedName name="TFIPC2" localSheetId="41">#REF!</definedName>
    <definedName name="TFIPC2" localSheetId="45">#REF!</definedName>
    <definedName name="TFIPC2" localSheetId="44">#REF!</definedName>
    <definedName name="TFIPC2" localSheetId="39">#REF!</definedName>
    <definedName name="TFIPC2" localSheetId="36">#REF!</definedName>
    <definedName name="TFIPC2" localSheetId="49">#REF!</definedName>
    <definedName name="TFIPC2" localSheetId="46">#REF!</definedName>
    <definedName name="TFIPC2" localSheetId="35">#REF!</definedName>
    <definedName name="TFIPC2" localSheetId="37">#REF!</definedName>
    <definedName name="TFIPC2" localSheetId="42">#REF!</definedName>
    <definedName name="TFIPC2">#REF!</definedName>
    <definedName name="TFIPC3" localSheetId="2">#REF!</definedName>
    <definedName name="TFIPC3" localSheetId="48">#REF!</definedName>
    <definedName name="TFIPC3" localSheetId="43">#REF!</definedName>
    <definedName name="TFIPC3" localSheetId="47">#REF!</definedName>
    <definedName name="TFIPC3" localSheetId="38">#REF!</definedName>
    <definedName name="TFIPC3" localSheetId="40">#REF!</definedName>
    <definedName name="TFIPC3" localSheetId="41">#REF!</definedName>
    <definedName name="TFIPC3" localSheetId="45">#REF!</definedName>
    <definedName name="TFIPC3" localSheetId="44">#REF!</definedName>
    <definedName name="TFIPC3" localSheetId="39">#REF!</definedName>
    <definedName name="TFIPC3" localSheetId="36">#REF!</definedName>
    <definedName name="TFIPC3" localSheetId="49">#REF!</definedName>
    <definedName name="TFIPC3" localSheetId="46">#REF!</definedName>
    <definedName name="TFIPC3" localSheetId="35">#REF!</definedName>
    <definedName name="TFIPC3" localSheetId="37">#REF!</definedName>
    <definedName name="TFIPC3" localSheetId="42">#REF!</definedName>
    <definedName name="TFIPC3">#REF!</definedName>
    <definedName name="TFM40B" localSheetId="2">#REF!</definedName>
    <definedName name="TFM40B" localSheetId="48">#REF!</definedName>
    <definedName name="TFM40B" localSheetId="43">#REF!</definedName>
    <definedName name="TFM40B" localSheetId="47">#REF!</definedName>
    <definedName name="TFM40B" localSheetId="38">#REF!</definedName>
    <definedName name="TFM40B" localSheetId="40">#REF!</definedName>
    <definedName name="TFM40B" localSheetId="41">#REF!</definedName>
    <definedName name="TFM40B" localSheetId="45">#REF!</definedName>
    <definedName name="TFM40B" localSheetId="44">#REF!</definedName>
    <definedName name="TFM40B" localSheetId="39">#REF!</definedName>
    <definedName name="TFM40B" localSheetId="36">#REF!</definedName>
    <definedName name="TFM40B" localSheetId="49">#REF!</definedName>
    <definedName name="TFM40B" localSheetId="46">#REF!</definedName>
    <definedName name="TFM40B" localSheetId="35">#REF!</definedName>
    <definedName name="TFM40B" localSheetId="37">#REF!</definedName>
    <definedName name="TFM40B" localSheetId="42">#REF!</definedName>
    <definedName name="TFM40B">#REF!</definedName>
    <definedName name="TFM40C" localSheetId="2">#REF!</definedName>
    <definedName name="TFM40C" localSheetId="48">#REF!</definedName>
    <definedName name="TFM40C" localSheetId="43">#REF!</definedName>
    <definedName name="TFM40C" localSheetId="47">#REF!</definedName>
    <definedName name="TFM40C" localSheetId="38">#REF!</definedName>
    <definedName name="TFM40C" localSheetId="40">#REF!</definedName>
    <definedName name="TFM40C" localSheetId="41">#REF!</definedName>
    <definedName name="TFM40C" localSheetId="45">#REF!</definedName>
    <definedName name="TFM40C" localSheetId="44">#REF!</definedName>
    <definedName name="TFM40C" localSheetId="39">#REF!</definedName>
    <definedName name="TFM40C" localSheetId="36">#REF!</definedName>
    <definedName name="TFM40C" localSheetId="49">#REF!</definedName>
    <definedName name="TFM40C" localSheetId="46">#REF!</definedName>
    <definedName name="TFM40C" localSheetId="35">#REF!</definedName>
    <definedName name="TFM40C" localSheetId="37">#REF!</definedName>
    <definedName name="TFM40C" localSheetId="42">#REF!</definedName>
    <definedName name="TFM40C">#REF!</definedName>
    <definedName name="TFM40F" localSheetId="2">#REF!</definedName>
    <definedName name="TFM40F" localSheetId="48">#REF!</definedName>
    <definedName name="TFM40F" localSheetId="43">#REF!</definedName>
    <definedName name="TFM40F" localSheetId="47">#REF!</definedName>
    <definedName name="TFM40F" localSheetId="38">#REF!</definedName>
    <definedName name="TFM40F" localSheetId="40">#REF!</definedName>
    <definedName name="TFM40F" localSheetId="41">#REF!</definedName>
    <definedName name="TFM40F" localSheetId="45">#REF!</definedName>
    <definedName name="TFM40F" localSheetId="44">#REF!</definedName>
    <definedName name="TFM40F" localSheetId="39">#REF!</definedName>
    <definedName name="TFM40F" localSheetId="36">#REF!</definedName>
    <definedName name="TFM40F" localSheetId="49">#REF!</definedName>
    <definedName name="TFM40F" localSheetId="46">#REF!</definedName>
    <definedName name="TFM40F" localSheetId="35">#REF!</definedName>
    <definedName name="TFM40F" localSheetId="37">#REF!</definedName>
    <definedName name="TFM40F" localSheetId="42">#REF!</definedName>
    <definedName name="TFM40F">#REF!</definedName>
    <definedName name="TFM40H" localSheetId="2">#REF!</definedName>
    <definedName name="TFM40H" localSheetId="48">#REF!</definedName>
    <definedName name="TFM40H" localSheetId="43">#REF!</definedName>
    <definedName name="TFM40H" localSheetId="47">#REF!</definedName>
    <definedName name="TFM40H" localSheetId="38">#REF!</definedName>
    <definedName name="TFM40H" localSheetId="40">#REF!</definedName>
    <definedName name="TFM40H" localSheetId="41">#REF!</definedName>
    <definedName name="TFM40H" localSheetId="45">#REF!</definedName>
    <definedName name="TFM40H" localSheetId="44">#REF!</definedName>
    <definedName name="TFM40H" localSheetId="39">#REF!</definedName>
    <definedName name="TFM40H" localSheetId="36">#REF!</definedName>
    <definedName name="TFM40H" localSheetId="49">#REF!</definedName>
    <definedName name="TFM40H" localSheetId="46">#REF!</definedName>
    <definedName name="TFM40H" localSheetId="35">#REF!</definedName>
    <definedName name="TFM40H" localSheetId="37">#REF!</definedName>
    <definedName name="TFM40H" localSheetId="42">#REF!</definedName>
    <definedName name="TFM40H">#REF!</definedName>
    <definedName name="TFM42A" localSheetId="2">#REF!</definedName>
    <definedName name="TFM42A" localSheetId="48">#REF!</definedName>
    <definedName name="TFM42A" localSheetId="43">#REF!</definedName>
    <definedName name="TFM42A" localSheetId="47">#REF!</definedName>
    <definedName name="TFM42A" localSheetId="38">#REF!</definedName>
    <definedName name="TFM42A" localSheetId="40">#REF!</definedName>
    <definedName name="TFM42A" localSheetId="41">#REF!</definedName>
    <definedName name="TFM42A" localSheetId="45">#REF!</definedName>
    <definedName name="TFM42A" localSheetId="44">#REF!</definedName>
    <definedName name="TFM42A" localSheetId="39">#REF!</definedName>
    <definedName name="TFM42A" localSheetId="36">#REF!</definedName>
    <definedName name="TFM42A" localSheetId="49">#REF!</definedName>
    <definedName name="TFM42A" localSheetId="46">#REF!</definedName>
    <definedName name="TFM42A" localSheetId="35">#REF!</definedName>
    <definedName name="TFM42A" localSheetId="37">#REF!</definedName>
    <definedName name="TFM42A" localSheetId="42">#REF!</definedName>
    <definedName name="TFM42A">#REF!</definedName>
    <definedName name="TFM42B" localSheetId="2">#REF!</definedName>
    <definedName name="TFM42B" localSheetId="48">#REF!</definedName>
    <definedName name="TFM42B" localSheetId="43">#REF!</definedName>
    <definedName name="TFM42B" localSheetId="47">#REF!</definedName>
    <definedName name="TFM42B" localSheetId="38">#REF!</definedName>
    <definedName name="TFM42B" localSheetId="40">#REF!</definedName>
    <definedName name="TFM42B" localSheetId="41">#REF!</definedName>
    <definedName name="TFM42B" localSheetId="45">#REF!</definedName>
    <definedName name="TFM42B" localSheetId="44">#REF!</definedName>
    <definedName name="TFM42B" localSheetId="39">#REF!</definedName>
    <definedName name="TFM42B" localSheetId="36">#REF!</definedName>
    <definedName name="TFM42B" localSheetId="49">#REF!</definedName>
    <definedName name="TFM42B" localSheetId="46">#REF!</definedName>
    <definedName name="TFM42B" localSheetId="35">#REF!</definedName>
    <definedName name="TFM42B" localSheetId="37">#REF!</definedName>
    <definedName name="TFM42B" localSheetId="42">#REF!</definedName>
    <definedName name="TFM42B">#REF!</definedName>
    <definedName name="TFM42C" localSheetId="2">#REF!</definedName>
    <definedName name="TFM42C" localSheetId="48">#REF!</definedName>
    <definedName name="TFM42C" localSheetId="43">#REF!</definedName>
    <definedName name="TFM42C" localSheetId="47">#REF!</definedName>
    <definedName name="TFM42C" localSheetId="38">#REF!</definedName>
    <definedName name="TFM42C" localSheetId="40">#REF!</definedName>
    <definedName name="TFM42C" localSheetId="41">#REF!</definedName>
    <definedName name="TFM42C" localSheetId="45">#REF!</definedName>
    <definedName name="TFM42C" localSheetId="44">#REF!</definedName>
    <definedName name="TFM42C" localSheetId="39">#REF!</definedName>
    <definedName name="TFM42C" localSheetId="36">#REF!</definedName>
    <definedName name="TFM42C" localSheetId="49">#REF!</definedName>
    <definedName name="TFM42C" localSheetId="46">#REF!</definedName>
    <definedName name="TFM42C" localSheetId="35">#REF!</definedName>
    <definedName name="TFM42C" localSheetId="37">#REF!</definedName>
    <definedName name="TFM42C" localSheetId="42">#REF!</definedName>
    <definedName name="TFM42C">#REF!</definedName>
    <definedName name="TFM42D" localSheetId="2">#REF!</definedName>
    <definedName name="TFM42D" localSheetId="48">#REF!</definedName>
    <definedName name="TFM42D" localSheetId="43">#REF!</definedName>
    <definedName name="TFM42D" localSheetId="47">#REF!</definedName>
    <definedName name="TFM42D" localSheetId="38">#REF!</definedName>
    <definedName name="TFM42D" localSheetId="40">#REF!</definedName>
    <definedName name="TFM42D" localSheetId="41">#REF!</definedName>
    <definedName name="TFM42D" localSheetId="45">#REF!</definedName>
    <definedName name="TFM42D" localSheetId="44">#REF!</definedName>
    <definedName name="TFM42D" localSheetId="39">#REF!</definedName>
    <definedName name="TFM42D" localSheetId="36">#REF!</definedName>
    <definedName name="TFM42D" localSheetId="49">#REF!</definedName>
    <definedName name="TFM42D" localSheetId="46">#REF!</definedName>
    <definedName name="TFM42D" localSheetId="35">#REF!</definedName>
    <definedName name="TFM42D" localSheetId="37">#REF!</definedName>
    <definedName name="TFM42D" localSheetId="42">#REF!</definedName>
    <definedName name="TFM42D">#REF!</definedName>
    <definedName name="TFM42E" localSheetId="2">#REF!</definedName>
    <definedName name="TFM42E" localSheetId="48">#REF!</definedName>
    <definedName name="TFM42E" localSheetId="43">#REF!</definedName>
    <definedName name="TFM42E" localSheetId="47">#REF!</definedName>
    <definedName name="TFM42E" localSheetId="38">#REF!</definedName>
    <definedName name="TFM42E" localSheetId="40">#REF!</definedName>
    <definedName name="TFM42E" localSheetId="41">#REF!</definedName>
    <definedName name="TFM42E" localSheetId="45">#REF!</definedName>
    <definedName name="TFM42E" localSheetId="44">#REF!</definedName>
    <definedName name="TFM42E" localSheetId="39">#REF!</definedName>
    <definedName name="TFM42E" localSheetId="36">#REF!</definedName>
    <definedName name="TFM42E" localSheetId="49">#REF!</definedName>
    <definedName name="TFM42E" localSheetId="46">#REF!</definedName>
    <definedName name="TFM42E" localSheetId="35">#REF!</definedName>
    <definedName name="TFM42E" localSheetId="37">#REF!</definedName>
    <definedName name="TFM42E" localSheetId="42">#REF!</definedName>
    <definedName name="TFM42E">#REF!</definedName>
    <definedName name="TFM42F" localSheetId="2">#REF!</definedName>
    <definedName name="TFM42F" localSheetId="48">#REF!</definedName>
    <definedName name="TFM42F" localSheetId="43">#REF!</definedName>
    <definedName name="TFM42F" localSheetId="47">#REF!</definedName>
    <definedName name="TFM42F" localSheetId="38">#REF!</definedName>
    <definedName name="TFM42F" localSheetId="40">#REF!</definedName>
    <definedName name="TFM42F" localSheetId="41">#REF!</definedName>
    <definedName name="TFM42F" localSheetId="45">#REF!</definedName>
    <definedName name="TFM42F" localSheetId="44">#REF!</definedName>
    <definedName name="TFM42F" localSheetId="39">#REF!</definedName>
    <definedName name="TFM42F" localSheetId="36">#REF!</definedName>
    <definedName name="TFM42F" localSheetId="49">#REF!</definedName>
    <definedName name="TFM42F" localSheetId="46">#REF!</definedName>
    <definedName name="TFM42F" localSheetId="35">#REF!</definedName>
    <definedName name="TFM42F" localSheetId="37">#REF!</definedName>
    <definedName name="TFM42F" localSheetId="42">#REF!</definedName>
    <definedName name="TFM42F">#REF!</definedName>
    <definedName name="TFM42G" localSheetId="2">#REF!</definedName>
    <definedName name="TFM42G" localSheetId="48">#REF!</definedName>
    <definedName name="TFM42G" localSheetId="43">#REF!</definedName>
    <definedName name="TFM42G" localSheetId="47">#REF!</definedName>
    <definedName name="TFM42G" localSheetId="38">#REF!</definedName>
    <definedName name="TFM42G" localSheetId="40">#REF!</definedName>
    <definedName name="TFM42G" localSheetId="41">#REF!</definedName>
    <definedName name="TFM42G" localSheetId="45">#REF!</definedName>
    <definedName name="TFM42G" localSheetId="44">#REF!</definedName>
    <definedName name="TFM42G" localSheetId="39">#REF!</definedName>
    <definedName name="TFM42G" localSheetId="36">#REF!</definedName>
    <definedName name="TFM42G" localSheetId="49">#REF!</definedName>
    <definedName name="TFM42G" localSheetId="46">#REF!</definedName>
    <definedName name="TFM42G" localSheetId="35">#REF!</definedName>
    <definedName name="TFM42G" localSheetId="37">#REF!</definedName>
    <definedName name="TFM42G" localSheetId="42">#REF!</definedName>
    <definedName name="TFM42G">#REF!</definedName>
    <definedName name="TFM42H" localSheetId="2">#REF!</definedName>
    <definedName name="TFM42H" localSheetId="48">#REF!</definedName>
    <definedName name="TFM42H" localSheetId="43">#REF!</definedName>
    <definedName name="TFM42H" localSheetId="47">#REF!</definedName>
    <definedName name="TFM42H" localSheetId="38">#REF!</definedName>
    <definedName name="TFM42H" localSheetId="40">#REF!</definedName>
    <definedName name="TFM42H" localSheetId="41">#REF!</definedName>
    <definedName name="TFM42H" localSheetId="45">#REF!</definedName>
    <definedName name="TFM42H" localSheetId="44">#REF!</definedName>
    <definedName name="TFM42H" localSheetId="39">#REF!</definedName>
    <definedName name="TFM42H" localSheetId="36">#REF!</definedName>
    <definedName name="TFM42H" localSheetId="49">#REF!</definedName>
    <definedName name="TFM42H" localSheetId="46">#REF!</definedName>
    <definedName name="TFM42H" localSheetId="35">#REF!</definedName>
    <definedName name="TFM42H" localSheetId="37">#REF!</definedName>
    <definedName name="TFM42H" localSheetId="42">#REF!</definedName>
    <definedName name="TFM42H">#REF!</definedName>
    <definedName name="TFM42I" localSheetId="2">#REF!</definedName>
    <definedName name="TFM42I" localSheetId="48">#REF!</definedName>
    <definedName name="TFM42I" localSheetId="43">#REF!</definedName>
    <definedName name="TFM42I" localSheetId="47">#REF!</definedName>
    <definedName name="TFM42I" localSheetId="38">#REF!</definedName>
    <definedName name="TFM42I" localSheetId="40">#REF!</definedName>
    <definedName name="TFM42I" localSheetId="41">#REF!</definedName>
    <definedName name="TFM42I" localSheetId="45">#REF!</definedName>
    <definedName name="TFM42I" localSheetId="44">#REF!</definedName>
    <definedName name="TFM42I" localSheetId="39">#REF!</definedName>
    <definedName name="TFM42I" localSheetId="36">#REF!</definedName>
    <definedName name="TFM42I" localSheetId="49">#REF!</definedName>
    <definedName name="TFM42I" localSheetId="46">#REF!</definedName>
    <definedName name="TFM42I" localSheetId="35">#REF!</definedName>
    <definedName name="TFM42I" localSheetId="37">#REF!</definedName>
    <definedName name="TFM42I" localSheetId="42">#REF!</definedName>
    <definedName name="TFM42I">#REF!</definedName>
    <definedName name="TFM43A" localSheetId="2">#REF!</definedName>
    <definedName name="TFM43A" localSheetId="48">#REF!</definedName>
    <definedName name="TFM43A" localSheetId="43">#REF!</definedName>
    <definedName name="TFM43A" localSheetId="47">#REF!</definedName>
    <definedName name="TFM43A" localSheetId="38">#REF!</definedName>
    <definedName name="TFM43A" localSheetId="40">#REF!</definedName>
    <definedName name="TFM43A" localSheetId="41">#REF!</definedName>
    <definedName name="TFM43A" localSheetId="45">#REF!</definedName>
    <definedName name="TFM43A" localSheetId="44">#REF!</definedName>
    <definedName name="TFM43A" localSheetId="39">#REF!</definedName>
    <definedName name="TFM43A" localSheetId="36">#REF!</definedName>
    <definedName name="TFM43A" localSheetId="49">#REF!</definedName>
    <definedName name="TFM43A" localSheetId="46">#REF!</definedName>
    <definedName name="TFM43A" localSheetId="35">#REF!</definedName>
    <definedName name="TFM43A" localSheetId="37">#REF!</definedName>
    <definedName name="TFM43A" localSheetId="42">#REF!</definedName>
    <definedName name="TFM43A">#REF!</definedName>
    <definedName name="TFM43B" localSheetId="2">#REF!</definedName>
    <definedName name="TFM43B" localSheetId="48">#REF!</definedName>
    <definedName name="TFM43B" localSheetId="43">#REF!</definedName>
    <definedName name="TFM43B" localSheetId="47">#REF!</definedName>
    <definedName name="TFM43B" localSheetId="38">#REF!</definedName>
    <definedName name="TFM43B" localSheetId="40">#REF!</definedName>
    <definedName name="TFM43B" localSheetId="41">#REF!</definedName>
    <definedName name="TFM43B" localSheetId="45">#REF!</definedName>
    <definedName name="TFM43B" localSheetId="44">#REF!</definedName>
    <definedName name="TFM43B" localSheetId="39">#REF!</definedName>
    <definedName name="TFM43B" localSheetId="36">#REF!</definedName>
    <definedName name="TFM43B" localSheetId="49">#REF!</definedName>
    <definedName name="TFM43B" localSheetId="46">#REF!</definedName>
    <definedName name="TFM43B" localSheetId="35">#REF!</definedName>
    <definedName name="TFM43B" localSheetId="37">#REF!</definedName>
    <definedName name="TFM43B" localSheetId="42">#REF!</definedName>
    <definedName name="TFM43B">#REF!</definedName>
    <definedName name="TFM43C" localSheetId="2">#REF!</definedName>
    <definedName name="TFM43C" localSheetId="48">#REF!</definedName>
    <definedName name="TFM43C" localSheetId="43">#REF!</definedName>
    <definedName name="TFM43C" localSheetId="47">#REF!</definedName>
    <definedName name="TFM43C" localSheetId="38">#REF!</definedName>
    <definedName name="TFM43C" localSheetId="40">#REF!</definedName>
    <definedName name="TFM43C" localSheetId="41">#REF!</definedName>
    <definedName name="TFM43C" localSheetId="45">#REF!</definedName>
    <definedName name="TFM43C" localSheetId="44">#REF!</definedName>
    <definedName name="TFM43C" localSheetId="39">#REF!</definedName>
    <definedName name="TFM43C" localSheetId="36">#REF!</definedName>
    <definedName name="TFM43C" localSheetId="49">#REF!</definedName>
    <definedName name="TFM43C" localSheetId="46">#REF!</definedName>
    <definedName name="TFM43C" localSheetId="35">#REF!</definedName>
    <definedName name="TFM43C" localSheetId="37">#REF!</definedName>
    <definedName name="TFM43C" localSheetId="42">#REF!</definedName>
    <definedName name="TFM43C">#REF!</definedName>
    <definedName name="TFM43D" localSheetId="2">#REF!</definedName>
    <definedName name="TFM43D" localSheetId="48">#REF!</definedName>
    <definedName name="TFM43D" localSheetId="43">#REF!</definedName>
    <definedName name="TFM43D" localSheetId="47">#REF!</definedName>
    <definedName name="TFM43D" localSheetId="38">#REF!</definedName>
    <definedName name="TFM43D" localSheetId="40">#REF!</definedName>
    <definedName name="TFM43D" localSheetId="41">#REF!</definedName>
    <definedName name="TFM43D" localSheetId="45">#REF!</definedName>
    <definedName name="TFM43D" localSheetId="44">#REF!</definedName>
    <definedName name="TFM43D" localSheetId="39">#REF!</definedName>
    <definedName name="TFM43D" localSheetId="36">#REF!</definedName>
    <definedName name="TFM43D" localSheetId="49">#REF!</definedName>
    <definedName name="TFM43D" localSheetId="46">#REF!</definedName>
    <definedName name="TFM43D" localSheetId="35">#REF!</definedName>
    <definedName name="TFM43D" localSheetId="37">#REF!</definedName>
    <definedName name="TFM43D" localSheetId="42">#REF!</definedName>
    <definedName name="TFM43D">#REF!</definedName>
    <definedName name="TFM43E" localSheetId="2">#REF!</definedName>
    <definedName name="TFM43E" localSheetId="48">#REF!</definedName>
    <definedName name="TFM43E" localSheetId="43">#REF!</definedName>
    <definedName name="TFM43E" localSheetId="47">#REF!</definedName>
    <definedName name="TFM43E" localSheetId="38">#REF!</definedName>
    <definedName name="TFM43E" localSheetId="40">#REF!</definedName>
    <definedName name="TFM43E" localSheetId="41">#REF!</definedName>
    <definedName name="TFM43E" localSheetId="45">#REF!</definedName>
    <definedName name="TFM43E" localSheetId="44">#REF!</definedName>
    <definedName name="TFM43E" localSheetId="39">#REF!</definedName>
    <definedName name="TFM43E" localSheetId="36">#REF!</definedName>
    <definedName name="TFM43E" localSheetId="49">#REF!</definedName>
    <definedName name="TFM43E" localSheetId="46">#REF!</definedName>
    <definedName name="TFM43E" localSheetId="35">#REF!</definedName>
    <definedName name="TFM43E" localSheetId="37">#REF!</definedName>
    <definedName name="TFM43E" localSheetId="42">#REF!</definedName>
    <definedName name="TFM43E">#REF!</definedName>
    <definedName name="TFM44A" localSheetId="2">#REF!</definedName>
    <definedName name="TFM44A" localSheetId="48">#REF!</definedName>
    <definedName name="TFM44A" localSheetId="43">#REF!</definedName>
    <definedName name="TFM44A" localSheetId="47">#REF!</definedName>
    <definedName name="TFM44A" localSheetId="38">#REF!</definedName>
    <definedName name="TFM44A" localSheetId="40">#REF!</definedName>
    <definedName name="TFM44A" localSheetId="41">#REF!</definedName>
    <definedName name="TFM44A" localSheetId="45">#REF!</definedName>
    <definedName name="TFM44A" localSheetId="44">#REF!</definedName>
    <definedName name="TFM44A" localSheetId="39">#REF!</definedName>
    <definedName name="TFM44A" localSheetId="36">#REF!</definedName>
    <definedName name="TFM44A" localSheetId="49">#REF!</definedName>
    <definedName name="TFM44A" localSheetId="46">#REF!</definedName>
    <definedName name="TFM44A" localSheetId="35">#REF!</definedName>
    <definedName name="TFM44A" localSheetId="37">#REF!</definedName>
    <definedName name="TFM44A" localSheetId="42">#REF!</definedName>
    <definedName name="TFM44A">#REF!</definedName>
    <definedName name="TFM44B" localSheetId="2">#REF!</definedName>
    <definedName name="TFM44B" localSheetId="48">#REF!</definedName>
    <definedName name="TFM44B" localSheetId="43">#REF!</definedName>
    <definedName name="TFM44B" localSheetId="47">#REF!</definedName>
    <definedName name="TFM44B" localSheetId="38">#REF!</definedName>
    <definedName name="TFM44B" localSheetId="40">#REF!</definedName>
    <definedName name="TFM44B" localSheetId="41">#REF!</definedName>
    <definedName name="TFM44B" localSheetId="45">#REF!</definedName>
    <definedName name="TFM44B" localSheetId="44">#REF!</definedName>
    <definedName name="TFM44B" localSheetId="39">#REF!</definedName>
    <definedName name="TFM44B" localSheetId="36">#REF!</definedName>
    <definedName name="TFM44B" localSheetId="49">#REF!</definedName>
    <definedName name="TFM44B" localSheetId="46">#REF!</definedName>
    <definedName name="TFM44B" localSheetId="35">#REF!</definedName>
    <definedName name="TFM44B" localSheetId="37">#REF!</definedName>
    <definedName name="TFM44B" localSheetId="42">#REF!</definedName>
    <definedName name="TFM44B">#REF!</definedName>
    <definedName name="TFM44C" localSheetId="2">#REF!</definedName>
    <definedName name="TFM44C" localSheetId="48">#REF!</definedName>
    <definedName name="TFM44C" localSheetId="43">#REF!</definedName>
    <definedName name="TFM44C" localSheetId="47">#REF!</definedName>
    <definedName name="TFM44C" localSheetId="38">#REF!</definedName>
    <definedName name="TFM44C" localSheetId="40">#REF!</definedName>
    <definedName name="TFM44C" localSheetId="41">#REF!</definedName>
    <definedName name="TFM44C" localSheetId="45">#REF!</definedName>
    <definedName name="TFM44C" localSheetId="44">#REF!</definedName>
    <definedName name="TFM44C" localSheetId="39">#REF!</definedName>
    <definedName name="TFM44C" localSheetId="36">#REF!</definedName>
    <definedName name="TFM44C" localSheetId="49">#REF!</definedName>
    <definedName name="TFM44C" localSheetId="46">#REF!</definedName>
    <definedName name="TFM44C" localSheetId="35">#REF!</definedName>
    <definedName name="TFM44C" localSheetId="37">#REF!</definedName>
    <definedName name="TFM44C" localSheetId="42">#REF!</definedName>
    <definedName name="TFM44C">#REF!</definedName>
    <definedName name="TFM44D" localSheetId="2">#REF!</definedName>
    <definedName name="TFM44D" localSheetId="48">#REF!</definedName>
    <definedName name="TFM44D" localSheetId="43">#REF!</definedName>
    <definedName name="TFM44D" localSheetId="47">#REF!</definedName>
    <definedName name="TFM44D" localSheetId="38">#REF!</definedName>
    <definedName name="TFM44D" localSheetId="40">#REF!</definedName>
    <definedName name="TFM44D" localSheetId="41">#REF!</definedName>
    <definedName name="TFM44D" localSheetId="45">#REF!</definedName>
    <definedName name="TFM44D" localSheetId="44">#REF!</definedName>
    <definedName name="TFM44D" localSheetId="39">#REF!</definedName>
    <definedName name="TFM44D" localSheetId="36">#REF!</definedName>
    <definedName name="TFM44D" localSheetId="49">#REF!</definedName>
    <definedName name="TFM44D" localSheetId="46">#REF!</definedName>
    <definedName name="TFM44D" localSheetId="35">#REF!</definedName>
    <definedName name="TFM44D" localSheetId="37">#REF!</definedName>
    <definedName name="TFM44D" localSheetId="42">#REF!</definedName>
    <definedName name="TFM44D">#REF!</definedName>
    <definedName name="TFM45A" localSheetId="2">#REF!</definedName>
    <definedName name="TFM45A" localSheetId="48">#REF!</definedName>
    <definedName name="TFM45A" localSheetId="43">#REF!</definedName>
    <definedName name="TFM45A" localSheetId="47">#REF!</definedName>
    <definedName name="TFM45A" localSheetId="38">#REF!</definedName>
    <definedName name="TFM45A" localSheetId="40">#REF!</definedName>
    <definedName name="TFM45A" localSheetId="41">#REF!</definedName>
    <definedName name="TFM45A" localSheetId="45">#REF!</definedName>
    <definedName name="TFM45A" localSheetId="44">#REF!</definedName>
    <definedName name="TFM45A" localSheetId="39">#REF!</definedName>
    <definedName name="TFM45A" localSheetId="36">#REF!</definedName>
    <definedName name="TFM45A" localSheetId="49">#REF!</definedName>
    <definedName name="TFM45A" localSheetId="46">#REF!</definedName>
    <definedName name="TFM45A" localSheetId="35">#REF!</definedName>
    <definedName name="TFM45A" localSheetId="37">#REF!</definedName>
    <definedName name="TFM45A" localSheetId="42">#REF!</definedName>
    <definedName name="TFM45A">#REF!</definedName>
    <definedName name="TFM45B" localSheetId="2">#REF!</definedName>
    <definedName name="TFM45B" localSheetId="48">#REF!</definedName>
    <definedName name="TFM45B" localSheetId="43">#REF!</definedName>
    <definedName name="TFM45B" localSheetId="47">#REF!</definedName>
    <definedName name="TFM45B" localSheetId="38">#REF!</definedName>
    <definedName name="TFM45B" localSheetId="40">#REF!</definedName>
    <definedName name="TFM45B" localSheetId="41">#REF!</definedName>
    <definedName name="TFM45B" localSheetId="45">#REF!</definedName>
    <definedName name="TFM45B" localSheetId="44">#REF!</definedName>
    <definedName name="TFM45B" localSheetId="39">#REF!</definedName>
    <definedName name="TFM45B" localSheetId="36">#REF!</definedName>
    <definedName name="TFM45B" localSheetId="49">#REF!</definedName>
    <definedName name="TFM45B" localSheetId="46">#REF!</definedName>
    <definedName name="TFM45B" localSheetId="35">#REF!</definedName>
    <definedName name="TFM45B" localSheetId="37">#REF!</definedName>
    <definedName name="TFM45B" localSheetId="42">#REF!</definedName>
    <definedName name="TFM45B">#REF!</definedName>
    <definedName name="TFM45C" localSheetId="2">#REF!</definedName>
    <definedName name="TFM45C" localSheetId="48">#REF!</definedName>
    <definedName name="TFM45C" localSheetId="43">#REF!</definedName>
    <definedName name="TFM45C" localSheetId="47">#REF!</definedName>
    <definedName name="TFM45C" localSheetId="38">#REF!</definedName>
    <definedName name="TFM45C" localSheetId="40">#REF!</definedName>
    <definedName name="TFM45C" localSheetId="41">#REF!</definedName>
    <definedName name="TFM45C" localSheetId="45">#REF!</definedName>
    <definedName name="TFM45C" localSheetId="44">#REF!</definedName>
    <definedName name="TFM45C" localSheetId="39">#REF!</definedName>
    <definedName name="TFM45C" localSheetId="36">#REF!</definedName>
    <definedName name="TFM45C" localSheetId="49">#REF!</definedName>
    <definedName name="TFM45C" localSheetId="46">#REF!</definedName>
    <definedName name="TFM45C" localSheetId="35">#REF!</definedName>
    <definedName name="TFM45C" localSheetId="37">#REF!</definedName>
    <definedName name="TFM45C" localSheetId="42">#REF!</definedName>
    <definedName name="TFM45C">#REF!</definedName>
    <definedName name="TFM45D" localSheetId="2">#REF!</definedName>
    <definedName name="TFM45D" localSheetId="48">#REF!</definedName>
    <definedName name="TFM45D" localSheetId="43">#REF!</definedName>
    <definedName name="TFM45D" localSheetId="47">#REF!</definedName>
    <definedName name="TFM45D" localSheetId="38">#REF!</definedName>
    <definedName name="TFM45D" localSheetId="40">#REF!</definedName>
    <definedName name="TFM45D" localSheetId="41">#REF!</definedName>
    <definedName name="TFM45D" localSheetId="45">#REF!</definedName>
    <definedName name="TFM45D" localSheetId="44">#REF!</definedName>
    <definedName name="TFM45D" localSheetId="39">#REF!</definedName>
    <definedName name="TFM45D" localSheetId="36">#REF!</definedName>
    <definedName name="TFM45D" localSheetId="49">#REF!</definedName>
    <definedName name="TFM45D" localSheetId="46">#REF!</definedName>
    <definedName name="TFM45D" localSheetId="35">#REF!</definedName>
    <definedName name="TFM45D" localSheetId="37">#REF!</definedName>
    <definedName name="TFM45D" localSheetId="42">#REF!</definedName>
    <definedName name="TFM45D">#REF!</definedName>
    <definedName name="TFM45E" localSheetId="2">#REF!</definedName>
    <definedName name="TFM45E" localSheetId="48">#REF!</definedName>
    <definedName name="TFM45E" localSheetId="43">#REF!</definedName>
    <definedName name="TFM45E" localSheetId="47">#REF!</definedName>
    <definedName name="TFM45E" localSheetId="38">#REF!</definedName>
    <definedName name="TFM45E" localSheetId="40">#REF!</definedName>
    <definedName name="TFM45E" localSheetId="41">#REF!</definedName>
    <definedName name="TFM45E" localSheetId="45">#REF!</definedName>
    <definedName name="TFM45E" localSheetId="44">#REF!</definedName>
    <definedName name="TFM45E" localSheetId="39">#REF!</definedName>
    <definedName name="TFM45E" localSheetId="36">#REF!</definedName>
    <definedName name="TFM45E" localSheetId="49">#REF!</definedName>
    <definedName name="TFM45E" localSheetId="46">#REF!</definedName>
    <definedName name="TFM45E" localSheetId="35">#REF!</definedName>
    <definedName name="TFM45E" localSheetId="37">#REF!</definedName>
    <definedName name="TFM45E" localSheetId="42">#REF!</definedName>
    <definedName name="TFM45E">#REF!</definedName>
    <definedName name="TFM46A" localSheetId="2">#REF!</definedName>
    <definedName name="TFM46A" localSheetId="48">#REF!</definedName>
    <definedName name="TFM46A" localSheetId="43">#REF!</definedName>
    <definedName name="TFM46A" localSheetId="47">#REF!</definedName>
    <definedName name="TFM46A" localSheetId="38">#REF!</definedName>
    <definedName name="TFM46A" localSheetId="40">#REF!</definedName>
    <definedName name="TFM46A" localSheetId="41">#REF!</definedName>
    <definedName name="TFM46A" localSheetId="45">#REF!</definedName>
    <definedName name="TFM46A" localSheetId="44">#REF!</definedName>
    <definedName name="TFM46A" localSheetId="39">#REF!</definedName>
    <definedName name="TFM46A" localSheetId="36">#REF!</definedName>
    <definedName name="TFM46A" localSheetId="49">#REF!</definedName>
    <definedName name="TFM46A" localSheetId="46">#REF!</definedName>
    <definedName name="TFM46A" localSheetId="35">#REF!</definedName>
    <definedName name="TFM46A" localSheetId="37">#REF!</definedName>
    <definedName name="TFM46A" localSheetId="42">#REF!</definedName>
    <definedName name="TFM46A">#REF!</definedName>
    <definedName name="TFM46B" localSheetId="2">#REF!</definedName>
    <definedName name="TFM46B" localSheetId="48">#REF!</definedName>
    <definedName name="TFM46B" localSheetId="43">#REF!</definedName>
    <definedName name="TFM46B" localSheetId="47">#REF!</definedName>
    <definedName name="TFM46B" localSheetId="38">#REF!</definedName>
    <definedName name="TFM46B" localSheetId="40">#REF!</definedName>
    <definedName name="TFM46B" localSheetId="41">#REF!</definedName>
    <definedName name="TFM46B" localSheetId="45">#REF!</definedName>
    <definedName name="TFM46B" localSheetId="44">#REF!</definedName>
    <definedName name="TFM46B" localSheetId="39">#REF!</definedName>
    <definedName name="TFM46B" localSheetId="36">#REF!</definedName>
    <definedName name="TFM46B" localSheetId="49">#REF!</definedName>
    <definedName name="TFM46B" localSheetId="46">#REF!</definedName>
    <definedName name="TFM46B" localSheetId="35">#REF!</definedName>
    <definedName name="TFM46B" localSheetId="37">#REF!</definedName>
    <definedName name="TFM46B" localSheetId="42">#REF!</definedName>
    <definedName name="TFM46B">#REF!</definedName>
    <definedName name="TFM46C" localSheetId="2">#REF!</definedName>
    <definedName name="TFM46C" localSheetId="48">#REF!</definedName>
    <definedName name="TFM46C" localSheetId="43">#REF!</definedName>
    <definedName name="TFM46C" localSheetId="47">#REF!</definedName>
    <definedName name="TFM46C" localSheetId="38">#REF!</definedName>
    <definedName name="TFM46C" localSheetId="40">#REF!</definedName>
    <definedName name="TFM46C" localSheetId="41">#REF!</definedName>
    <definedName name="TFM46C" localSheetId="45">#REF!</definedName>
    <definedName name="TFM46C" localSheetId="44">#REF!</definedName>
    <definedName name="TFM46C" localSheetId="39">#REF!</definedName>
    <definedName name="TFM46C" localSheetId="36">#REF!</definedName>
    <definedName name="TFM46C" localSheetId="49">#REF!</definedName>
    <definedName name="TFM46C" localSheetId="46">#REF!</definedName>
    <definedName name="TFM46C" localSheetId="35">#REF!</definedName>
    <definedName name="TFM46C" localSheetId="37">#REF!</definedName>
    <definedName name="TFM46C" localSheetId="42">#REF!</definedName>
    <definedName name="TFM46C">#REF!</definedName>
    <definedName name="TFM46D" localSheetId="2">#REF!</definedName>
    <definedName name="TFM46D" localSheetId="48">#REF!</definedName>
    <definedName name="TFM46D" localSheetId="43">#REF!</definedName>
    <definedName name="TFM46D" localSheetId="47">#REF!</definedName>
    <definedName name="TFM46D" localSheetId="38">#REF!</definedName>
    <definedName name="TFM46D" localSheetId="40">#REF!</definedName>
    <definedName name="TFM46D" localSheetId="41">#REF!</definedName>
    <definedName name="TFM46D" localSheetId="45">#REF!</definedName>
    <definedName name="TFM46D" localSheetId="44">#REF!</definedName>
    <definedName name="TFM46D" localSheetId="39">#REF!</definedName>
    <definedName name="TFM46D" localSheetId="36">#REF!</definedName>
    <definedName name="TFM46D" localSheetId="49">#REF!</definedName>
    <definedName name="TFM46D" localSheetId="46">#REF!</definedName>
    <definedName name="TFM46D" localSheetId="35">#REF!</definedName>
    <definedName name="TFM46D" localSheetId="37">#REF!</definedName>
    <definedName name="TFM46D" localSheetId="42">#REF!</definedName>
    <definedName name="TFM46D">#REF!</definedName>
    <definedName name="TFM46E" localSheetId="2">#REF!</definedName>
    <definedName name="TFM46E" localSheetId="48">#REF!</definedName>
    <definedName name="TFM46E" localSheetId="43">#REF!</definedName>
    <definedName name="TFM46E" localSheetId="47">#REF!</definedName>
    <definedName name="TFM46E" localSheetId="38">#REF!</definedName>
    <definedName name="TFM46E" localSheetId="40">#REF!</definedName>
    <definedName name="TFM46E" localSheetId="41">#REF!</definedName>
    <definedName name="TFM46E" localSheetId="45">#REF!</definedName>
    <definedName name="TFM46E" localSheetId="44">#REF!</definedName>
    <definedName name="TFM46E" localSheetId="39">#REF!</definedName>
    <definedName name="TFM46E" localSheetId="36">#REF!</definedName>
    <definedName name="TFM46E" localSheetId="49">#REF!</definedName>
    <definedName name="TFM46E" localSheetId="46">#REF!</definedName>
    <definedName name="TFM46E" localSheetId="35">#REF!</definedName>
    <definedName name="TFM46E" localSheetId="37">#REF!</definedName>
    <definedName name="TFM46E" localSheetId="42">#REF!</definedName>
    <definedName name="TFM46E">#REF!</definedName>
    <definedName name="TFM46F" localSheetId="2">#REF!</definedName>
    <definedName name="TFM46F" localSheetId="48">#REF!</definedName>
    <definedName name="TFM46F" localSheetId="43">#REF!</definedName>
    <definedName name="TFM46F" localSheetId="47">#REF!</definedName>
    <definedName name="TFM46F" localSheetId="38">#REF!</definedName>
    <definedName name="TFM46F" localSheetId="40">#REF!</definedName>
    <definedName name="TFM46F" localSheetId="41">#REF!</definedName>
    <definedName name="TFM46F" localSheetId="45">#REF!</definedName>
    <definedName name="TFM46F" localSheetId="44">#REF!</definedName>
    <definedName name="TFM46F" localSheetId="39">#REF!</definedName>
    <definedName name="TFM46F" localSheetId="36">#REF!</definedName>
    <definedName name="TFM46F" localSheetId="49">#REF!</definedName>
    <definedName name="TFM46F" localSheetId="46">#REF!</definedName>
    <definedName name="TFM46F" localSheetId="35">#REF!</definedName>
    <definedName name="TFM46F" localSheetId="37">#REF!</definedName>
    <definedName name="TFM46F" localSheetId="42">#REF!</definedName>
    <definedName name="TFM46F">#REF!</definedName>
    <definedName name="TFM46G" localSheetId="2">#REF!</definedName>
    <definedName name="TFM46G" localSheetId="48">#REF!</definedName>
    <definedName name="TFM46G" localSheetId="43">#REF!</definedName>
    <definedName name="TFM46G" localSheetId="47">#REF!</definedName>
    <definedName name="TFM46G" localSheetId="38">#REF!</definedName>
    <definedName name="TFM46G" localSheetId="40">#REF!</definedName>
    <definedName name="TFM46G" localSheetId="41">#REF!</definedName>
    <definedName name="TFM46G" localSheetId="45">#REF!</definedName>
    <definedName name="TFM46G" localSheetId="44">#REF!</definedName>
    <definedName name="TFM46G" localSheetId="39">#REF!</definedName>
    <definedName name="TFM46G" localSheetId="36">#REF!</definedName>
    <definedName name="TFM46G" localSheetId="49">#REF!</definedName>
    <definedName name="TFM46G" localSheetId="46">#REF!</definedName>
    <definedName name="TFM46G" localSheetId="35">#REF!</definedName>
    <definedName name="TFM46G" localSheetId="37">#REF!</definedName>
    <definedName name="TFM46G" localSheetId="42">#REF!</definedName>
    <definedName name="TFM46G">#REF!</definedName>
    <definedName name="TFM46H" localSheetId="2">#REF!</definedName>
    <definedName name="TFM46H" localSheetId="48">#REF!</definedName>
    <definedName name="TFM46H" localSheetId="43">#REF!</definedName>
    <definedName name="TFM46H" localSheetId="47">#REF!</definedName>
    <definedName name="TFM46H" localSheetId="38">#REF!</definedName>
    <definedName name="TFM46H" localSheetId="40">#REF!</definedName>
    <definedName name="TFM46H" localSheetId="41">#REF!</definedName>
    <definedName name="TFM46H" localSheetId="45">#REF!</definedName>
    <definedName name="TFM46H" localSheetId="44">#REF!</definedName>
    <definedName name="TFM46H" localSheetId="39">#REF!</definedName>
    <definedName name="TFM46H" localSheetId="36">#REF!</definedName>
    <definedName name="TFM46H" localSheetId="49">#REF!</definedName>
    <definedName name="TFM46H" localSheetId="46">#REF!</definedName>
    <definedName name="TFM46H" localSheetId="35">#REF!</definedName>
    <definedName name="TFM46H" localSheetId="37">#REF!</definedName>
    <definedName name="TFM46H" localSheetId="42">#REF!</definedName>
    <definedName name="TFM46H">#REF!</definedName>
    <definedName name="TFM46I" localSheetId="2">#REF!</definedName>
    <definedName name="TFM46I" localSheetId="48">#REF!</definedName>
    <definedName name="TFM46I" localSheetId="43">#REF!</definedName>
    <definedName name="TFM46I" localSheetId="47">#REF!</definedName>
    <definedName name="TFM46I" localSheetId="38">#REF!</definedName>
    <definedName name="TFM46I" localSheetId="40">#REF!</definedName>
    <definedName name="TFM46I" localSheetId="41">#REF!</definedName>
    <definedName name="TFM46I" localSheetId="45">#REF!</definedName>
    <definedName name="TFM46I" localSheetId="44">#REF!</definedName>
    <definedName name="TFM46I" localSheetId="39">#REF!</definedName>
    <definedName name="TFM46I" localSheetId="36">#REF!</definedName>
    <definedName name="TFM46I" localSheetId="49">#REF!</definedName>
    <definedName name="TFM46I" localSheetId="46">#REF!</definedName>
    <definedName name="TFM46I" localSheetId="35">#REF!</definedName>
    <definedName name="TFM46I" localSheetId="37">#REF!</definedName>
    <definedName name="TFM46I" localSheetId="42">#REF!</definedName>
    <definedName name="TFM46I">#REF!</definedName>
    <definedName name="TFM46J" localSheetId="2">#REF!</definedName>
    <definedName name="TFM46J" localSheetId="48">#REF!</definedName>
    <definedName name="TFM46J" localSheetId="43">#REF!</definedName>
    <definedName name="TFM46J" localSheetId="47">#REF!</definedName>
    <definedName name="TFM46J" localSheetId="38">#REF!</definedName>
    <definedName name="TFM46J" localSheetId="40">#REF!</definedName>
    <definedName name="TFM46J" localSheetId="41">#REF!</definedName>
    <definedName name="TFM46J" localSheetId="45">#REF!</definedName>
    <definedName name="TFM46J" localSheetId="44">#REF!</definedName>
    <definedName name="TFM46J" localSheetId="39">#REF!</definedName>
    <definedName name="TFM46J" localSheetId="36">#REF!</definedName>
    <definedName name="TFM46J" localSheetId="49">#REF!</definedName>
    <definedName name="TFM46J" localSheetId="46">#REF!</definedName>
    <definedName name="TFM46J" localSheetId="35">#REF!</definedName>
    <definedName name="TFM46J" localSheetId="37">#REF!</definedName>
    <definedName name="TFM46J" localSheetId="42">#REF!</definedName>
    <definedName name="TFM46J">#REF!</definedName>
    <definedName name="TFM46K" localSheetId="2">#REF!</definedName>
    <definedName name="TFM46K" localSheetId="48">#REF!</definedName>
    <definedName name="TFM46K" localSheetId="43">#REF!</definedName>
    <definedName name="TFM46K" localSheetId="47">#REF!</definedName>
    <definedName name="TFM46K" localSheetId="38">#REF!</definedName>
    <definedName name="TFM46K" localSheetId="40">#REF!</definedName>
    <definedName name="TFM46K" localSheetId="41">#REF!</definedName>
    <definedName name="TFM46K" localSheetId="45">#REF!</definedName>
    <definedName name="TFM46K" localSheetId="44">#REF!</definedName>
    <definedName name="TFM46K" localSheetId="39">#REF!</definedName>
    <definedName name="TFM46K" localSheetId="36">#REF!</definedName>
    <definedName name="TFM46K" localSheetId="49">#REF!</definedName>
    <definedName name="TFM46K" localSheetId="46">#REF!</definedName>
    <definedName name="TFM46K" localSheetId="35">#REF!</definedName>
    <definedName name="TFM46K" localSheetId="37">#REF!</definedName>
    <definedName name="TFM46K" localSheetId="42">#REF!</definedName>
    <definedName name="TFM46K">#REF!</definedName>
    <definedName name="TFM46L" localSheetId="2">#REF!</definedName>
    <definedName name="TFM46L" localSheetId="48">#REF!</definedName>
    <definedName name="TFM46L" localSheetId="43">#REF!</definedName>
    <definedName name="TFM46L" localSheetId="47">#REF!</definedName>
    <definedName name="TFM46L" localSheetId="38">#REF!</definedName>
    <definedName name="TFM46L" localSheetId="40">#REF!</definedName>
    <definedName name="TFM46L" localSheetId="41">#REF!</definedName>
    <definedName name="TFM46L" localSheetId="45">#REF!</definedName>
    <definedName name="TFM46L" localSheetId="44">#REF!</definedName>
    <definedName name="TFM46L" localSheetId="39">#REF!</definedName>
    <definedName name="TFM46L" localSheetId="36">#REF!</definedName>
    <definedName name="TFM46L" localSheetId="49">#REF!</definedName>
    <definedName name="TFM46L" localSheetId="46">#REF!</definedName>
    <definedName name="TFM46L" localSheetId="35">#REF!</definedName>
    <definedName name="TFM46L" localSheetId="37">#REF!</definedName>
    <definedName name="TFM46L" localSheetId="42">#REF!</definedName>
    <definedName name="TFM46L">#REF!</definedName>
    <definedName name="TFM46M" localSheetId="2">#REF!</definedName>
    <definedName name="TFM46M" localSheetId="48">#REF!</definedName>
    <definedName name="TFM46M" localSheetId="43">#REF!</definedName>
    <definedName name="TFM46M" localSheetId="47">#REF!</definedName>
    <definedName name="TFM46M" localSheetId="38">#REF!</definedName>
    <definedName name="TFM46M" localSheetId="40">#REF!</definedName>
    <definedName name="TFM46M" localSheetId="41">#REF!</definedName>
    <definedName name="TFM46M" localSheetId="45">#REF!</definedName>
    <definedName name="TFM46M" localSheetId="44">#REF!</definedName>
    <definedName name="TFM46M" localSheetId="39">#REF!</definedName>
    <definedName name="TFM46M" localSheetId="36">#REF!</definedName>
    <definedName name="TFM46M" localSheetId="49">#REF!</definedName>
    <definedName name="TFM46M" localSheetId="46">#REF!</definedName>
    <definedName name="TFM46M" localSheetId="35">#REF!</definedName>
    <definedName name="TFM46M" localSheetId="37">#REF!</definedName>
    <definedName name="TFM46M" localSheetId="42">#REF!</definedName>
    <definedName name="TFM46M">#REF!</definedName>
    <definedName name="TFM46N" localSheetId="2">#REF!</definedName>
    <definedName name="TFM46N" localSheetId="48">#REF!</definedName>
    <definedName name="TFM46N" localSheetId="43">#REF!</definedName>
    <definedName name="TFM46N" localSheetId="47">#REF!</definedName>
    <definedName name="TFM46N" localSheetId="38">#REF!</definedName>
    <definedName name="TFM46N" localSheetId="40">#REF!</definedName>
    <definedName name="TFM46N" localSheetId="41">#REF!</definedName>
    <definedName name="TFM46N" localSheetId="45">#REF!</definedName>
    <definedName name="TFM46N" localSheetId="44">#REF!</definedName>
    <definedName name="TFM46N" localSheetId="39">#REF!</definedName>
    <definedName name="TFM46N" localSheetId="36">#REF!</definedName>
    <definedName name="TFM46N" localSheetId="49">#REF!</definedName>
    <definedName name="TFM46N" localSheetId="46">#REF!</definedName>
    <definedName name="TFM46N" localSheetId="35">#REF!</definedName>
    <definedName name="TFM46N" localSheetId="37">#REF!</definedName>
    <definedName name="TFM46N" localSheetId="42">#REF!</definedName>
    <definedName name="TFM46N">#REF!</definedName>
    <definedName name="TFM46O" localSheetId="2">#REF!</definedName>
    <definedName name="TFM46O" localSheetId="48">#REF!</definedName>
    <definedName name="TFM46O" localSheetId="43">#REF!</definedName>
    <definedName name="TFM46O" localSheetId="47">#REF!</definedName>
    <definedName name="TFM46O" localSheetId="38">#REF!</definedName>
    <definedName name="TFM46O" localSheetId="40">#REF!</definedName>
    <definedName name="TFM46O" localSheetId="41">#REF!</definedName>
    <definedName name="TFM46O" localSheetId="45">#REF!</definedName>
    <definedName name="TFM46O" localSheetId="44">#REF!</definedName>
    <definedName name="TFM46O" localSheetId="39">#REF!</definedName>
    <definedName name="TFM46O" localSheetId="36">#REF!</definedName>
    <definedName name="TFM46O" localSheetId="49">#REF!</definedName>
    <definedName name="TFM46O" localSheetId="46">#REF!</definedName>
    <definedName name="TFM46O" localSheetId="35">#REF!</definedName>
    <definedName name="TFM46O" localSheetId="37">#REF!</definedName>
    <definedName name="TFM46O" localSheetId="42">#REF!</definedName>
    <definedName name="TFM46O">#REF!</definedName>
    <definedName name="TFM46P" localSheetId="2">#REF!</definedName>
    <definedName name="TFM46P" localSheetId="48">#REF!</definedName>
    <definedName name="TFM46P" localSheetId="43">#REF!</definedName>
    <definedName name="TFM46P" localSheetId="47">#REF!</definedName>
    <definedName name="TFM46P" localSheetId="38">#REF!</definedName>
    <definedName name="TFM46P" localSheetId="40">#REF!</definedName>
    <definedName name="TFM46P" localSheetId="41">#REF!</definedName>
    <definedName name="TFM46P" localSheetId="45">#REF!</definedName>
    <definedName name="TFM46P" localSheetId="44">#REF!</definedName>
    <definedName name="TFM46P" localSheetId="39">#REF!</definedName>
    <definedName name="TFM46P" localSheetId="36">#REF!</definedName>
    <definedName name="TFM46P" localSheetId="49">#REF!</definedName>
    <definedName name="TFM46P" localSheetId="46">#REF!</definedName>
    <definedName name="TFM46P" localSheetId="35">#REF!</definedName>
    <definedName name="TFM46P" localSheetId="37">#REF!</definedName>
    <definedName name="TFM46P" localSheetId="42">#REF!</definedName>
    <definedName name="TFM46P">#REF!</definedName>
    <definedName name="TFM46Q" localSheetId="2">#REF!</definedName>
    <definedName name="TFM46Q" localSheetId="48">#REF!</definedName>
    <definedName name="TFM46Q" localSheetId="43">#REF!</definedName>
    <definedName name="TFM46Q" localSheetId="47">#REF!</definedName>
    <definedName name="TFM46Q" localSheetId="38">#REF!</definedName>
    <definedName name="TFM46Q" localSheetId="40">#REF!</definedName>
    <definedName name="TFM46Q" localSheetId="41">#REF!</definedName>
    <definedName name="TFM46Q" localSheetId="45">#REF!</definedName>
    <definedName name="TFM46Q" localSheetId="44">#REF!</definedName>
    <definedName name="TFM46Q" localSheetId="39">#REF!</definedName>
    <definedName name="TFM46Q" localSheetId="36">#REF!</definedName>
    <definedName name="TFM46Q" localSheetId="49">#REF!</definedName>
    <definedName name="TFM46Q" localSheetId="46">#REF!</definedName>
    <definedName name="TFM46Q" localSheetId="35">#REF!</definedName>
    <definedName name="TFM46Q" localSheetId="37">#REF!</definedName>
    <definedName name="TFM46Q" localSheetId="42">#REF!</definedName>
    <definedName name="TFM46Q">#REF!</definedName>
    <definedName name="TFM46R" localSheetId="2">#REF!</definedName>
    <definedName name="TFM46R" localSheetId="48">#REF!</definedName>
    <definedName name="TFM46R" localSheetId="43">#REF!</definedName>
    <definedName name="TFM46R" localSheetId="47">#REF!</definedName>
    <definedName name="TFM46R" localSheetId="38">#REF!</definedName>
    <definedName name="TFM46R" localSheetId="40">#REF!</definedName>
    <definedName name="TFM46R" localSheetId="41">#REF!</definedName>
    <definedName name="TFM46R" localSheetId="45">#REF!</definedName>
    <definedName name="TFM46R" localSheetId="44">#REF!</definedName>
    <definedName name="TFM46R" localSheetId="39">#REF!</definedName>
    <definedName name="TFM46R" localSheetId="36">#REF!</definedName>
    <definedName name="TFM46R" localSheetId="49">#REF!</definedName>
    <definedName name="TFM46R" localSheetId="46">#REF!</definedName>
    <definedName name="TFM46R" localSheetId="35">#REF!</definedName>
    <definedName name="TFM46R" localSheetId="37">#REF!</definedName>
    <definedName name="TFM46R" localSheetId="42">#REF!</definedName>
    <definedName name="TFM46R">#REF!</definedName>
    <definedName name="TFM46S" localSheetId="2">#REF!</definedName>
    <definedName name="TFM46S" localSheetId="48">#REF!</definedName>
    <definedName name="TFM46S" localSheetId="43">#REF!</definedName>
    <definedName name="TFM46S" localSheetId="47">#REF!</definedName>
    <definedName name="TFM46S" localSheetId="38">#REF!</definedName>
    <definedName name="TFM46S" localSheetId="40">#REF!</definedName>
    <definedName name="TFM46S" localSheetId="41">#REF!</definedName>
    <definedName name="TFM46S" localSheetId="45">#REF!</definedName>
    <definedName name="TFM46S" localSheetId="44">#REF!</definedName>
    <definedName name="TFM46S" localSheetId="39">#REF!</definedName>
    <definedName name="TFM46S" localSheetId="36">#REF!</definedName>
    <definedName name="TFM46S" localSheetId="49">#REF!</definedName>
    <definedName name="TFM46S" localSheetId="46">#REF!</definedName>
    <definedName name="TFM46S" localSheetId="35">#REF!</definedName>
    <definedName name="TFM46S" localSheetId="37">#REF!</definedName>
    <definedName name="TFM46S" localSheetId="42">#REF!</definedName>
    <definedName name="TFM46S">#REF!</definedName>
    <definedName name="TFM46T" localSheetId="2">#REF!</definedName>
    <definedName name="TFM46T" localSheetId="48">#REF!</definedName>
    <definedName name="TFM46T" localSheetId="43">#REF!</definedName>
    <definedName name="TFM46T" localSheetId="47">#REF!</definedName>
    <definedName name="TFM46T" localSheetId="38">#REF!</definedName>
    <definedName name="TFM46T" localSheetId="40">#REF!</definedName>
    <definedName name="TFM46T" localSheetId="41">#REF!</definedName>
    <definedName name="TFM46T" localSheetId="45">#REF!</definedName>
    <definedName name="TFM46T" localSheetId="44">#REF!</definedName>
    <definedName name="TFM46T" localSheetId="39">#REF!</definedName>
    <definedName name="TFM46T" localSheetId="36">#REF!</definedName>
    <definedName name="TFM46T" localSheetId="49">#REF!</definedName>
    <definedName name="TFM46T" localSheetId="46">#REF!</definedName>
    <definedName name="TFM46T" localSheetId="35">#REF!</definedName>
    <definedName name="TFM46T" localSheetId="37">#REF!</definedName>
    <definedName name="TFM46T" localSheetId="42">#REF!</definedName>
    <definedName name="TFM46T">#REF!</definedName>
    <definedName name="TFM47A" localSheetId="2">#REF!</definedName>
    <definedName name="TFM47A" localSheetId="48">#REF!</definedName>
    <definedName name="TFM47A" localSheetId="43">#REF!</definedName>
    <definedName name="TFM47A" localSheetId="47">#REF!</definedName>
    <definedName name="TFM47A" localSheetId="38">#REF!</definedName>
    <definedName name="TFM47A" localSheetId="40">#REF!</definedName>
    <definedName name="TFM47A" localSheetId="41">#REF!</definedName>
    <definedName name="TFM47A" localSheetId="45">#REF!</definedName>
    <definedName name="TFM47A" localSheetId="44">#REF!</definedName>
    <definedName name="TFM47A" localSheetId="39">#REF!</definedName>
    <definedName name="TFM47A" localSheetId="36">#REF!</definedName>
    <definedName name="TFM47A" localSheetId="49">#REF!</definedName>
    <definedName name="TFM47A" localSheetId="46">#REF!</definedName>
    <definedName name="TFM47A" localSheetId="35">#REF!</definedName>
    <definedName name="TFM47A" localSheetId="37">#REF!</definedName>
    <definedName name="TFM47A" localSheetId="42">#REF!</definedName>
    <definedName name="TFM47A">#REF!</definedName>
    <definedName name="TFM47B" localSheetId="2">#REF!</definedName>
    <definedName name="TFM47B" localSheetId="48">#REF!</definedName>
    <definedName name="TFM47B" localSheetId="43">#REF!</definedName>
    <definedName name="TFM47B" localSheetId="47">#REF!</definedName>
    <definedName name="TFM47B" localSheetId="38">#REF!</definedName>
    <definedName name="TFM47B" localSheetId="40">#REF!</definedName>
    <definedName name="TFM47B" localSheetId="41">#REF!</definedName>
    <definedName name="TFM47B" localSheetId="45">#REF!</definedName>
    <definedName name="TFM47B" localSheetId="44">#REF!</definedName>
    <definedName name="TFM47B" localSheetId="39">#REF!</definedName>
    <definedName name="TFM47B" localSheetId="36">#REF!</definedName>
    <definedName name="TFM47B" localSheetId="49">#REF!</definedName>
    <definedName name="TFM47B" localSheetId="46">#REF!</definedName>
    <definedName name="TFM47B" localSheetId="35">#REF!</definedName>
    <definedName name="TFM47B" localSheetId="37">#REF!</definedName>
    <definedName name="TFM47B" localSheetId="42">#REF!</definedName>
    <definedName name="TFM47B">#REF!</definedName>
    <definedName name="TFM47C" localSheetId="2">#REF!</definedName>
    <definedName name="TFM47C" localSheetId="48">#REF!</definedName>
    <definedName name="TFM47C" localSheetId="43">#REF!</definedName>
    <definedName name="TFM47C" localSheetId="47">#REF!</definedName>
    <definedName name="TFM47C" localSheetId="38">#REF!</definedName>
    <definedName name="TFM47C" localSheetId="40">#REF!</definedName>
    <definedName name="TFM47C" localSheetId="41">#REF!</definedName>
    <definedName name="TFM47C" localSheetId="45">#REF!</definedName>
    <definedName name="TFM47C" localSheetId="44">#REF!</definedName>
    <definedName name="TFM47C" localSheetId="39">#REF!</definedName>
    <definedName name="TFM47C" localSheetId="36">#REF!</definedName>
    <definedName name="TFM47C" localSheetId="49">#REF!</definedName>
    <definedName name="TFM47C" localSheetId="46">#REF!</definedName>
    <definedName name="TFM47C" localSheetId="35">#REF!</definedName>
    <definedName name="TFM47C" localSheetId="37">#REF!</definedName>
    <definedName name="TFM47C" localSheetId="42">#REF!</definedName>
    <definedName name="TFM47C">#REF!</definedName>
    <definedName name="TFM47D" localSheetId="2">#REF!</definedName>
    <definedName name="TFM47D" localSheetId="48">#REF!</definedName>
    <definedName name="TFM47D" localSheetId="43">#REF!</definedName>
    <definedName name="TFM47D" localSheetId="47">#REF!</definedName>
    <definedName name="TFM47D" localSheetId="38">#REF!</definedName>
    <definedName name="TFM47D" localSheetId="40">#REF!</definedName>
    <definedName name="TFM47D" localSheetId="41">#REF!</definedName>
    <definedName name="TFM47D" localSheetId="45">#REF!</definedName>
    <definedName name="TFM47D" localSheetId="44">#REF!</definedName>
    <definedName name="TFM47D" localSheetId="39">#REF!</definedName>
    <definedName name="TFM47D" localSheetId="36">#REF!</definedName>
    <definedName name="TFM47D" localSheetId="49">#REF!</definedName>
    <definedName name="TFM47D" localSheetId="46">#REF!</definedName>
    <definedName name="TFM47D" localSheetId="35">#REF!</definedName>
    <definedName name="TFM47D" localSheetId="37">#REF!</definedName>
    <definedName name="TFM47D" localSheetId="42">#REF!</definedName>
    <definedName name="TFM47D">#REF!</definedName>
    <definedName name="TFM47E" localSheetId="2">#REF!</definedName>
    <definedName name="TFM47E" localSheetId="48">#REF!</definedName>
    <definedName name="TFM47E" localSheetId="43">#REF!</definedName>
    <definedName name="TFM47E" localSheetId="47">#REF!</definedName>
    <definedName name="TFM47E" localSheetId="38">#REF!</definedName>
    <definedName name="TFM47E" localSheetId="40">#REF!</definedName>
    <definedName name="TFM47E" localSheetId="41">#REF!</definedName>
    <definedName name="TFM47E" localSheetId="45">#REF!</definedName>
    <definedName name="TFM47E" localSheetId="44">#REF!</definedName>
    <definedName name="TFM47E" localSheetId="39">#REF!</definedName>
    <definedName name="TFM47E" localSheetId="36">#REF!</definedName>
    <definedName name="TFM47E" localSheetId="49">#REF!</definedName>
    <definedName name="TFM47E" localSheetId="46">#REF!</definedName>
    <definedName name="TFM47E" localSheetId="35">#REF!</definedName>
    <definedName name="TFM47E" localSheetId="37">#REF!</definedName>
    <definedName name="TFM47E" localSheetId="42">#REF!</definedName>
    <definedName name="TFM47E">#REF!</definedName>
    <definedName name="TFM47F" localSheetId="2">#REF!</definedName>
    <definedName name="TFM47F" localSheetId="48">#REF!</definedName>
    <definedName name="TFM47F" localSheetId="43">#REF!</definedName>
    <definedName name="TFM47F" localSheetId="47">#REF!</definedName>
    <definedName name="TFM47F" localSheetId="38">#REF!</definedName>
    <definedName name="TFM47F" localSheetId="40">#REF!</definedName>
    <definedName name="TFM47F" localSheetId="41">#REF!</definedName>
    <definedName name="TFM47F" localSheetId="45">#REF!</definedName>
    <definedName name="TFM47F" localSheetId="44">#REF!</definedName>
    <definedName name="TFM47F" localSheetId="39">#REF!</definedName>
    <definedName name="TFM47F" localSheetId="36">#REF!</definedName>
    <definedName name="TFM47F" localSheetId="49">#REF!</definedName>
    <definedName name="TFM47F" localSheetId="46">#REF!</definedName>
    <definedName name="TFM47F" localSheetId="35">#REF!</definedName>
    <definedName name="TFM47F" localSheetId="37">#REF!</definedName>
    <definedName name="TFM47F" localSheetId="42">#REF!</definedName>
    <definedName name="TFM47F">#REF!</definedName>
    <definedName name="TFM47G" localSheetId="2">#REF!</definedName>
    <definedName name="TFM47G" localSheetId="48">#REF!</definedName>
    <definedName name="TFM47G" localSheetId="43">#REF!</definedName>
    <definedName name="TFM47G" localSheetId="47">#REF!</definedName>
    <definedName name="TFM47G" localSheetId="38">#REF!</definedName>
    <definedName name="TFM47G" localSheetId="40">#REF!</definedName>
    <definedName name="TFM47G" localSheetId="41">#REF!</definedName>
    <definedName name="TFM47G" localSheetId="45">#REF!</definedName>
    <definedName name="TFM47G" localSheetId="44">#REF!</definedName>
    <definedName name="TFM47G" localSheetId="39">#REF!</definedName>
    <definedName name="TFM47G" localSheetId="36">#REF!</definedName>
    <definedName name="TFM47G" localSheetId="49">#REF!</definedName>
    <definedName name="TFM47G" localSheetId="46">#REF!</definedName>
    <definedName name="TFM47G" localSheetId="35">#REF!</definedName>
    <definedName name="TFM47G" localSheetId="37">#REF!</definedName>
    <definedName name="TFM47G" localSheetId="42">#REF!</definedName>
    <definedName name="TFM47G">#REF!</definedName>
    <definedName name="TFM47H" localSheetId="2">#REF!</definedName>
    <definedName name="TFM47H" localSheetId="48">#REF!</definedName>
    <definedName name="TFM47H" localSheetId="43">#REF!</definedName>
    <definedName name="TFM47H" localSheetId="47">#REF!</definedName>
    <definedName name="TFM47H" localSheetId="38">#REF!</definedName>
    <definedName name="TFM47H" localSheetId="40">#REF!</definedName>
    <definedName name="TFM47H" localSheetId="41">#REF!</definedName>
    <definedName name="TFM47H" localSheetId="45">#REF!</definedName>
    <definedName name="TFM47H" localSheetId="44">#REF!</definedName>
    <definedName name="TFM47H" localSheetId="39">#REF!</definedName>
    <definedName name="TFM47H" localSheetId="36">#REF!</definedName>
    <definedName name="TFM47H" localSheetId="49">#REF!</definedName>
    <definedName name="TFM47H" localSheetId="46">#REF!</definedName>
    <definedName name="TFM47H" localSheetId="35">#REF!</definedName>
    <definedName name="TFM47H" localSheetId="37">#REF!</definedName>
    <definedName name="TFM47H" localSheetId="42">#REF!</definedName>
    <definedName name="TFM47H">#REF!</definedName>
    <definedName name="TFM47I" localSheetId="2">#REF!</definedName>
    <definedName name="TFM47I" localSheetId="48">#REF!</definedName>
    <definedName name="TFM47I" localSheetId="43">#REF!</definedName>
    <definedName name="TFM47I" localSheetId="47">#REF!</definedName>
    <definedName name="TFM47I" localSheetId="38">#REF!</definedName>
    <definedName name="TFM47I" localSheetId="40">#REF!</definedName>
    <definedName name="TFM47I" localSheetId="41">#REF!</definedName>
    <definedName name="TFM47I" localSheetId="45">#REF!</definedName>
    <definedName name="TFM47I" localSheetId="44">#REF!</definedName>
    <definedName name="TFM47I" localSheetId="39">#REF!</definedName>
    <definedName name="TFM47I" localSheetId="36">#REF!</definedName>
    <definedName name="TFM47I" localSheetId="49">#REF!</definedName>
    <definedName name="TFM47I" localSheetId="46">#REF!</definedName>
    <definedName name="TFM47I" localSheetId="35">#REF!</definedName>
    <definedName name="TFM47I" localSheetId="37">#REF!</definedName>
    <definedName name="TFM47I" localSheetId="42">#REF!</definedName>
    <definedName name="TFM47I">#REF!</definedName>
    <definedName name="TFM47J" localSheetId="2">#REF!</definedName>
    <definedName name="TFM47J" localSheetId="48">#REF!</definedName>
    <definedName name="TFM47J" localSheetId="43">#REF!</definedName>
    <definedName name="TFM47J" localSheetId="47">#REF!</definedName>
    <definedName name="TFM47J" localSheetId="38">#REF!</definedName>
    <definedName name="TFM47J" localSheetId="40">#REF!</definedName>
    <definedName name="TFM47J" localSheetId="41">#REF!</definedName>
    <definedName name="TFM47J" localSheetId="45">#REF!</definedName>
    <definedName name="TFM47J" localSheetId="44">#REF!</definedName>
    <definedName name="TFM47J" localSheetId="39">#REF!</definedName>
    <definedName name="TFM47J" localSheetId="36">#REF!</definedName>
    <definedName name="TFM47J" localSheetId="49">#REF!</definedName>
    <definedName name="TFM47J" localSheetId="46">#REF!</definedName>
    <definedName name="TFM47J" localSheetId="35">#REF!</definedName>
    <definedName name="TFM47J" localSheetId="37">#REF!</definedName>
    <definedName name="TFM47J" localSheetId="42">#REF!</definedName>
    <definedName name="TFM47J">#REF!</definedName>
    <definedName name="TFM47K" localSheetId="2">#REF!</definedName>
    <definedName name="TFM47K" localSheetId="48">#REF!</definedName>
    <definedName name="TFM47K" localSheetId="43">#REF!</definedName>
    <definedName name="TFM47K" localSheetId="47">#REF!</definedName>
    <definedName name="TFM47K" localSheetId="38">#REF!</definedName>
    <definedName name="TFM47K" localSheetId="40">#REF!</definedName>
    <definedName name="TFM47K" localSheetId="41">#REF!</definedName>
    <definedName name="TFM47K" localSheetId="45">#REF!</definedName>
    <definedName name="TFM47K" localSheetId="44">#REF!</definedName>
    <definedName name="TFM47K" localSheetId="39">#REF!</definedName>
    <definedName name="TFM47K" localSheetId="36">#REF!</definedName>
    <definedName name="TFM47K" localSheetId="49">#REF!</definedName>
    <definedName name="TFM47K" localSheetId="46">#REF!</definedName>
    <definedName name="TFM47K" localSheetId="35">#REF!</definedName>
    <definedName name="TFM47K" localSheetId="37">#REF!</definedName>
    <definedName name="TFM47K" localSheetId="42">#REF!</definedName>
    <definedName name="TFM47K">#REF!</definedName>
    <definedName name="TFM47L" localSheetId="2">#REF!</definedName>
    <definedName name="TFM47L" localSheetId="48">#REF!</definedName>
    <definedName name="TFM47L" localSheetId="43">#REF!</definedName>
    <definedName name="TFM47L" localSheetId="47">#REF!</definedName>
    <definedName name="TFM47L" localSheetId="38">#REF!</definedName>
    <definedName name="TFM47L" localSheetId="40">#REF!</definedName>
    <definedName name="TFM47L" localSheetId="41">#REF!</definedName>
    <definedName name="TFM47L" localSheetId="45">#REF!</definedName>
    <definedName name="TFM47L" localSheetId="44">#REF!</definedName>
    <definedName name="TFM47L" localSheetId="39">#REF!</definedName>
    <definedName name="TFM47L" localSheetId="36">#REF!</definedName>
    <definedName name="TFM47L" localSheetId="49">#REF!</definedName>
    <definedName name="TFM47L" localSheetId="46">#REF!</definedName>
    <definedName name="TFM47L" localSheetId="35">#REF!</definedName>
    <definedName name="TFM47L" localSheetId="37">#REF!</definedName>
    <definedName name="TFM47L" localSheetId="42">#REF!</definedName>
    <definedName name="TFM47L">#REF!</definedName>
    <definedName name="TFM47M" localSheetId="2">#REF!</definedName>
    <definedName name="TFM47M" localSheetId="48">#REF!</definedName>
    <definedName name="TFM47M" localSheetId="43">#REF!</definedName>
    <definedName name="TFM47M" localSheetId="47">#REF!</definedName>
    <definedName name="TFM47M" localSheetId="38">#REF!</definedName>
    <definedName name="TFM47M" localSheetId="40">#REF!</definedName>
    <definedName name="TFM47M" localSheetId="41">#REF!</definedName>
    <definedName name="TFM47M" localSheetId="45">#REF!</definedName>
    <definedName name="TFM47M" localSheetId="44">#REF!</definedName>
    <definedName name="TFM47M" localSheetId="39">#REF!</definedName>
    <definedName name="TFM47M" localSheetId="36">#REF!</definedName>
    <definedName name="TFM47M" localSheetId="49">#REF!</definedName>
    <definedName name="TFM47M" localSheetId="46">#REF!</definedName>
    <definedName name="TFM47M" localSheetId="35">#REF!</definedName>
    <definedName name="TFM47M" localSheetId="37">#REF!</definedName>
    <definedName name="TFM47M" localSheetId="42">#REF!</definedName>
    <definedName name="TFM47M">#REF!</definedName>
    <definedName name="TFM47N" localSheetId="2">#REF!</definedName>
    <definedName name="TFM47N" localSheetId="48">#REF!</definedName>
    <definedName name="TFM47N" localSheetId="43">#REF!</definedName>
    <definedName name="TFM47N" localSheetId="47">#REF!</definedName>
    <definedName name="TFM47N" localSheetId="38">#REF!</definedName>
    <definedName name="TFM47N" localSheetId="40">#REF!</definedName>
    <definedName name="TFM47N" localSheetId="41">#REF!</definedName>
    <definedName name="TFM47N" localSheetId="45">#REF!</definedName>
    <definedName name="TFM47N" localSheetId="44">#REF!</definedName>
    <definedName name="TFM47N" localSheetId="39">#REF!</definedName>
    <definedName name="TFM47N" localSheetId="36">#REF!</definedName>
    <definedName name="TFM47N" localSheetId="49">#REF!</definedName>
    <definedName name="TFM47N" localSheetId="46">#REF!</definedName>
    <definedName name="TFM47N" localSheetId="35">#REF!</definedName>
    <definedName name="TFM47N" localSheetId="37">#REF!</definedName>
    <definedName name="TFM47N" localSheetId="42">#REF!</definedName>
    <definedName name="TFM47N">#REF!</definedName>
    <definedName name="TFM48A" localSheetId="2">#REF!</definedName>
    <definedName name="TFM48A" localSheetId="48">#REF!</definedName>
    <definedName name="TFM48A" localSheetId="43">#REF!</definedName>
    <definedName name="TFM48A" localSheetId="47">#REF!</definedName>
    <definedName name="TFM48A" localSheetId="38">#REF!</definedName>
    <definedName name="TFM48A" localSheetId="40">#REF!</definedName>
    <definedName name="TFM48A" localSheetId="41">#REF!</definedName>
    <definedName name="TFM48A" localSheetId="45">#REF!</definedName>
    <definedName name="TFM48A" localSheetId="44">#REF!</definedName>
    <definedName name="TFM48A" localSheetId="39">#REF!</definedName>
    <definedName name="TFM48A" localSheetId="36">#REF!</definedName>
    <definedName name="TFM48A" localSheetId="49">#REF!</definedName>
    <definedName name="TFM48A" localSheetId="46">#REF!</definedName>
    <definedName name="TFM48A" localSheetId="35">#REF!</definedName>
    <definedName name="TFM48A" localSheetId="37">#REF!</definedName>
    <definedName name="TFM48A" localSheetId="42">#REF!</definedName>
    <definedName name="TFM48A">#REF!</definedName>
    <definedName name="TFM48B" localSheetId="2">#REF!</definedName>
    <definedName name="TFM48B" localSheetId="48">#REF!</definedName>
    <definedName name="TFM48B" localSheetId="43">#REF!</definedName>
    <definedName name="TFM48B" localSheetId="47">#REF!</definedName>
    <definedName name="TFM48B" localSheetId="38">#REF!</definedName>
    <definedName name="TFM48B" localSheetId="40">#REF!</definedName>
    <definedName name="TFM48B" localSheetId="41">#REF!</definedName>
    <definedName name="TFM48B" localSheetId="45">#REF!</definedName>
    <definedName name="TFM48B" localSheetId="44">#REF!</definedName>
    <definedName name="TFM48B" localSheetId="39">#REF!</definedName>
    <definedName name="TFM48B" localSheetId="36">#REF!</definedName>
    <definedName name="TFM48B" localSheetId="49">#REF!</definedName>
    <definedName name="TFM48B" localSheetId="46">#REF!</definedName>
    <definedName name="TFM48B" localSheetId="35">#REF!</definedName>
    <definedName name="TFM48B" localSheetId="37">#REF!</definedName>
    <definedName name="TFM48B" localSheetId="42">#REF!</definedName>
    <definedName name="TFM48B">#REF!</definedName>
    <definedName name="TFM48C" localSheetId="2">#REF!</definedName>
    <definedName name="TFM48C" localSheetId="48">#REF!</definedName>
    <definedName name="TFM48C" localSheetId="43">#REF!</definedName>
    <definedName name="TFM48C" localSheetId="47">#REF!</definedName>
    <definedName name="TFM48C" localSheetId="38">#REF!</definedName>
    <definedName name="TFM48C" localSheetId="40">#REF!</definedName>
    <definedName name="TFM48C" localSheetId="41">#REF!</definedName>
    <definedName name="TFM48C" localSheetId="45">#REF!</definedName>
    <definedName name="TFM48C" localSheetId="44">#REF!</definedName>
    <definedName name="TFM48C" localSheetId="39">#REF!</definedName>
    <definedName name="TFM48C" localSheetId="36">#REF!</definedName>
    <definedName name="TFM48C" localSheetId="49">#REF!</definedName>
    <definedName name="TFM48C" localSheetId="46">#REF!</definedName>
    <definedName name="TFM48C" localSheetId="35">#REF!</definedName>
    <definedName name="TFM48C" localSheetId="37">#REF!</definedName>
    <definedName name="TFM48C" localSheetId="42">#REF!</definedName>
    <definedName name="TFM48C">#REF!</definedName>
    <definedName name="TFM48D" localSheetId="2">#REF!</definedName>
    <definedName name="TFM48D" localSheetId="48">#REF!</definedName>
    <definedName name="TFM48D" localSheetId="43">#REF!</definedName>
    <definedName name="TFM48D" localSheetId="47">#REF!</definedName>
    <definedName name="TFM48D" localSheetId="38">#REF!</definedName>
    <definedName name="TFM48D" localSheetId="40">#REF!</definedName>
    <definedName name="TFM48D" localSheetId="41">#REF!</definedName>
    <definedName name="TFM48D" localSheetId="45">#REF!</definedName>
    <definedName name="TFM48D" localSheetId="44">#REF!</definedName>
    <definedName name="TFM48D" localSheetId="39">#REF!</definedName>
    <definedName name="TFM48D" localSheetId="36">#REF!</definedName>
    <definedName name="TFM48D" localSheetId="49">#REF!</definedName>
    <definedName name="TFM48D" localSheetId="46">#REF!</definedName>
    <definedName name="TFM48D" localSheetId="35">#REF!</definedName>
    <definedName name="TFM48D" localSheetId="37">#REF!</definedName>
    <definedName name="TFM48D" localSheetId="42">#REF!</definedName>
    <definedName name="TFM48D">#REF!</definedName>
    <definedName name="TFM48E" localSheetId="2">#REF!</definedName>
    <definedName name="TFM48E" localSheetId="48">#REF!</definedName>
    <definedName name="TFM48E" localSheetId="43">#REF!</definedName>
    <definedName name="TFM48E" localSheetId="47">#REF!</definedName>
    <definedName name="TFM48E" localSheetId="38">#REF!</definedName>
    <definedName name="TFM48E" localSheetId="40">#REF!</definedName>
    <definedName name="TFM48E" localSheetId="41">#REF!</definedName>
    <definedName name="TFM48E" localSheetId="45">#REF!</definedName>
    <definedName name="TFM48E" localSheetId="44">#REF!</definedName>
    <definedName name="TFM48E" localSheetId="39">#REF!</definedName>
    <definedName name="TFM48E" localSheetId="36">#REF!</definedName>
    <definedName name="TFM48E" localSheetId="49">#REF!</definedName>
    <definedName name="TFM48E" localSheetId="46">#REF!</definedName>
    <definedName name="TFM48E" localSheetId="35">#REF!</definedName>
    <definedName name="TFM48E" localSheetId="37">#REF!</definedName>
    <definedName name="TFM48E" localSheetId="42">#REF!</definedName>
    <definedName name="TFM48E">#REF!</definedName>
    <definedName name="TFM48F" localSheetId="2">#REF!</definedName>
    <definedName name="TFM48F" localSheetId="48">#REF!</definedName>
    <definedName name="TFM48F" localSheetId="43">#REF!</definedName>
    <definedName name="TFM48F" localSheetId="47">#REF!</definedName>
    <definedName name="TFM48F" localSheetId="38">#REF!</definedName>
    <definedName name="TFM48F" localSheetId="40">#REF!</definedName>
    <definedName name="TFM48F" localSheetId="41">#REF!</definedName>
    <definedName name="TFM48F" localSheetId="45">#REF!</definedName>
    <definedName name="TFM48F" localSheetId="44">#REF!</definedName>
    <definedName name="TFM48F" localSheetId="39">#REF!</definedName>
    <definedName name="TFM48F" localSheetId="36">#REF!</definedName>
    <definedName name="TFM48F" localSheetId="49">#REF!</definedName>
    <definedName name="TFM48F" localSheetId="46">#REF!</definedName>
    <definedName name="TFM48F" localSheetId="35">#REF!</definedName>
    <definedName name="TFM48F" localSheetId="37">#REF!</definedName>
    <definedName name="TFM48F" localSheetId="42">#REF!</definedName>
    <definedName name="TFM48F">#REF!</definedName>
    <definedName name="TFM48G" localSheetId="2">#REF!</definedName>
    <definedName name="TFM48G" localSheetId="48">#REF!</definedName>
    <definedName name="TFM48G" localSheetId="43">#REF!</definedName>
    <definedName name="TFM48G" localSheetId="47">#REF!</definedName>
    <definedName name="TFM48G" localSheetId="38">#REF!</definedName>
    <definedName name="TFM48G" localSheetId="40">#REF!</definedName>
    <definedName name="TFM48G" localSheetId="41">#REF!</definedName>
    <definedName name="TFM48G" localSheetId="45">#REF!</definedName>
    <definedName name="TFM48G" localSheetId="44">#REF!</definedName>
    <definedName name="TFM48G" localSheetId="39">#REF!</definedName>
    <definedName name="TFM48G" localSheetId="36">#REF!</definedName>
    <definedName name="TFM48G" localSheetId="49">#REF!</definedName>
    <definedName name="TFM48G" localSheetId="46">#REF!</definedName>
    <definedName name="TFM48G" localSheetId="35">#REF!</definedName>
    <definedName name="TFM48G" localSheetId="37">#REF!</definedName>
    <definedName name="TFM48G" localSheetId="42">#REF!</definedName>
    <definedName name="TFM48G">#REF!</definedName>
    <definedName name="TFM49A" localSheetId="2">#REF!</definedName>
    <definedName name="TFM49A" localSheetId="48">#REF!</definedName>
    <definedName name="TFM49A" localSheetId="43">#REF!</definedName>
    <definedName name="TFM49A" localSheetId="47">#REF!</definedName>
    <definedName name="TFM49A" localSheetId="38">#REF!</definedName>
    <definedName name="TFM49A" localSheetId="40">#REF!</definedName>
    <definedName name="TFM49A" localSheetId="41">#REF!</definedName>
    <definedName name="TFM49A" localSheetId="45">#REF!</definedName>
    <definedName name="TFM49A" localSheetId="44">#REF!</definedName>
    <definedName name="TFM49A" localSheetId="39">#REF!</definedName>
    <definedName name="TFM49A" localSheetId="36">#REF!</definedName>
    <definedName name="TFM49A" localSheetId="49">#REF!</definedName>
    <definedName name="TFM49A" localSheetId="46">#REF!</definedName>
    <definedName name="TFM49A" localSheetId="35">#REF!</definedName>
    <definedName name="TFM49A" localSheetId="37">#REF!</definedName>
    <definedName name="TFM49A" localSheetId="42">#REF!</definedName>
    <definedName name="TFM49A">#REF!</definedName>
    <definedName name="TFM49B" localSheetId="2">#REF!</definedName>
    <definedName name="TFM49B" localSheetId="48">#REF!</definedName>
    <definedName name="TFM49B" localSheetId="43">#REF!</definedName>
    <definedName name="TFM49B" localSheetId="47">#REF!</definedName>
    <definedName name="TFM49B" localSheetId="38">#REF!</definedName>
    <definedName name="TFM49B" localSheetId="40">#REF!</definedName>
    <definedName name="TFM49B" localSheetId="41">#REF!</definedName>
    <definedName name="TFM49B" localSheetId="45">#REF!</definedName>
    <definedName name="TFM49B" localSheetId="44">#REF!</definedName>
    <definedName name="TFM49B" localSheetId="39">#REF!</definedName>
    <definedName name="TFM49B" localSheetId="36">#REF!</definedName>
    <definedName name="TFM49B" localSheetId="49">#REF!</definedName>
    <definedName name="TFM49B" localSheetId="46">#REF!</definedName>
    <definedName name="TFM49B" localSheetId="35">#REF!</definedName>
    <definedName name="TFM49B" localSheetId="37">#REF!</definedName>
    <definedName name="TFM49B" localSheetId="42">#REF!</definedName>
    <definedName name="TFM49B">#REF!</definedName>
    <definedName name="TFM49C" localSheetId="2">#REF!</definedName>
    <definedName name="TFM49C" localSheetId="48">#REF!</definedName>
    <definedName name="TFM49C" localSheetId="43">#REF!</definedName>
    <definedName name="TFM49C" localSheetId="47">#REF!</definedName>
    <definedName name="TFM49C" localSheetId="38">#REF!</definedName>
    <definedName name="TFM49C" localSheetId="40">#REF!</definedName>
    <definedName name="TFM49C" localSheetId="41">#REF!</definedName>
    <definedName name="TFM49C" localSheetId="45">#REF!</definedName>
    <definedName name="TFM49C" localSheetId="44">#REF!</definedName>
    <definedName name="TFM49C" localSheetId="39">#REF!</definedName>
    <definedName name="TFM49C" localSheetId="36">#REF!</definedName>
    <definedName name="TFM49C" localSheetId="49">#REF!</definedName>
    <definedName name="TFM49C" localSheetId="46">#REF!</definedName>
    <definedName name="TFM49C" localSheetId="35">#REF!</definedName>
    <definedName name="TFM49C" localSheetId="37">#REF!</definedName>
    <definedName name="TFM49C" localSheetId="42">#REF!</definedName>
    <definedName name="TFM49C">#REF!</definedName>
    <definedName name="TFM53A" localSheetId="48">#REF!</definedName>
    <definedName name="TFM53A" localSheetId="43">#REF!</definedName>
    <definedName name="TFM53A" localSheetId="47">#REF!</definedName>
    <definedName name="TFM53A" localSheetId="38">#REF!</definedName>
    <definedName name="TFM53A" localSheetId="40">#REF!</definedName>
    <definedName name="TFM53A" localSheetId="41">#REF!</definedName>
    <definedName name="TFM53A" localSheetId="45">#REF!</definedName>
    <definedName name="TFM53A" localSheetId="44">#REF!</definedName>
    <definedName name="TFM53A" localSheetId="39">#REF!</definedName>
    <definedName name="TFM53A" localSheetId="36">#REF!</definedName>
    <definedName name="TFM53A" localSheetId="49">#REF!</definedName>
    <definedName name="TFM53A" localSheetId="46">#REF!</definedName>
    <definedName name="TFM53A" localSheetId="35">#REF!</definedName>
    <definedName name="TFM53A" localSheetId="37">#REF!</definedName>
    <definedName name="TFM53A" localSheetId="42">#REF!</definedName>
    <definedName name="TFM53A">#REF!</definedName>
    <definedName name="TFM53B" localSheetId="48">#REF!</definedName>
    <definedName name="TFM53B" localSheetId="43">#REF!</definedName>
    <definedName name="TFM53B" localSheetId="47">#REF!</definedName>
    <definedName name="TFM53B" localSheetId="38">#REF!</definedName>
    <definedName name="TFM53B" localSheetId="40">#REF!</definedName>
    <definedName name="TFM53B" localSheetId="41">#REF!</definedName>
    <definedName name="TFM53B" localSheetId="45">#REF!</definedName>
    <definedName name="TFM53B" localSheetId="44">#REF!</definedName>
    <definedName name="TFM53B" localSheetId="39">#REF!</definedName>
    <definedName name="TFM53B" localSheetId="36">#REF!</definedName>
    <definedName name="TFM53B" localSheetId="49">#REF!</definedName>
    <definedName name="TFM53B" localSheetId="46">#REF!</definedName>
    <definedName name="TFM53B" localSheetId="35">#REF!</definedName>
    <definedName name="TFM53B" localSheetId="37">#REF!</definedName>
    <definedName name="TFM53B" localSheetId="42">#REF!</definedName>
    <definedName name="TFM53B">#REF!</definedName>
    <definedName name="TFM53C" localSheetId="2">#REF!</definedName>
    <definedName name="TFM53C" localSheetId="48">#REF!</definedName>
    <definedName name="TFM53C" localSheetId="43">#REF!</definedName>
    <definedName name="TFM53C" localSheetId="47">#REF!</definedName>
    <definedName name="TFM53C" localSheetId="38">#REF!</definedName>
    <definedName name="TFM53C" localSheetId="40">#REF!</definedName>
    <definedName name="TFM53C" localSheetId="41">#REF!</definedName>
    <definedName name="TFM53C" localSheetId="45">#REF!</definedName>
    <definedName name="TFM53C" localSheetId="44">#REF!</definedName>
    <definedName name="TFM53C" localSheetId="39">#REF!</definedName>
    <definedName name="TFM53C" localSheetId="36">#REF!</definedName>
    <definedName name="TFM53C" localSheetId="49">#REF!</definedName>
    <definedName name="TFM53C" localSheetId="46">#REF!</definedName>
    <definedName name="TFM53C" localSheetId="35">#REF!</definedName>
    <definedName name="TFM53C" localSheetId="37">#REF!</definedName>
    <definedName name="TFM53C" localSheetId="42">#REF!</definedName>
    <definedName name="TFM53C">#REF!</definedName>
    <definedName name="TFM54A" localSheetId="48">#REF!</definedName>
    <definedName name="TFM54A" localSheetId="43">#REF!</definedName>
    <definedName name="TFM54A" localSheetId="47">#REF!</definedName>
    <definedName name="TFM54A" localSheetId="38">#REF!</definedName>
    <definedName name="TFM54A" localSheetId="40">#REF!</definedName>
    <definedName name="TFM54A" localSheetId="41">#REF!</definedName>
    <definedName name="TFM54A" localSheetId="45">#REF!</definedName>
    <definedName name="TFM54A" localSheetId="44">#REF!</definedName>
    <definedName name="TFM54A" localSheetId="39">#REF!</definedName>
    <definedName name="TFM54A" localSheetId="36">#REF!</definedName>
    <definedName name="TFM54A" localSheetId="49">#REF!</definedName>
    <definedName name="TFM54A" localSheetId="46">#REF!</definedName>
    <definedName name="TFM54A" localSheetId="35">#REF!</definedName>
    <definedName name="TFM54A" localSheetId="37">#REF!</definedName>
    <definedName name="TFM54A" localSheetId="42">#REF!</definedName>
    <definedName name="TFM54A">#REF!</definedName>
    <definedName name="TFM54B" localSheetId="2">#REF!</definedName>
    <definedName name="TFM54B" localSheetId="48">#REF!</definedName>
    <definedName name="TFM54B" localSheetId="43">#REF!</definedName>
    <definedName name="TFM54B" localSheetId="47">#REF!</definedName>
    <definedName name="TFM54B" localSheetId="38">#REF!</definedName>
    <definedName name="TFM54B" localSheetId="40">#REF!</definedName>
    <definedName name="TFM54B" localSheetId="41">#REF!</definedName>
    <definedName name="TFM54B" localSheetId="45">#REF!</definedName>
    <definedName name="TFM54B" localSheetId="44">#REF!</definedName>
    <definedName name="TFM54B" localSheetId="39">#REF!</definedName>
    <definedName name="TFM54B" localSheetId="36">#REF!</definedName>
    <definedName name="TFM54B" localSheetId="49">#REF!</definedName>
    <definedName name="TFM54B" localSheetId="46">#REF!</definedName>
    <definedName name="TFM54B" localSheetId="35">#REF!</definedName>
    <definedName name="TFM54B" localSheetId="37">#REF!</definedName>
    <definedName name="TFM54B" localSheetId="42">#REF!</definedName>
    <definedName name="TFM54B">#REF!</definedName>
    <definedName name="TFM54C" localSheetId="2">#REF!</definedName>
    <definedName name="TFM54C" localSheetId="48">#REF!</definedName>
    <definedName name="TFM54C" localSheetId="43">#REF!</definedName>
    <definedName name="TFM54C" localSheetId="47">#REF!</definedName>
    <definedName name="TFM54C" localSheetId="38">#REF!</definedName>
    <definedName name="TFM54C" localSheetId="40">#REF!</definedName>
    <definedName name="TFM54C" localSheetId="41">#REF!</definedName>
    <definedName name="TFM54C" localSheetId="45">#REF!</definedName>
    <definedName name="TFM54C" localSheetId="44">#REF!</definedName>
    <definedName name="TFM54C" localSheetId="39">#REF!</definedName>
    <definedName name="TFM54C" localSheetId="36">#REF!</definedName>
    <definedName name="TFM54C" localSheetId="49">#REF!</definedName>
    <definedName name="TFM54C" localSheetId="46">#REF!</definedName>
    <definedName name="TFM54C" localSheetId="35">#REF!</definedName>
    <definedName name="TFM54C" localSheetId="37">#REF!</definedName>
    <definedName name="TFM54C" localSheetId="42">#REF!</definedName>
    <definedName name="TFM54C">#REF!</definedName>
    <definedName name="TFM55A" localSheetId="48">#REF!</definedName>
    <definedName name="TFM55A" localSheetId="43">#REF!</definedName>
    <definedName name="TFM55A" localSheetId="47">#REF!</definedName>
    <definedName name="TFM55A" localSheetId="38">#REF!</definedName>
    <definedName name="TFM55A" localSheetId="40">#REF!</definedName>
    <definedName name="TFM55A" localSheetId="41">#REF!</definedName>
    <definedName name="TFM55A" localSheetId="45">#REF!</definedName>
    <definedName name="TFM55A" localSheetId="44">#REF!</definedName>
    <definedName name="TFM55A" localSheetId="39">#REF!</definedName>
    <definedName name="TFM55A" localSheetId="36">#REF!</definedName>
    <definedName name="TFM55A" localSheetId="49">#REF!</definedName>
    <definedName name="TFM55A" localSheetId="46">#REF!</definedName>
    <definedName name="TFM55A" localSheetId="35">#REF!</definedName>
    <definedName name="TFM55A" localSheetId="37">#REF!</definedName>
    <definedName name="TFM55A" localSheetId="42">#REF!</definedName>
    <definedName name="TFM55A">#REF!</definedName>
    <definedName name="TFM55B" localSheetId="48">#REF!</definedName>
    <definedName name="TFM55B" localSheetId="43">#REF!</definedName>
    <definedName name="TFM55B" localSheetId="47">#REF!</definedName>
    <definedName name="TFM55B" localSheetId="38">#REF!</definedName>
    <definedName name="TFM55B" localSheetId="40">#REF!</definedName>
    <definedName name="TFM55B" localSheetId="41">#REF!</definedName>
    <definedName name="TFM55B" localSheetId="45">#REF!</definedName>
    <definedName name="TFM55B" localSheetId="44">#REF!</definedName>
    <definedName name="TFM55B" localSheetId="39">#REF!</definedName>
    <definedName name="TFM55B" localSheetId="36">#REF!</definedName>
    <definedName name="TFM55B" localSheetId="49">#REF!</definedName>
    <definedName name="TFM55B" localSheetId="46">#REF!</definedName>
    <definedName name="TFM55B" localSheetId="35">#REF!</definedName>
    <definedName name="TFM55B" localSheetId="37">#REF!</definedName>
    <definedName name="TFM55B" localSheetId="42">#REF!</definedName>
    <definedName name="TFM55B">#REF!</definedName>
    <definedName name="TFM55C" localSheetId="2">#REF!</definedName>
    <definedName name="TFM55C" localSheetId="48">#REF!</definedName>
    <definedName name="TFM55C" localSheetId="43">#REF!</definedName>
    <definedName name="TFM55C" localSheetId="47">#REF!</definedName>
    <definedName name="TFM55C" localSheetId="38">#REF!</definedName>
    <definedName name="TFM55C" localSheetId="40">#REF!</definedName>
    <definedName name="TFM55C" localSheetId="41">#REF!</definedName>
    <definedName name="TFM55C" localSheetId="45">#REF!</definedName>
    <definedName name="TFM55C" localSheetId="44">#REF!</definedName>
    <definedName name="TFM55C" localSheetId="39">#REF!</definedName>
    <definedName name="TFM55C" localSheetId="36">#REF!</definedName>
    <definedName name="TFM55C" localSheetId="49">#REF!</definedName>
    <definedName name="TFM55C" localSheetId="46">#REF!</definedName>
    <definedName name="TFM55C" localSheetId="35">#REF!</definedName>
    <definedName name="TFM55C" localSheetId="37">#REF!</definedName>
    <definedName name="TFM55C" localSheetId="42">#REF!</definedName>
    <definedName name="TFM55C">#REF!</definedName>
    <definedName name="TFM55D" localSheetId="48">#REF!</definedName>
    <definedName name="TFM55D" localSheetId="43">#REF!</definedName>
    <definedName name="TFM55D" localSheetId="47">#REF!</definedName>
    <definedName name="TFM55D" localSheetId="38">#REF!</definedName>
    <definedName name="TFM55D" localSheetId="40">#REF!</definedName>
    <definedName name="TFM55D" localSheetId="41">#REF!</definedName>
    <definedName name="TFM55D" localSheetId="45">#REF!</definedName>
    <definedName name="TFM55D" localSheetId="44">#REF!</definedName>
    <definedName name="TFM55D" localSheetId="39">#REF!</definedName>
    <definedName name="TFM55D" localSheetId="36">#REF!</definedName>
    <definedName name="TFM55D" localSheetId="49">#REF!</definedName>
    <definedName name="TFM55D" localSheetId="46">#REF!</definedName>
    <definedName name="TFM55D" localSheetId="35">#REF!</definedName>
    <definedName name="TFM55D" localSheetId="37">#REF!</definedName>
    <definedName name="TFM55D" localSheetId="42">#REF!</definedName>
    <definedName name="TFM55D">#REF!</definedName>
    <definedName name="TFM55E" localSheetId="48">#REF!</definedName>
    <definedName name="TFM55E" localSheetId="43">#REF!</definedName>
    <definedName name="TFM55E" localSheetId="47">#REF!</definedName>
    <definedName name="TFM55E" localSheetId="38">#REF!</definedName>
    <definedName name="TFM55E" localSheetId="40">#REF!</definedName>
    <definedName name="TFM55E" localSheetId="41">#REF!</definedName>
    <definedName name="TFM55E" localSheetId="45">#REF!</definedName>
    <definedName name="TFM55E" localSheetId="44">#REF!</definedName>
    <definedName name="TFM55E" localSheetId="39">#REF!</definedName>
    <definedName name="TFM55E" localSheetId="36">#REF!</definedName>
    <definedName name="TFM55E" localSheetId="49">#REF!</definedName>
    <definedName name="TFM55E" localSheetId="46">#REF!</definedName>
    <definedName name="TFM55E" localSheetId="35">#REF!</definedName>
    <definedName name="TFM55E" localSheetId="37">#REF!</definedName>
    <definedName name="TFM55E" localSheetId="42">#REF!</definedName>
    <definedName name="TFM55E">#REF!</definedName>
    <definedName name="TFM55F" localSheetId="48">#REF!</definedName>
    <definedName name="TFM55F" localSheetId="43">#REF!</definedName>
    <definedName name="TFM55F" localSheetId="47">#REF!</definedName>
    <definedName name="TFM55F" localSheetId="38">#REF!</definedName>
    <definedName name="TFM55F" localSheetId="40">#REF!</definedName>
    <definedName name="TFM55F" localSheetId="41">#REF!</definedName>
    <definedName name="TFM55F" localSheetId="45">#REF!</definedName>
    <definedName name="TFM55F" localSheetId="44">#REF!</definedName>
    <definedName name="TFM55F" localSheetId="39">#REF!</definedName>
    <definedName name="TFM55F" localSheetId="36">#REF!</definedName>
    <definedName name="TFM55F" localSheetId="49">#REF!</definedName>
    <definedName name="TFM55F" localSheetId="46">#REF!</definedName>
    <definedName name="TFM55F" localSheetId="35">#REF!</definedName>
    <definedName name="TFM55F" localSheetId="37">#REF!</definedName>
    <definedName name="TFM55F" localSheetId="42">#REF!</definedName>
    <definedName name="TFM55F">#REF!</definedName>
    <definedName name="TFM55G" localSheetId="48">#REF!</definedName>
    <definedName name="TFM55G" localSheetId="43">#REF!</definedName>
    <definedName name="TFM55G" localSheetId="47">#REF!</definedName>
    <definedName name="TFM55G" localSheetId="38">#REF!</definedName>
    <definedName name="TFM55G" localSheetId="40">#REF!</definedName>
    <definedName name="TFM55G" localSheetId="41">#REF!</definedName>
    <definedName name="TFM55G" localSheetId="45">#REF!</definedName>
    <definedName name="TFM55G" localSheetId="44">#REF!</definedName>
    <definedName name="TFM55G" localSheetId="39">#REF!</definedName>
    <definedName name="TFM55G" localSheetId="36">#REF!</definedName>
    <definedName name="TFM55G" localSheetId="49">#REF!</definedName>
    <definedName name="TFM55G" localSheetId="46">#REF!</definedName>
    <definedName name="TFM55G" localSheetId="35">#REF!</definedName>
    <definedName name="TFM55G" localSheetId="37">#REF!</definedName>
    <definedName name="TFM55G" localSheetId="42">#REF!</definedName>
    <definedName name="TFM55G">#REF!</definedName>
    <definedName name="TFM55H" localSheetId="2">#REF!</definedName>
    <definedName name="TFM55H" localSheetId="48">#REF!</definedName>
    <definedName name="TFM55H" localSheetId="43">#REF!</definedName>
    <definedName name="TFM55H" localSheetId="47">#REF!</definedName>
    <definedName name="TFM55H" localSheetId="38">#REF!</definedName>
    <definedName name="TFM55H" localSheetId="40">#REF!</definedName>
    <definedName name="TFM55H" localSheetId="41">#REF!</definedName>
    <definedName name="TFM55H" localSheetId="45">#REF!</definedName>
    <definedName name="TFM55H" localSheetId="44">#REF!</definedName>
    <definedName name="TFM55H" localSheetId="39">#REF!</definedName>
    <definedName name="TFM55H" localSheetId="36">#REF!</definedName>
    <definedName name="TFM55H" localSheetId="49">#REF!</definedName>
    <definedName name="TFM55H" localSheetId="46">#REF!</definedName>
    <definedName name="TFM55H" localSheetId="35">#REF!</definedName>
    <definedName name="TFM55H" localSheetId="37">#REF!</definedName>
    <definedName name="TFM55H" localSheetId="42">#REF!</definedName>
    <definedName name="TFM55H">#REF!</definedName>
    <definedName name="TFM55I" localSheetId="48">#REF!</definedName>
    <definedName name="TFM55I" localSheetId="43">#REF!</definedName>
    <definedName name="TFM55I" localSheetId="47">#REF!</definedName>
    <definedName name="TFM55I" localSheetId="38">#REF!</definedName>
    <definedName name="TFM55I" localSheetId="40">#REF!</definedName>
    <definedName name="TFM55I" localSheetId="41">#REF!</definedName>
    <definedName name="TFM55I" localSheetId="45">#REF!</definedName>
    <definedName name="TFM55I" localSheetId="44">#REF!</definedName>
    <definedName name="TFM55I" localSheetId="39">#REF!</definedName>
    <definedName name="TFM55I" localSheetId="36">#REF!</definedName>
    <definedName name="TFM55I" localSheetId="49">#REF!</definedName>
    <definedName name="TFM55I" localSheetId="46">#REF!</definedName>
    <definedName name="TFM55I" localSheetId="35">#REF!</definedName>
    <definedName name="TFM55I" localSheetId="37">#REF!</definedName>
    <definedName name="TFM55I" localSheetId="42">#REF!</definedName>
    <definedName name="TFM55I">#REF!</definedName>
    <definedName name="TFM55J" localSheetId="2">#REF!</definedName>
    <definedName name="TFM55J" localSheetId="48">#REF!</definedName>
    <definedName name="TFM55J" localSheetId="43">#REF!</definedName>
    <definedName name="TFM55J" localSheetId="47">#REF!</definedName>
    <definedName name="TFM55J" localSheetId="38">#REF!</definedName>
    <definedName name="TFM55J" localSheetId="40">#REF!</definedName>
    <definedName name="TFM55J" localSheetId="41">#REF!</definedName>
    <definedName name="TFM55J" localSheetId="45">#REF!</definedName>
    <definedName name="TFM55J" localSheetId="44">#REF!</definedName>
    <definedName name="TFM55J" localSheetId="39">#REF!</definedName>
    <definedName name="TFM55J" localSheetId="36">#REF!</definedName>
    <definedName name="TFM55J" localSheetId="49">#REF!</definedName>
    <definedName name="TFM55J" localSheetId="46">#REF!</definedName>
    <definedName name="TFM55J" localSheetId="35">#REF!</definedName>
    <definedName name="TFM55J" localSheetId="37">#REF!</definedName>
    <definedName name="TFM55J" localSheetId="42">#REF!</definedName>
    <definedName name="TFM55J">#REF!</definedName>
    <definedName name="TFM56A" localSheetId="48">#REF!</definedName>
    <definedName name="TFM56A" localSheetId="43">#REF!</definedName>
    <definedName name="TFM56A" localSheetId="47">#REF!</definedName>
    <definedName name="TFM56A" localSheetId="38">#REF!</definedName>
    <definedName name="TFM56A" localSheetId="40">#REF!</definedName>
    <definedName name="TFM56A" localSheetId="41">#REF!</definedName>
    <definedName name="TFM56A" localSheetId="45">#REF!</definedName>
    <definedName name="TFM56A" localSheetId="44">#REF!</definedName>
    <definedName name="TFM56A" localSheetId="39">#REF!</definedName>
    <definedName name="TFM56A" localSheetId="36">#REF!</definedName>
    <definedName name="TFM56A" localSheetId="49">#REF!</definedName>
    <definedName name="TFM56A" localSheetId="46">#REF!</definedName>
    <definedName name="TFM56A" localSheetId="35">#REF!</definedName>
    <definedName name="TFM56A" localSheetId="37">#REF!</definedName>
    <definedName name="TFM56A" localSheetId="42">#REF!</definedName>
    <definedName name="TFM56A">#REF!</definedName>
    <definedName name="TFM56B" localSheetId="48">#REF!</definedName>
    <definedName name="TFM56B" localSheetId="43">#REF!</definedName>
    <definedName name="TFM56B" localSheetId="47">#REF!</definedName>
    <definedName name="TFM56B" localSheetId="38">#REF!</definedName>
    <definedName name="TFM56B" localSheetId="40">#REF!</definedName>
    <definedName name="TFM56B" localSheetId="41">#REF!</definedName>
    <definedName name="TFM56B" localSheetId="45">#REF!</definedName>
    <definedName name="TFM56B" localSheetId="44">#REF!</definedName>
    <definedName name="TFM56B" localSheetId="39">#REF!</definedName>
    <definedName name="TFM56B" localSheetId="36">#REF!</definedName>
    <definedName name="TFM56B" localSheetId="49">#REF!</definedName>
    <definedName name="TFM56B" localSheetId="46">#REF!</definedName>
    <definedName name="TFM56B" localSheetId="35">#REF!</definedName>
    <definedName name="TFM56B" localSheetId="37">#REF!</definedName>
    <definedName name="TFM56B" localSheetId="42">#REF!</definedName>
    <definedName name="TFM56B">#REF!</definedName>
    <definedName name="TFM56C" localSheetId="48">#REF!</definedName>
    <definedName name="TFM56C" localSheetId="43">#REF!</definedName>
    <definedName name="TFM56C" localSheetId="47">#REF!</definedName>
    <definedName name="TFM56C" localSheetId="38">#REF!</definedName>
    <definedName name="TFM56C" localSheetId="40">#REF!</definedName>
    <definedName name="TFM56C" localSheetId="41">#REF!</definedName>
    <definedName name="TFM56C" localSheetId="45">#REF!</definedName>
    <definedName name="TFM56C" localSheetId="44">#REF!</definedName>
    <definedName name="TFM56C" localSheetId="39">#REF!</definedName>
    <definedName name="TFM56C" localSheetId="36">#REF!</definedName>
    <definedName name="TFM56C" localSheetId="49">#REF!</definedName>
    <definedName name="TFM56C" localSheetId="46">#REF!</definedName>
    <definedName name="TFM56C" localSheetId="35">#REF!</definedName>
    <definedName name="TFM56C" localSheetId="37">#REF!</definedName>
    <definedName name="TFM56C" localSheetId="42">#REF!</definedName>
    <definedName name="TFM56C">#REF!</definedName>
    <definedName name="TFM56D" localSheetId="48">#REF!</definedName>
    <definedName name="TFM56D" localSheetId="43">#REF!</definedName>
    <definedName name="TFM56D" localSheetId="47">#REF!</definedName>
    <definedName name="TFM56D" localSheetId="38">#REF!</definedName>
    <definedName name="TFM56D" localSheetId="40">#REF!</definedName>
    <definedName name="TFM56D" localSheetId="41">#REF!</definedName>
    <definedName name="TFM56D" localSheetId="45">#REF!</definedName>
    <definedName name="TFM56D" localSheetId="44">#REF!</definedName>
    <definedName name="TFM56D" localSheetId="39">#REF!</definedName>
    <definedName name="TFM56D" localSheetId="36">#REF!</definedName>
    <definedName name="TFM56D" localSheetId="49">#REF!</definedName>
    <definedName name="TFM56D" localSheetId="46">#REF!</definedName>
    <definedName name="TFM56D" localSheetId="35">#REF!</definedName>
    <definedName name="TFM56D" localSheetId="37">#REF!</definedName>
    <definedName name="TFM56D" localSheetId="42">#REF!</definedName>
    <definedName name="TFM56D">#REF!</definedName>
    <definedName name="TFM56E" localSheetId="2">#REF!</definedName>
    <definedName name="TFM56E" localSheetId="48">#REF!</definedName>
    <definedName name="TFM56E" localSheetId="43">#REF!</definedName>
    <definedName name="TFM56E" localSheetId="47">#REF!</definedName>
    <definedName name="TFM56E" localSheetId="38">#REF!</definedName>
    <definedName name="TFM56E" localSheetId="40">#REF!</definedName>
    <definedName name="TFM56E" localSheetId="41">#REF!</definedName>
    <definedName name="TFM56E" localSheetId="45">#REF!</definedName>
    <definedName name="TFM56E" localSheetId="44">#REF!</definedName>
    <definedName name="TFM56E" localSheetId="39">#REF!</definedName>
    <definedName name="TFM56E" localSheetId="36">#REF!</definedName>
    <definedName name="TFM56E" localSheetId="49">#REF!</definedName>
    <definedName name="TFM56E" localSheetId="46">#REF!</definedName>
    <definedName name="TFM56E" localSheetId="35">#REF!</definedName>
    <definedName name="TFM56E" localSheetId="37">#REF!</definedName>
    <definedName name="TFM56E" localSheetId="42">#REF!</definedName>
    <definedName name="TFM56E">#REF!</definedName>
    <definedName name="TFM56F" localSheetId="48">#REF!</definedName>
    <definedName name="TFM56F" localSheetId="43">#REF!</definedName>
    <definedName name="TFM56F" localSheetId="47">#REF!</definedName>
    <definedName name="TFM56F" localSheetId="38">#REF!</definedName>
    <definedName name="TFM56F" localSheetId="40">#REF!</definedName>
    <definedName name="TFM56F" localSheetId="41">#REF!</definedName>
    <definedName name="TFM56F" localSheetId="45">#REF!</definedName>
    <definedName name="TFM56F" localSheetId="44">#REF!</definedName>
    <definedName name="TFM56F" localSheetId="39">#REF!</definedName>
    <definedName name="TFM56F" localSheetId="36">#REF!</definedName>
    <definedName name="TFM56F" localSheetId="49">#REF!</definedName>
    <definedName name="TFM56F" localSheetId="46">#REF!</definedName>
    <definedName name="TFM56F" localSheetId="35">#REF!</definedName>
    <definedName name="TFM56F" localSheetId="37">#REF!</definedName>
    <definedName name="TFM56F" localSheetId="42">#REF!</definedName>
    <definedName name="TFM56F">#REF!</definedName>
    <definedName name="TFMP02" localSheetId="2">#REF!</definedName>
    <definedName name="TFMP02" localSheetId="48">#REF!</definedName>
    <definedName name="TFMP02" localSheetId="43">#REF!</definedName>
    <definedName name="TFMP02" localSheetId="47">#REF!</definedName>
    <definedName name="TFMP02" localSheetId="38">#REF!</definedName>
    <definedName name="TFMP02" localSheetId="40">#REF!</definedName>
    <definedName name="TFMP02" localSheetId="41">#REF!</definedName>
    <definedName name="TFMP02" localSheetId="45">#REF!</definedName>
    <definedName name="TFMP02" localSheetId="44">#REF!</definedName>
    <definedName name="TFMP02" localSheetId="39">#REF!</definedName>
    <definedName name="TFMP02" localSheetId="36">#REF!</definedName>
    <definedName name="TFMP02" localSheetId="49">#REF!</definedName>
    <definedName name="TFMP02" localSheetId="46">#REF!</definedName>
    <definedName name="TFMP02" localSheetId="35">#REF!</definedName>
    <definedName name="TFMP02" localSheetId="37">#REF!</definedName>
    <definedName name="TFMP02" localSheetId="42">#REF!</definedName>
    <definedName name="TFMP02">#REF!</definedName>
    <definedName name="TFMP04" localSheetId="2">#REF!</definedName>
    <definedName name="TFMP04" localSheetId="48">#REF!</definedName>
    <definedName name="TFMP04" localSheetId="43">#REF!</definedName>
    <definedName name="TFMP04" localSheetId="47">#REF!</definedName>
    <definedName name="TFMP04" localSheetId="38">#REF!</definedName>
    <definedName name="TFMP04" localSheetId="40">#REF!</definedName>
    <definedName name="TFMP04" localSheetId="41">#REF!</definedName>
    <definedName name="TFMP04" localSheetId="45">#REF!</definedName>
    <definedName name="TFMP04" localSheetId="44">#REF!</definedName>
    <definedName name="TFMP04" localSheetId="39">#REF!</definedName>
    <definedName name="TFMP04" localSheetId="36">#REF!</definedName>
    <definedName name="TFMP04" localSheetId="49">#REF!</definedName>
    <definedName name="TFMP04" localSheetId="46">#REF!</definedName>
    <definedName name="TFMP04" localSheetId="35">#REF!</definedName>
    <definedName name="TFMP04" localSheetId="37">#REF!</definedName>
    <definedName name="TFMP04" localSheetId="42">#REF!</definedName>
    <definedName name="TFMP04">#REF!</definedName>
    <definedName name="TFMP15" localSheetId="2">#REF!</definedName>
    <definedName name="TFMP15" localSheetId="48">#REF!</definedName>
    <definedName name="TFMP15" localSheetId="43">#REF!</definedName>
    <definedName name="TFMP15" localSheetId="47">#REF!</definedName>
    <definedName name="TFMP15" localSheetId="38">#REF!</definedName>
    <definedName name="TFMP15" localSheetId="40">#REF!</definedName>
    <definedName name="TFMP15" localSheetId="41">#REF!</definedName>
    <definedName name="TFMP15" localSheetId="45">#REF!</definedName>
    <definedName name="TFMP15" localSheetId="44">#REF!</definedName>
    <definedName name="TFMP15" localSheetId="39">#REF!</definedName>
    <definedName name="TFMP15" localSheetId="36">#REF!</definedName>
    <definedName name="TFMP15" localSheetId="49">#REF!</definedName>
    <definedName name="TFMP15" localSheetId="46">#REF!</definedName>
    <definedName name="TFMP15" localSheetId="35">#REF!</definedName>
    <definedName name="TFMP15" localSheetId="37">#REF!</definedName>
    <definedName name="TFMP15" localSheetId="42">#REF!</definedName>
    <definedName name="TFMP15">#REF!</definedName>
    <definedName name="TFMP19" localSheetId="2">#REF!</definedName>
    <definedName name="TFMP19" localSheetId="48">#REF!</definedName>
    <definedName name="TFMP19" localSheetId="43">#REF!</definedName>
    <definedName name="TFMP19" localSheetId="47">#REF!</definedName>
    <definedName name="TFMP19" localSheetId="38">#REF!</definedName>
    <definedName name="TFMP19" localSheetId="40">#REF!</definedName>
    <definedName name="TFMP19" localSheetId="41">#REF!</definedName>
    <definedName name="TFMP19" localSheetId="45">#REF!</definedName>
    <definedName name="TFMP19" localSheetId="44">#REF!</definedName>
    <definedName name="TFMP19" localSheetId="39">#REF!</definedName>
    <definedName name="TFMP19" localSheetId="36">#REF!</definedName>
    <definedName name="TFMP19" localSheetId="49">#REF!</definedName>
    <definedName name="TFMP19" localSheetId="46">#REF!</definedName>
    <definedName name="TFMP19" localSheetId="35">#REF!</definedName>
    <definedName name="TFMP19" localSheetId="37">#REF!</definedName>
    <definedName name="TFMP19" localSheetId="42">#REF!</definedName>
    <definedName name="TFMP19">#REF!</definedName>
    <definedName name="TFMP22" localSheetId="2">#REF!</definedName>
    <definedName name="TFMP22" localSheetId="48">#REF!</definedName>
    <definedName name="TFMP22" localSheetId="43">#REF!</definedName>
    <definedName name="TFMP22" localSheetId="47">#REF!</definedName>
    <definedName name="TFMP22" localSheetId="38">#REF!</definedName>
    <definedName name="TFMP22" localSheetId="40">#REF!</definedName>
    <definedName name="TFMP22" localSheetId="41">#REF!</definedName>
    <definedName name="TFMP22" localSheetId="45">#REF!</definedName>
    <definedName name="TFMP22" localSheetId="44">#REF!</definedName>
    <definedName name="TFMP22" localSheetId="39">#REF!</definedName>
    <definedName name="TFMP22" localSheetId="36">#REF!</definedName>
    <definedName name="TFMP22" localSheetId="49">#REF!</definedName>
    <definedName name="TFMP22" localSheetId="46">#REF!</definedName>
    <definedName name="TFMP22" localSheetId="35">#REF!</definedName>
    <definedName name="TFMP22" localSheetId="37">#REF!</definedName>
    <definedName name="TFMP22" localSheetId="42">#REF!</definedName>
    <definedName name="TFMP22">#REF!</definedName>
    <definedName name="TFMP23" localSheetId="2">#REF!</definedName>
    <definedName name="TFMP23" localSheetId="48">#REF!</definedName>
    <definedName name="TFMP23" localSheetId="43">#REF!</definedName>
    <definedName name="TFMP23" localSheetId="47">#REF!</definedName>
    <definedName name="TFMP23" localSheetId="38">#REF!</definedName>
    <definedName name="TFMP23" localSheetId="40">#REF!</definedName>
    <definedName name="TFMP23" localSheetId="41">#REF!</definedName>
    <definedName name="TFMP23" localSheetId="45">#REF!</definedName>
    <definedName name="TFMP23" localSheetId="44">#REF!</definedName>
    <definedName name="TFMP23" localSheetId="39">#REF!</definedName>
    <definedName name="TFMP23" localSheetId="36">#REF!</definedName>
    <definedName name="TFMP23" localSheetId="49">#REF!</definedName>
    <definedName name="TFMP23" localSheetId="46">#REF!</definedName>
    <definedName name="TFMP23" localSheetId="35">#REF!</definedName>
    <definedName name="TFMP23" localSheetId="37">#REF!</definedName>
    <definedName name="TFMP23" localSheetId="42">#REF!</definedName>
    <definedName name="TFMP23">#REF!</definedName>
    <definedName name="TFMP24" localSheetId="2">#REF!</definedName>
    <definedName name="TFMP24" localSheetId="48">#REF!</definedName>
    <definedName name="TFMP24" localSheetId="43">#REF!</definedName>
    <definedName name="TFMP24" localSheetId="47">#REF!</definedName>
    <definedName name="TFMP24" localSheetId="38">#REF!</definedName>
    <definedName name="TFMP24" localSheetId="40">#REF!</definedName>
    <definedName name="TFMP24" localSheetId="41">#REF!</definedName>
    <definedName name="TFMP24" localSheetId="45">#REF!</definedName>
    <definedName name="TFMP24" localSheetId="44">#REF!</definedName>
    <definedName name="TFMP24" localSheetId="39">#REF!</definedName>
    <definedName name="TFMP24" localSheetId="36">#REF!</definedName>
    <definedName name="TFMP24" localSheetId="49">#REF!</definedName>
    <definedName name="TFMP24" localSheetId="46">#REF!</definedName>
    <definedName name="TFMP24" localSheetId="35">#REF!</definedName>
    <definedName name="TFMP24" localSheetId="37">#REF!</definedName>
    <definedName name="TFMP24" localSheetId="42">#REF!</definedName>
    <definedName name="TFMP24">#REF!</definedName>
    <definedName name="TFMP25" localSheetId="2">#REF!</definedName>
    <definedName name="TFMP25" localSheetId="48">#REF!</definedName>
    <definedName name="TFMP25" localSheetId="43">#REF!</definedName>
    <definedName name="TFMP25" localSheetId="47">#REF!</definedName>
    <definedName name="TFMP25" localSheetId="38">#REF!</definedName>
    <definedName name="TFMP25" localSheetId="40">#REF!</definedName>
    <definedName name="TFMP25" localSheetId="41">#REF!</definedName>
    <definedName name="TFMP25" localSheetId="45">#REF!</definedName>
    <definedName name="TFMP25" localSheetId="44">#REF!</definedName>
    <definedName name="TFMP25" localSheetId="39">#REF!</definedName>
    <definedName name="TFMP25" localSheetId="36">#REF!</definedName>
    <definedName name="TFMP25" localSheetId="49">#REF!</definedName>
    <definedName name="TFMP25" localSheetId="46">#REF!</definedName>
    <definedName name="TFMP25" localSheetId="35">#REF!</definedName>
    <definedName name="TFMP25" localSheetId="37">#REF!</definedName>
    <definedName name="TFMP25" localSheetId="42">#REF!</definedName>
    <definedName name="TFMP25">#REF!</definedName>
    <definedName name="TFMP27" localSheetId="2">#REF!</definedName>
    <definedName name="TFMP27" localSheetId="48">#REF!</definedName>
    <definedName name="TFMP27" localSheetId="43">#REF!</definedName>
    <definedName name="TFMP27" localSheetId="47">#REF!</definedName>
    <definedName name="TFMP27" localSheetId="38">#REF!</definedName>
    <definedName name="TFMP27" localSheetId="40">#REF!</definedName>
    <definedName name="TFMP27" localSheetId="41">#REF!</definedName>
    <definedName name="TFMP27" localSheetId="45">#REF!</definedName>
    <definedName name="TFMP27" localSheetId="44">#REF!</definedName>
    <definedName name="TFMP27" localSheetId="39">#REF!</definedName>
    <definedName name="TFMP27" localSheetId="36">#REF!</definedName>
    <definedName name="TFMP27" localSheetId="49">#REF!</definedName>
    <definedName name="TFMP27" localSheetId="46">#REF!</definedName>
    <definedName name="TFMP27" localSheetId="35">#REF!</definedName>
    <definedName name="TFMP27" localSheetId="37">#REF!</definedName>
    <definedName name="TFMP27" localSheetId="42">#REF!</definedName>
    <definedName name="TFMP27">#REF!</definedName>
    <definedName name="TFMP30" localSheetId="2">#REF!</definedName>
    <definedName name="TFMP30" localSheetId="48">#REF!</definedName>
    <definedName name="TFMP30" localSheetId="43">#REF!</definedName>
    <definedName name="TFMP30" localSheetId="47">#REF!</definedName>
    <definedName name="TFMP30" localSheetId="38">#REF!</definedName>
    <definedName name="TFMP30" localSheetId="40">#REF!</definedName>
    <definedName name="TFMP30" localSheetId="41">#REF!</definedName>
    <definedName name="TFMP30" localSheetId="45">#REF!</definedName>
    <definedName name="TFMP30" localSheetId="44">#REF!</definedName>
    <definedName name="TFMP30" localSheetId="39">#REF!</definedName>
    <definedName name="TFMP30" localSheetId="36">#REF!</definedName>
    <definedName name="TFMP30" localSheetId="49">#REF!</definedName>
    <definedName name="TFMP30" localSheetId="46">#REF!</definedName>
    <definedName name="TFMP30" localSheetId="35">#REF!</definedName>
    <definedName name="TFMP30" localSheetId="37">#REF!</definedName>
    <definedName name="TFMP30" localSheetId="42">#REF!</definedName>
    <definedName name="TFMP30">#REF!</definedName>
    <definedName name="TFMP32" localSheetId="2">#REF!</definedName>
    <definedName name="TFMP32" localSheetId="48">#REF!</definedName>
    <definedName name="TFMP32" localSheetId="43">#REF!</definedName>
    <definedName name="TFMP32" localSheetId="47">#REF!</definedName>
    <definedName name="TFMP32" localSheetId="38">#REF!</definedName>
    <definedName name="TFMP32" localSheetId="40">#REF!</definedName>
    <definedName name="TFMP32" localSheetId="41">#REF!</definedName>
    <definedName name="TFMP32" localSheetId="45">#REF!</definedName>
    <definedName name="TFMP32" localSheetId="44">#REF!</definedName>
    <definedName name="TFMP32" localSheetId="39">#REF!</definedName>
    <definedName name="TFMP32" localSheetId="36">#REF!</definedName>
    <definedName name="TFMP32" localSheetId="49">#REF!</definedName>
    <definedName name="TFMP32" localSheetId="46">#REF!</definedName>
    <definedName name="TFMP32" localSheetId="35">#REF!</definedName>
    <definedName name="TFMP32" localSheetId="37">#REF!</definedName>
    <definedName name="TFMP32" localSheetId="42">#REF!</definedName>
    <definedName name="TFMP32">#REF!</definedName>
    <definedName name="TFMP33" localSheetId="2">#REF!</definedName>
    <definedName name="TFMP33" localSheetId="48">#REF!</definedName>
    <definedName name="TFMP33" localSheetId="43">#REF!</definedName>
    <definedName name="TFMP33" localSheetId="47">#REF!</definedName>
    <definedName name="TFMP33" localSheetId="38">#REF!</definedName>
    <definedName name="TFMP33" localSheetId="40">#REF!</definedName>
    <definedName name="TFMP33" localSheetId="41">#REF!</definedName>
    <definedName name="TFMP33" localSheetId="45">#REF!</definedName>
    <definedName name="TFMP33" localSheetId="44">#REF!</definedName>
    <definedName name="TFMP33" localSheetId="39">#REF!</definedName>
    <definedName name="TFMP33" localSheetId="36">#REF!</definedName>
    <definedName name="TFMP33" localSheetId="49">#REF!</definedName>
    <definedName name="TFMP33" localSheetId="46">#REF!</definedName>
    <definedName name="TFMP33" localSheetId="35">#REF!</definedName>
    <definedName name="TFMP33" localSheetId="37">#REF!</definedName>
    <definedName name="TFMP33" localSheetId="42">#REF!</definedName>
    <definedName name="TFMP33">#REF!</definedName>
    <definedName name="TFMP35" localSheetId="2">#REF!</definedName>
    <definedName name="TFMP35" localSheetId="48">#REF!</definedName>
    <definedName name="TFMP35" localSheetId="43">#REF!</definedName>
    <definedName name="TFMP35" localSheetId="47">#REF!</definedName>
    <definedName name="TFMP35" localSheetId="38">#REF!</definedName>
    <definedName name="TFMP35" localSheetId="40">#REF!</definedName>
    <definedName name="TFMP35" localSheetId="41">#REF!</definedName>
    <definedName name="TFMP35" localSheetId="45">#REF!</definedName>
    <definedName name="TFMP35" localSheetId="44">#REF!</definedName>
    <definedName name="TFMP35" localSheetId="39">#REF!</definedName>
    <definedName name="TFMP35" localSheetId="36">#REF!</definedName>
    <definedName name="TFMP35" localSheetId="49">#REF!</definedName>
    <definedName name="TFMP35" localSheetId="46">#REF!</definedName>
    <definedName name="TFMP35" localSheetId="35">#REF!</definedName>
    <definedName name="TFMP35" localSheetId="37">#REF!</definedName>
    <definedName name="TFMP35" localSheetId="42">#REF!</definedName>
    <definedName name="TFMP35">#REF!</definedName>
    <definedName name="TFMP36" localSheetId="2">#REF!</definedName>
    <definedName name="TFMP36" localSheetId="48">#REF!</definedName>
    <definedName name="TFMP36" localSheetId="43">#REF!</definedName>
    <definedName name="TFMP36" localSheetId="47">#REF!</definedName>
    <definedName name="TFMP36" localSheetId="38">#REF!</definedName>
    <definedName name="TFMP36" localSheetId="40">#REF!</definedName>
    <definedName name="TFMP36" localSheetId="41">#REF!</definedName>
    <definedName name="TFMP36" localSheetId="45">#REF!</definedName>
    <definedName name="TFMP36" localSheetId="44">#REF!</definedName>
    <definedName name="TFMP36" localSheetId="39">#REF!</definedName>
    <definedName name="TFMP36" localSheetId="36">#REF!</definedName>
    <definedName name="TFMP36" localSheetId="49">#REF!</definedName>
    <definedName name="TFMP36" localSheetId="46">#REF!</definedName>
    <definedName name="TFMP36" localSheetId="35">#REF!</definedName>
    <definedName name="TFMP36" localSheetId="37">#REF!</definedName>
    <definedName name="TFMP36" localSheetId="42">#REF!</definedName>
    <definedName name="TFMP36">#REF!</definedName>
    <definedName name="TFMP37" localSheetId="2">#REF!</definedName>
    <definedName name="TFMP37" localSheetId="48">#REF!</definedName>
    <definedName name="TFMP37" localSheetId="43">#REF!</definedName>
    <definedName name="TFMP37" localSheetId="47">#REF!</definedName>
    <definedName name="TFMP37" localSheetId="38">#REF!</definedName>
    <definedName name="TFMP37" localSheetId="40">#REF!</definedName>
    <definedName name="TFMP37" localSheetId="41">#REF!</definedName>
    <definedName name="TFMP37" localSheetId="45">#REF!</definedName>
    <definedName name="TFMP37" localSheetId="44">#REF!</definedName>
    <definedName name="TFMP37" localSheetId="39">#REF!</definedName>
    <definedName name="TFMP37" localSheetId="36">#REF!</definedName>
    <definedName name="TFMP37" localSheetId="49">#REF!</definedName>
    <definedName name="TFMP37" localSheetId="46">#REF!</definedName>
    <definedName name="TFMP37" localSheetId="35">#REF!</definedName>
    <definedName name="TFMP37" localSheetId="37">#REF!</definedName>
    <definedName name="TFMP37" localSheetId="42">#REF!</definedName>
    <definedName name="TFMP37">#REF!</definedName>
    <definedName name="TFMP38" localSheetId="2">#REF!</definedName>
    <definedName name="TFMP38" localSheetId="48">#REF!</definedName>
    <definedName name="TFMP38" localSheetId="43">#REF!</definedName>
    <definedName name="TFMP38" localSheetId="47">#REF!</definedName>
    <definedName name="TFMP38" localSheetId="38">#REF!</definedName>
    <definedName name="TFMP38" localSheetId="40">#REF!</definedName>
    <definedName name="TFMP38" localSheetId="41">#REF!</definedName>
    <definedName name="TFMP38" localSheetId="45">#REF!</definedName>
    <definedName name="TFMP38" localSheetId="44">#REF!</definedName>
    <definedName name="TFMP38" localSheetId="39">#REF!</definedName>
    <definedName name="TFMP38" localSheetId="36">#REF!</definedName>
    <definedName name="TFMP38" localSheetId="49">#REF!</definedName>
    <definedName name="TFMP38" localSheetId="46">#REF!</definedName>
    <definedName name="TFMP38" localSheetId="35">#REF!</definedName>
    <definedName name="TFMP38" localSheetId="37">#REF!</definedName>
    <definedName name="TFMP38" localSheetId="42">#REF!</definedName>
    <definedName name="TFMP38">#REF!</definedName>
    <definedName name="TFMP40" localSheetId="2">#REF!</definedName>
    <definedName name="TFMP40" localSheetId="48">#REF!</definedName>
    <definedName name="TFMP40" localSheetId="43">#REF!</definedName>
    <definedName name="TFMP40" localSheetId="47">#REF!</definedName>
    <definedName name="TFMP40" localSheetId="38">#REF!</definedName>
    <definedName name="TFMP40" localSheetId="40">#REF!</definedName>
    <definedName name="TFMP40" localSheetId="41">#REF!</definedName>
    <definedName name="TFMP40" localSheetId="45">#REF!</definedName>
    <definedName name="TFMP40" localSheetId="44">#REF!</definedName>
    <definedName name="TFMP40" localSheetId="39">#REF!</definedName>
    <definedName name="TFMP40" localSheetId="36">#REF!</definedName>
    <definedName name="TFMP40" localSheetId="49">#REF!</definedName>
    <definedName name="TFMP40" localSheetId="46">#REF!</definedName>
    <definedName name="TFMP40" localSheetId="35">#REF!</definedName>
    <definedName name="TFMP40" localSheetId="37">#REF!</definedName>
    <definedName name="TFMP40" localSheetId="42">#REF!</definedName>
    <definedName name="TFMP40">#REF!</definedName>
    <definedName name="TFMP41" localSheetId="2">#REF!</definedName>
    <definedName name="TFMP41" localSheetId="48">#REF!</definedName>
    <definedName name="TFMP41" localSheetId="43">#REF!</definedName>
    <definedName name="TFMP41" localSheetId="47">#REF!</definedName>
    <definedName name="TFMP41" localSheetId="38">#REF!</definedName>
    <definedName name="TFMP41" localSheetId="40">#REF!</definedName>
    <definedName name="TFMP41" localSheetId="41">#REF!</definedName>
    <definedName name="TFMP41" localSheetId="45">#REF!</definedName>
    <definedName name="TFMP41" localSheetId="44">#REF!</definedName>
    <definedName name="TFMP41" localSheetId="39">#REF!</definedName>
    <definedName name="TFMP41" localSheetId="36">#REF!</definedName>
    <definedName name="TFMP41" localSheetId="49">#REF!</definedName>
    <definedName name="TFMP41" localSheetId="46">#REF!</definedName>
    <definedName name="TFMP41" localSheetId="35">#REF!</definedName>
    <definedName name="TFMP41" localSheetId="37">#REF!</definedName>
    <definedName name="TFMP41" localSheetId="42">#REF!</definedName>
    <definedName name="TFMP41">#REF!</definedName>
    <definedName name="TFMP42" localSheetId="2">#REF!</definedName>
    <definedName name="TFMP42" localSheetId="48">#REF!</definedName>
    <definedName name="TFMP42" localSheetId="43">#REF!</definedName>
    <definedName name="TFMP42" localSheetId="47">#REF!</definedName>
    <definedName name="TFMP42" localSheetId="38">#REF!</definedName>
    <definedName name="TFMP42" localSheetId="40">#REF!</definedName>
    <definedName name="TFMP42" localSheetId="41">#REF!</definedName>
    <definedName name="TFMP42" localSheetId="45">#REF!</definedName>
    <definedName name="TFMP42" localSheetId="44">#REF!</definedName>
    <definedName name="TFMP42" localSheetId="39">#REF!</definedName>
    <definedName name="TFMP42" localSheetId="36">#REF!</definedName>
    <definedName name="TFMP42" localSheetId="49">#REF!</definedName>
    <definedName name="TFMP42" localSheetId="46">#REF!</definedName>
    <definedName name="TFMP42" localSheetId="35">#REF!</definedName>
    <definedName name="TFMP42" localSheetId="37">#REF!</definedName>
    <definedName name="TFMP42" localSheetId="42">#REF!</definedName>
    <definedName name="TFMP42">#REF!</definedName>
    <definedName name="TFMP43" localSheetId="2">#REF!</definedName>
    <definedName name="TFMP43" localSheetId="48">#REF!</definedName>
    <definedName name="TFMP43" localSheetId="43">#REF!</definedName>
    <definedName name="TFMP43" localSheetId="47">#REF!</definedName>
    <definedName name="TFMP43" localSheetId="38">#REF!</definedName>
    <definedName name="TFMP43" localSheetId="40">#REF!</definedName>
    <definedName name="TFMP43" localSheetId="41">#REF!</definedName>
    <definedName name="TFMP43" localSheetId="45">#REF!</definedName>
    <definedName name="TFMP43" localSheetId="44">#REF!</definedName>
    <definedName name="TFMP43" localSheetId="39">#REF!</definedName>
    <definedName name="TFMP43" localSheetId="36">#REF!</definedName>
    <definedName name="TFMP43" localSheetId="49">#REF!</definedName>
    <definedName name="TFMP43" localSheetId="46">#REF!</definedName>
    <definedName name="TFMP43" localSheetId="35">#REF!</definedName>
    <definedName name="TFMP43" localSheetId="37">#REF!</definedName>
    <definedName name="TFMP43" localSheetId="42">#REF!</definedName>
    <definedName name="TFMP43">#REF!</definedName>
    <definedName name="TFMP44" localSheetId="2">#REF!</definedName>
    <definedName name="TFMP44" localSheetId="48">#REF!</definedName>
    <definedName name="TFMP44" localSheetId="43">#REF!</definedName>
    <definedName name="TFMP44" localSheetId="47">#REF!</definedName>
    <definedName name="TFMP44" localSheetId="38">#REF!</definedName>
    <definedName name="TFMP44" localSheetId="40">#REF!</definedName>
    <definedName name="TFMP44" localSheetId="41">#REF!</definedName>
    <definedName name="TFMP44" localSheetId="45">#REF!</definedName>
    <definedName name="TFMP44" localSheetId="44">#REF!</definedName>
    <definedName name="TFMP44" localSheetId="39">#REF!</definedName>
    <definedName name="TFMP44" localSheetId="36">#REF!</definedName>
    <definedName name="TFMP44" localSheetId="49">#REF!</definedName>
    <definedName name="TFMP44" localSheetId="46">#REF!</definedName>
    <definedName name="TFMP44" localSheetId="35">#REF!</definedName>
    <definedName name="TFMP44" localSheetId="37">#REF!</definedName>
    <definedName name="TFMP44" localSheetId="42">#REF!</definedName>
    <definedName name="TFMP44">#REF!</definedName>
    <definedName name="TFMP45" localSheetId="2">#REF!</definedName>
    <definedName name="TFMP45" localSheetId="48">#REF!</definedName>
    <definedName name="TFMP45" localSheetId="43">#REF!</definedName>
    <definedName name="TFMP45" localSheetId="47">#REF!</definedName>
    <definedName name="TFMP45" localSheetId="38">#REF!</definedName>
    <definedName name="TFMP45" localSheetId="40">#REF!</definedName>
    <definedName name="TFMP45" localSheetId="41">#REF!</definedName>
    <definedName name="TFMP45" localSheetId="45">#REF!</definedName>
    <definedName name="TFMP45" localSheetId="44">#REF!</definedName>
    <definedName name="TFMP45" localSheetId="39">#REF!</definedName>
    <definedName name="TFMP45" localSheetId="36">#REF!</definedName>
    <definedName name="TFMP45" localSheetId="49">#REF!</definedName>
    <definedName name="TFMP45" localSheetId="46">#REF!</definedName>
    <definedName name="TFMP45" localSheetId="35">#REF!</definedName>
    <definedName name="TFMP45" localSheetId="37">#REF!</definedName>
    <definedName name="TFMP45" localSheetId="42">#REF!</definedName>
    <definedName name="TFMP45">#REF!</definedName>
    <definedName name="TFRF" localSheetId="40">TFRF!$B$1</definedName>
    <definedName name="TFRF" localSheetId="36">#REF!</definedName>
    <definedName name="TFRF">#REF!</definedName>
    <definedName name="TFRF_Debt_Related" localSheetId="40">TFRF!$B$28:$H$39</definedName>
    <definedName name="TFRF_GOV_SEC" localSheetId="40">TFRF!$B$22:$H$26</definedName>
    <definedName name="TFRFNAV" localSheetId="40">TFRF!$B$53:$B$68</definedName>
    <definedName name="TFRLTF" localSheetId="2">#REF!</definedName>
    <definedName name="TFRLTF" localSheetId="48">#REF!</definedName>
    <definedName name="TFRLTF" localSheetId="43">#REF!</definedName>
    <definedName name="TFRLTF" localSheetId="47">#REF!</definedName>
    <definedName name="TFRLTF" localSheetId="38">#REF!</definedName>
    <definedName name="TFRLTF" localSheetId="40">#REF!</definedName>
    <definedName name="TFRLTF" localSheetId="41">#REF!</definedName>
    <definedName name="TFRLTF" localSheetId="45">#REF!</definedName>
    <definedName name="TFRLTF" localSheetId="44">#REF!</definedName>
    <definedName name="TFRLTF" localSheetId="39">#REF!</definedName>
    <definedName name="TFRLTF" localSheetId="36">#REF!</definedName>
    <definedName name="TFRLTF" localSheetId="49">#REF!</definedName>
    <definedName name="TFRLTF" localSheetId="46">#REF!</definedName>
    <definedName name="TFRLTF" localSheetId="35">#REF!</definedName>
    <definedName name="TFRLTF" localSheetId="37">#REF!</definedName>
    <definedName name="TFRLTF" localSheetId="42">#REF!</definedName>
    <definedName name="TFRLTF">#REF!</definedName>
    <definedName name="TFRSTF" localSheetId="41">TFRSTF!$B$1</definedName>
    <definedName name="TFRSTF" localSheetId="36">#REF!</definedName>
    <definedName name="TFRSTF">#REF!</definedName>
    <definedName name="TFRSTF_GOV_SEC" localSheetId="41">TFRSTF!$B$22:$H$26</definedName>
    <definedName name="TFRSTF_MM" localSheetId="41">TFRSTF!$B$28:$H$84</definedName>
    <definedName name="TFRSTFNAV" localSheetId="41">TFRSTF!$B$98:$B$105</definedName>
    <definedName name="TFTF1" localSheetId="2">#REF!</definedName>
    <definedName name="TFTF1" localSheetId="48">#REF!</definedName>
    <definedName name="TFTF1" localSheetId="43">#REF!</definedName>
    <definedName name="TFTF1" localSheetId="47">#REF!</definedName>
    <definedName name="TFTF1" localSheetId="38">#REF!</definedName>
    <definedName name="TFTF1" localSheetId="40">#REF!</definedName>
    <definedName name="TFTF1" localSheetId="41">#REF!</definedName>
    <definedName name="TFTF1" localSheetId="45">#REF!</definedName>
    <definedName name="TFTF1" localSheetId="44">#REF!</definedName>
    <definedName name="TFTF1" localSheetId="39">#REF!</definedName>
    <definedName name="TFTF1" localSheetId="36">#REF!</definedName>
    <definedName name="TFTF1" localSheetId="49">#REF!</definedName>
    <definedName name="TFTF1" localSheetId="46">#REF!</definedName>
    <definedName name="TFTF1" localSheetId="35">#REF!</definedName>
    <definedName name="TFTF1" localSheetId="37">#REF!</definedName>
    <definedName name="TFTF1" localSheetId="42">#REF!</definedName>
    <definedName name="TFTF1">#REF!</definedName>
    <definedName name="TFTF2A" localSheetId="2">#REF!</definedName>
    <definedName name="TFTF2A" localSheetId="48">#REF!</definedName>
    <definedName name="TFTF2A" localSheetId="43">#REF!</definedName>
    <definedName name="TFTF2A" localSheetId="47">#REF!</definedName>
    <definedName name="TFTF2A" localSheetId="38">#REF!</definedName>
    <definedName name="TFTF2A" localSheetId="40">#REF!</definedName>
    <definedName name="TFTF2A" localSheetId="41">#REF!</definedName>
    <definedName name="TFTF2A" localSheetId="45">#REF!</definedName>
    <definedName name="TFTF2A" localSheetId="44">#REF!</definedName>
    <definedName name="TFTF2A" localSheetId="39">#REF!</definedName>
    <definedName name="TFTF2A" localSheetId="36">#REF!</definedName>
    <definedName name="TFTF2A" localSheetId="49">#REF!</definedName>
    <definedName name="TFTF2A" localSheetId="46">#REF!</definedName>
    <definedName name="TFTF2A" localSheetId="35">#REF!</definedName>
    <definedName name="TFTF2A" localSheetId="37">#REF!</definedName>
    <definedName name="TFTF2A" localSheetId="42">#REF!</definedName>
    <definedName name="TFTF2A">#REF!</definedName>
    <definedName name="TFTF2B" localSheetId="2">#REF!</definedName>
    <definedName name="TFTF2B" localSheetId="48">#REF!</definedName>
    <definedName name="TFTF2B" localSheetId="43">#REF!</definedName>
    <definedName name="TFTF2B" localSheetId="47">#REF!</definedName>
    <definedName name="TFTF2B" localSheetId="38">#REF!</definedName>
    <definedName name="TFTF2B" localSheetId="40">#REF!</definedName>
    <definedName name="TFTF2B" localSheetId="41">#REF!</definedName>
    <definedName name="TFTF2B" localSheetId="45">#REF!</definedName>
    <definedName name="TFTF2B" localSheetId="44">#REF!</definedName>
    <definedName name="TFTF2B" localSheetId="39">#REF!</definedName>
    <definedName name="TFTF2B" localSheetId="36">#REF!</definedName>
    <definedName name="TFTF2B" localSheetId="49">#REF!</definedName>
    <definedName name="TFTF2B" localSheetId="46">#REF!</definedName>
    <definedName name="TFTF2B" localSheetId="35">#REF!</definedName>
    <definedName name="TFTF2B" localSheetId="37">#REF!</definedName>
    <definedName name="TFTF2B" localSheetId="42">#REF!</definedName>
    <definedName name="TFTF2B">#REF!</definedName>
    <definedName name="TGEIFA" localSheetId="2">#REF!</definedName>
    <definedName name="TGEIFA" localSheetId="48">#REF!</definedName>
    <definedName name="TGEIFA" localSheetId="43">#REF!</definedName>
    <definedName name="TGEIFA" localSheetId="47">#REF!</definedName>
    <definedName name="TGEIFA" localSheetId="38">#REF!</definedName>
    <definedName name="TGEIFA" localSheetId="40">#REF!</definedName>
    <definedName name="TGEIFA" localSheetId="41">#REF!</definedName>
    <definedName name="TGEIFA" localSheetId="45">#REF!</definedName>
    <definedName name="TGEIFA" localSheetId="44">#REF!</definedName>
    <definedName name="TGEIFA" localSheetId="39">#REF!</definedName>
    <definedName name="TGEIFA" localSheetId="36">#REF!</definedName>
    <definedName name="TGEIFA" localSheetId="49">#REF!</definedName>
    <definedName name="TGEIFA" localSheetId="46">#REF!</definedName>
    <definedName name="TGEIFA" localSheetId="35">#REF!</definedName>
    <definedName name="TGEIFA" localSheetId="37">#REF!</definedName>
    <definedName name="TGEIFA" localSheetId="42">#REF!</definedName>
    <definedName name="TGEIFA">#REF!</definedName>
    <definedName name="TGEIFB" localSheetId="2">#REF!</definedName>
    <definedName name="TGEIFB" localSheetId="48">#REF!</definedName>
    <definedName name="TGEIFB" localSheetId="43">#REF!</definedName>
    <definedName name="TGEIFB" localSheetId="47">#REF!</definedName>
    <definedName name="TGEIFB" localSheetId="38">#REF!</definedName>
    <definedName name="TGEIFB" localSheetId="40">#REF!</definedName>
    <definedName name="TGEIFB" localSheetId="41">#REF!</definedName>
    <definedName name="TGEIFB" localSheetId="45">#REF!</definedName>
    <definedName name="TGEIFB" localSheetId="44">#REF!</definedName>
    <definedName name="TGEIFB" localSheetId="39">#REF!</definedName>
    <definedName name="TGEIFB" localSheetId="36">#REF!</definedName>
    <definedName name="TGEIFB" localSheetId="49">#REF!</definedName>
    <definedName name="TGEIFB" localSheetId="46">#REF!</definedName>
    <definedName name="TGEIFB" localSheetId="35">#REF!</definedName>
    <definedName name="TGEIFB" localSheetId="37">#REF!</definedName>
    <definedName name="TGEIFB" localSheetId="42">#REF!</definedName>
    <definedName name="TGEIFB">#REF!</definedName>
    <definedName name="TGMTF" localSheetId="2">#REF!</definedName>
    <definedName name="TGMTF" localSheetId="48">#REF!</definedName>
    <definedName name="TGMTF" localSheetId="43">#REF!</definedName>
    <definedName name="TGMTF" localSheetId="47">#REF!</definedName>
    <definedName name="TGMTF" localSheetId="38">#REF!</definedName>
    <definedName name="TGMTF" localSheetId="40">#REF!</definedName>
    <definedName name="TGMTF" localSheetId="41">#REF!</definedName>
    <definedName name="TGMTF" localSheetId="45">#REF!</definedName>
    <definedName name="TGMTF" localSheetId="44">#REF!</definedName>
    <definedName name="TGMTF" localSheetId="39">#REF!</definedName>
    <definedName name="TGMTF" localSheetId="36">#REF!</definedName>
    <definedName name="TGMTF" localSheetId="49">#REF!</definedName>
    <definedName name="TGMTF" localSheetId="46">#REF!</definedName>
    <definedName name="TGMTF" localSheetId="35">#REF!</definedName>
    <definedName name="TGMTF" localSheetId="37">#REF!</definedName>
    <definedName name="TGMTF" localSheetId="42">#REF!</definedName>
    <definedName name="TGMTF">#REF!</definedName>
    <definedName name="TGSFR" localSheetId="45">TGSFR!$B$1</definedName>
    <definedName name="TGSFR" localSheetId="36">#REF!</definedName>
    <definedName name="TGSFR">#REF!</definedName>
    <definedName name="TGSFR_GOV_SEC" localSheetId="45">TGSFR!$B$22:$H$39</definedName>
    <definedName name="TGSFR_MM" localSheetId="45">TGSFR!$B$41:$H$42</definedName>
    <definedName name="TGSFRNAV" localSheetId="45">TGSFR!$B$55:$B$66</definedName>
    <definedName name="TGSMF" localSheetId="2">#REF!</definedName>
    <definedName name="TGSMF" localSheetId="48">#REF!</definedName>
    <definedName name="TGSMF" localSheetId="43">#REF!</definedName>
    <definedName name="TGSMF" localSheetId="47">#REF!</definedName>
    <definedName name="TGSMF" localSheetId="38">#REF!</definedName>
    <definedName name="TGSMF" localSheetId="40">#REF!</definedName>
    <definedName name="TGSMF" localSheetId="41">#REF!</definedName>
    <definedName name="TGSMF" localSheetId="45">#REF!</definedName>
    <definedName name="TGSMF" localSheetId="44">#REF!</definedName>
    <definedName name="TGSMF" localSheetId="39">#REF!</definedName>
    <definedName name="TGSMF" localSheetId="36">#REF!</definedName>
    <definedName name="TGSMF" localSheetId="49">#REF!</definedName>
    <definedName name="TGSMF" localSheetId="46">#REF!</definedName>
    <definedName name="TGSMF" localSheetId="35">#REF!</definedName>
    <definedName name="TGSMF" localSheetId="37">#REF!</definedName>
    <definedName name="TGSMF" localSheetId="42">#REF!</definedName>
    <definedName name="TGSMF">#REF!</definedName>
    <definedName name="TICF" localSheetId="48">#REF!</definedName>
    <definedName name="TICF" localSheetId="43">#REF!</definedName>
    <definedName name="TICF" localSheetId="47">#REF!</definedName>
    <definedName name="TICF" localSheetId="38">#REF!</definedName>
    <definedName name="TICF" localSheetId="40">#REF!</definedName>
    <definedName name="TICF" localSheetId="41">#REF!</definedName>
    <definedName name="TICF" localSheetId="45">#REF!</definedName>
    <definedName name="TICF" localSheetId="44">#REF!</definedName>
    <definedName name="TICF" localSheetId="39">#REF!</definedName>
    <definedName name="TICF" localSheetId="36">#REF!</definedName>
    <definedName name="TICF" localSheetId="49">#REF!</definedName>
    <definedName name="TICF" localSheetId="46">#REF!</definedName>
    <definedName name="TICF" localSheetId="35">#REF!</definedName>
    <definedName name="TICF" localSheetId="37">#REF!</definedName>
    <definedName name="TICF" localSheetId="42">#REF!</definedName>
    <definedName name="TICF">TICF!$B$1</definedName>
    <definedName name="TICF_Debt_Related" localSheetId="19">TICF!$B$46:$H$50</definedName>
    <definedName name="TICF_EQ" localSheetId="19">TICF!$B$13:$I$44</definedName>
    <definedName name="TICFNAV" localSheetId="19">TICF!$B$64:$B$71</definedName>
    <definedName name="TIFA" localSheetId="44">TIFA!$B$1</definedName>
    <definedName name="TIFA" localSheetId="36">#REF!</definedName>
    <definedName name="TIFA">#REF!</definedName>
    <definedName name="TIFA_Debt_Related" localSheetId="44">TIFA!$B$32:$H$38</definedName>
    <definedName name="TIFA_Debt_Related_UNLISTED" localSheetId="44">TIFA!$B$40:$H$41</definedName>
    <definedName name="TIFA_GOV_SEC" localSheetId="44">TIFA!$B$22:$H$30</definedName>
    <definedName name="TIFANAV" localSheetId="44">TIFA!$B$54:$B$65</definedName>
    <definedName name="TIFNA" localSheetId="48">#REF!</definedName>
    <definedName name="TIFNA" localSheetId="43">#REF!</definedName>
    <definedName name="TIFNA" localSheetId="47">#REF!</definedName>
    <definedName name="TIFNA" localSheetId="38">#REF!</definedName>
    <definedName name="TIFNA" localSheetId="40">#REF!</definedName>
    <definedName name="TIFNA" localSheetId="41">#REF!</definedName>
    <definedName name="TIFNA" localSheetId="45">#REF!</definedName>
    <definedName name="TIFNA" localSheetId="44">#REF!</definedName>
    <definedName name="TIFNA" localSheetId="39">#REF!</definedName>
    <definedName name="TIFNA" localSheetId="36">#REF!</definedName>
    <definedName name="TIFNA" localSheetId="49">#REF!</definedName>
    <definedName name="TIFNA" localSheetId="46">#REF!</definedName>
    <definedName name="TIFNA" localSheetId="35">#REF!</definedName>
    <definedName name="TIFNA" localSheetId="37">#REF!</definedName>
    <definedName name="TIFNA" localSheetId="42">#REF!</definedName>
    <definedName name="TIFNA">TIFNA!$B$1</definedName>
    <definedName name="TIFNA_Debt_Related" localSheetId="24">TIFNA!$B$69:$H$73</definedName>
    <definedName name="TIFNA_EQ" localSheetId="24">TIFNA!$B$14:$I$67</definedName>
    <definedName name="TIFNANAV" localSheetId="24">TIFNA!$B$87:$B$90</definedName>
    <definedName name="TIFSA" localSheetId="48">#REF!</definedName>
    <definedName name="TIFSA" localSheetId="43">#REF!</definedName>
    <definedName name="TIFSA" localSheetId="47">#REF!</definedName>
    <definedName name="TIFSA" localSheetId="38">#REF!</definedName>
    <definedName name="TIFSA" localSheetId="40">#REF!</definedName>
    <definedName name="TIFSA" localSheetId="41">#REF!</definedName>
    <definedName name="TIFSA" localSheetId="45">#REF!</definedName>
    <definedName name="TIFSA" localSheetId="44">#REF!</definedName>
    <definedName name="TIFSA" localSheetId="39">#REF!</definedName>
    <definedName name="TIFSA" localSheetId="36">#REF!</definedName>
    <definedName name="TIFSA" localSheetId="49">#REF!</definedName>
    <definedName name="TIFSA" localSheetId="46">#REF!</definedName>
    <definedName name="TIFSA" localSheetId="35">#REF!</definedName>
    <definedName name="TIFSA" localSheetId="37">#REF!</definedName>
    <definedName name="TIFSA" localSheetId="42">#REF!</definedName>
    <definedName name="TIFSA">TIFSA!$B$1</definedName>
    <definedName name="TIFSA_EQ" localSheetId="23">TIFSA!$B$14:$I$46</definedName>
    <definedName name="TIFSANAV" localSheetId="23">TIFSA!$B$60:$B$63</definedName>
    <definedName name="TIGIF" localSheetId="2">#REF!</definedName>
    <definedName name="TIGIF" localSheetId="48">#REF!</definedName>
    <definedName name="TIGIF" localSheetId="43">#REF!</definedName>
    <definedName name="TIGIF" localSheetId="47">#REF!</definedName>
    <definedName name="TIGIF" localSheetId="38">#REF!</definedName>
    <definedName name="TIGIF" localSheetId="40">#REF!</definedName>
    <definedName name="TIGIF" localSheetId="41">#REF!</definedName>
    <definedName name="TIGIF" localSheetId="45">#REF!</definedName>
    <definedName name="TIGIF" localSheetId="44">#REF!</definedName>
    <definedName name="TIGIF" localSheetId="39">#REF!</definedName>
    <definedName name="TIGIF" localSheetId="36">#REF!</definedName>
    <definedName name="TIGIF" localSheetId="49">#REF!</definedName>
    <definedName name="TIGIF" localSheetId="46">#REF!</definedName>
    <definedName name="TIGIF" localSheetId="35">#REF!</definedName>
    <definedName name="TIGIF" localSheetId="37">#REF!</definedName>
    <definedName name="TIGIF" localSheetId="42">#REF!</definedName>
    <definedName name="TIGIF">#REF!</definedName>
    <definedName name="TINR" localSheetId="48">#REF!</definedName>
    <definedName name="TINR" localSheetId="43">#REF!</definedName>
    <definedName name="TINR" localSheetId="47">#REF!</definedName>
    <definedName name="TINR" localSheetId="38">#REF!</definedName>
    <definedName name="TINR" localSheetId="40">#REF!</definedName>
    <definedName name="TINR" localSheetId="41">#REF!</definedName>
    <definedName name="TINR" localSheetId="45">#REF!</definedName>
    <definedName name="TINR" localSheetId="44">#REF!</definedName>
    <definedName name="TINR" localSheetId="39">#REF!</definedName>
    <definedName name="TINR" localSheetId="36">#REF!</definedName>
    <definedName name="TINR" localSheetId="49">#REF!</definedName>
    <definedName name="TINR" localSheetId="46">#REF!</definedName>
    <definedName name="TINR" localSheetId="35">#REF!</definedName>
    <definedName name="TINR" localSheetId="37">#REF!</definedName>
    <definedName name="TINR" localSheetId="42">#REF!</definedName>
    <definedName name="TINR">TINR!$B$1</definedName>
    <definedName name="TINR_EQ" localSheetId="10">TINR!$B$13:$I$77</definedName>
    <definedName name="TINR_EQ_Related" localSheetId="10">TINR!$B$78:$I$78</definedName>
    <definedName name="TINRNAV" localSheetId="10">TINR!$B$92:$B$99</definedName>
    <definedName name="TIPF" localSheetId="39">TIPF!$B$1</definedName>
    <definedName name="TIPF" localSheetId="36">#REF!</definedName>
    <definedName name="TIPF">#REF!</definedName>
    <definedName name="TIPF_Debt_Related" localSheetId="39">TIPF!$B$30:$H$46</definedName>
    <definedName name="TIPF_Debt_Related_UNLISTED" localSheetId="39">TIPF!$B$48:$H$49</definedName>
    <definedName name="TIPF_GOV_SEC" localSheetId="39">TIPF!$B$22:$H$28</definedName>
    <definedName name="TIPFNAV" localSheetId="39">TIPF!$B$62:$B$69</definedName>
    <definedName name="TIPFSP1" localSheetId="2">#REF!</definedName>
    <definedName name="TIPFSP1" localSheetId="48">#REF!</definedName>
    <definedName name="TIPFSP1" localSheetId="43">#REF!</definedName>
    <definedName name="TIPFSP1" localSheetId="47">#REF!</definedName>
    <definedName name="TIPFSP1" localSheetId="38">#REF!</definedName>
    <definedName name="TIPFSP1" localSheetId="40">#REF!</definedName>
    <definedName name="TIPFSP1" localSheetId="41">#REF!</definedName>
    <definedName name="TIPFSP1" localSheetId="45">#REF!</definedName>
    <definedName name="TIPFSP1" localSheetId="44">#REF!</definedName>
    <definedName name="TIPFSP1" localSheetId="39">#REF!</definedName>
    <definedName name="TIPFSP1" localSheetId="36">#REF!</definedName>
    <definedName name="TIPFSP1" localSheetId="49">#REF!</definedName>
    <definedName name="TIPFSP1" localSheetId="46">#REF!</definedName>
    <definedName name="TIPFSP1" localSheetId="35">#REF!</definedName>
    <definedName name="TIPFSP1" localSheetId="37">#REF!</definedName>
    <definedName name="TIPFSP1" localSheetId="42">#REF!</definedName>
    <definedName name="TIPFSP1">#REF!</definedName>
    <definedName name="TIPHF" localSheetId="48">#REF!</definedName>
    <definedName name="TIPHF" localSheetId="43">#REF!</definedName>
    <definedName name="TIPHF" localSheetId="47">#REF!</definedName>
    <definedName name="TIPHF" localSheetId="38">#REF!</definedName>
    <definedName name="TIPHF" localSheetId="40">#REF!</definedName>
    <definedName name="TIPHF" localSheetId="41">#REF!</definedName>
    <definedName name="TIPHF" localSheetId="45">#REF!</definedName>
    <definedName name="TIPHF" localSheetId="44">#REF!</definedName>
    <definedName name="TIPHF" localSheetId="39">#REF!</definedName>
    <definedName name="TIPHF" localSheetId="36">#REF!</definedName>
    <definedName name="TIPHF" localSheetId="49">#REF!</definedName>
    <definedName name="TIPHF" localSheetId="46">#REF!</definedName>
    <definedName name="TIPHF" localSheetId="35">#REF!</definedName>
    <definedName name="TIPHF" localSheetId="37">#REF!</definedName>
    <definedName name="TIPHF" localSheetId="42">#REF!</definedName>
    <definedName name="TIPHF">TIPHF!$B$1</definedName>
    <definedName name="TIPHF_EQ" localSheetId="20">TIPHF!$B$13:$I$41</definedName>
    <definedName name="TIPHFNAV" localSheetId="20">TIPHF!$B$55:$B$62</definedName>
    <definedName name="TISF" localSheetId="48">#REF!</definedName>
    <definedName name="TISF" localSheetId="43">#REF!</definedName>
    <definedName name="TISF" localSheetId="47">#REF!</definedName>
    <definedName name="TISF" localSheetId="38">#REF!</definedName>
    <definedName name="TISF" localSheetId="40">#REF!</definedName>
    <definedName name="TISF" localSheetId="41">#REF!</definedName>
    <definedName name="TISF" localSheetId="45">#REF!</definedName>
    <definedName name="TISF" localSheetId="44">#REF!</definedName>
    <definedName name="TISF" localSheetId="39">#REF!</definedName>
    <definedName name="TISF" localSheetId="36">#REF!</definedName>
    <definedName name="TISF" localSheetId="49">#REF!</definedName>
    <definedName name="TISF" localSheetId="46">#REF!</definedName>
    <definedName name="TISF" localSheetId="35">#REF!</definedName>
    <definedName name="TISF" localSheetId="37">#REF!</definedName>
    <definedName name="TISF" localSheetId="42">#REF!</definedName>
    <definedName name="TISF">TISF!$B$1</definedName>
    <definedName name="TISF_EQ" localSheetId="22">TISF!$B$13:$I$58</definedName>
    <definedName name="TISF_EQ_FU_Related" localSheetId="22">TISF!#REF!</definedName>
    <definedName name="TISFNAV" localSheetId="22">TISF!$B$77:$B$84</definedName>
    <definedName name="TITSF" localSheetId="2">#REF!</definedName>
    <definedName name="TITSF" localSheetId="48">#REF!</definedName>
    <definedName name="TITSF" localSheetId="43">#REF!</definedName>
    <definedName name="TITSF" localSheetId="47">#REF!</definedName>
    <definedName name="TITSF" localSheetId="38">#REF!</definedName>
    <definedName name="TITSF" localSheetId="40">#REF!</definedName>
    <definedName name="TITSF" localSheetId="41">#REF!</definedName>
    <definedName name="TITSF" localSheetId="45">#REF!</definedName>
    <definedName name="TITSF" localSheetId="44">#REF!</definedName>
    <definedName name="TITSF" localSheetId="39">#REF!</definedName>
    <definedName name="TITSF" localSheetId="36">#REF!</definedName>
    <definedName name="TITSF" localSheetId="49">#REF!</definedName>
    <definedName name="TITSF" localSheetId="46">#REF!</definedName>
    <definedName name="TITSF" localSheetId="35">#REF!</definedName>
    <definedName name="TITSF" localSheetId="37">#REF!</definedName>
    <definedName name="TITSF" localSheetId="42">#REF!</definedName>
    <definedName name="TITSF">#REF!</definedName>
    <definedName name="TLF" localSheetId="38">#REF!</definedName>
    <definedName name="TLF" localSheetId="36">TLF!$B$1</definedName>
    <definedName name="TLF" localSheetId="37">#REF!</definedName>
    <definedName name="TLF">#REF!</definedName>
    <definedName name="TLF_GOV_SEC" localSheetId="36">TLF!$B$23:$H$53</definedName>
    <definedName name="TLF_MM" localSheetId="36">TLF!$B$55:$H$110</definedName>
    <definedName name="TLFNAV" localSheetId="36">TLF!$B$125:$B$132</definedName>
    <definedName name="TLMF" localSheetId="2">#REF!</definedName>
    <definedName name="TLMF" localSheetId="48">#REF!</definedName>
    <definedName name="TLMF" localSheetId="43">#REF!</definedName>
    <definedName name="TLMF" localSheetId="47">#REF!</definedName>
    <definedName name="TLMF" localSheetId="38">#REF!</definedName>
    <definedName name="TLMF" localSheetId="40">#REF!</definedName>
    <definedName name="TLMF" localSheetId="41">#REF!</definedName>
    <definedName name="TLMF" localSheetId="45">#REF!</definedName>
    <definedName name="TLMF" localSheetId="44">#REF!</definedName>
    <definedName name="TLMF" localSheetId="39">#REF!</definedName>
    <definedName name="TLMF" localSheetId="36">#REF!</definedName>
    <definedName name="TLMF" localSheetId="49">#REF!</definedName>
    <definedName name="TLMF" localSheetId="46">#REF!</definedName>
    <definedName name="TLMF" localSheetId="35">#REF!</definedName>
    <definedName name="TLMF" localSheetId="37">#REF!</definedName>
    <definedName name="TLMF" localSheetId="42">#REF!</definedName>
    <definedName name="TLMF">#REF!</definedName>
    <definedName name="TMAOF" localSheetId="48">#REF!</definedName>
    <definedName name="TMAOF" localSheetId="43">#REF!</definedName>
    <definedName name="TMAOF" localSheetId="47">#REF!</definedName>
    <definedName name="TMAOF" localSheetId="38">#REF!</definedName>
    <definedName name="TMAOF" localSheetId="40">#REF!</definedName>
    <definedName name="TMAOF" localSheetId="41">#REF!</definedName>
    <definedName name="TMAOF" localSheetId="45">#REF!</definedName>
    <definedName name="TMAOF" localSheetId="44">#REF!</definedName>
    <definedName name="TMAOF" localSheetId="39">#REF!</definedName>
    <definedName name="TMAOF" localSheetId="36">#REF!</definedName>
    <definedName name="TMAOF" localSheetId="49">#REF!</definedName>
    <definedName name="TMAOF" localSheetId="46">#REF!</definedName>
    <definedName name="TMAOF" localSheetId="35">#REF!</definedName>
    <definedName name="TMAOF" localSheetId="37">#REF!</definedName>
    <definedName name="TMAOF" localSheetId="42">#REF!</definedName>
    <definedName name="TMAOF">TMAOF!$B$1</definedName>
    <definedName name="TMAOF_Debt_Related" localSheetId="6">TMAOF!$B$136:$H$140</definedName>
    <definedName name="TMAOF_EQ" localSheetId="6">TMAOF!$B$13:$I$79</definedName>
    <definedName name="TMAOF_EQ_Related" localSheetId="6">TMAOF!$B$80:$I$89</definedName>
    <definedName name="TMAOF_GOV_SEC" localSheetId="6">TMAOF!$B$126:$H$134</definedName>
    <definedName name="TMAOF_MM" localSheetId="6">TMAOF!$B$142:$H$144</definedName>
    <definedName name="TMAOFNAV" localSheetId="6">TMAOF!$B$158:$B$165</definedName>
    <definedName name="TMCAPF" localSheetId="48">#REF!</definedName>
    <definedName name="TMCAPF" localSheetId="43">#REF!</definedName>
    <definedName name="TMCAPF" localSheetId="47">#REF!</definedName>
    <definedName name="TMCAPF" localSheetId="38">#REF!</definedName>
    <definedName name="TMCAPF" localSheetId="40">#REF!</definedName>
    <definedName name="TMCAPF" localSheetId="41">#REF!</definedName>
    <definedName name="TMCAPF" localSheetId="45">#REF!</definedName>
    <definedName name="TMCAPF" localSheetId="44">#REF!</definedName>
    <definedName name="TMCAPF" localSheetId="39">#REF!</definedName>
    <definedName name="TMCAPF" localSheetId="36">#REF!</definedName>
    <definedName name="TMCAPF" localSheetId="49">#REF!</definedName>
    <definedName name="TMCAPF" localSheetId="46">#REF!</definedName>
    <definedName name="TMCAPF" localSheetId="35">#REF!</definedName>
    <definedName name="TMCAPF" localSheetId="37">#REF!</definedName>
    <definedName name="TMCAPF" localSheetId="42">#REF!</definedName>
    <definedName name="TMCAPF">TMCAPF!$B$1</definedName>
    <definedName name="TMCAPF_EQ" localSheetId="14">TMCAPF!$B$13:$I$61</definedName>
    <definedName name="TMCAPFNAV" localSheetId="14">TMCAPF!$B$75:$B$82</definedName>
    <definedName name="TMIF" localSheetId="48">#REF!</definedName>
    <definedName name="TMIF" localSheetId="43">#REF!</definedName>
    <definedName name="TMIF" localSheetId="47">#REF!</definedName>
    <definedName name="TMIF" localSheetId="38">#REF!</definedName>
    <definedName name="TMIF" localSheetId="40">#REF!</definedName>
    <definedName name="TMIF" localSheetId="41">#REF!</definedName>
    <definedName name="TMIF" localSheetId="45">#REF!</definedName>
    <definedName name="TMIF" localSheetId="44">#REF!</definedName>
    <definedName name="TMIF" localSheetId="39">#REF!</definedName>
    <definedName name="TMIF" localSheetId="36">#REF!</definedName>
    <definedName name="TMIF" localSheetId="49">#REF!</definedName>
    <definedName name="TMIF" localSheetId="46">#REF!</definedName>
    <definedName name="TMIF" localSheetId="35">#REF!</definedName>
    <definedName name="TMIF" localSheetId="37">#REF!</definedName>
    <definedName name="TMIF" localSheetId="42">#REF!</definedName>
    <definedName name="TMIF">TMIF!$B$1</definedName>
    <definedName name="TMIF_Debt_Related" localSheetId="5">TMIF!$B$89:$H$91</definedName>
    <definedName name="TMIF_EQ" localSheetId="5">TMIF!$B$13:$I$54</definedName>
    <definedName name="TMIF_EQ_Related" localSheetId="5">TMIF!$B$55:$I$129</definedName>
    <definedName name="TMIF_GOV_SEC" localSheetId="5">TMIF!$B$79:$H$87</definedName>
    <definedName name="TMIFNAV" localSheetId="5">TMIF!$B$109:$B$120</definedName>
    <definedName name="TMPF" localSheetId="2">#REF!</definedName>
    <definedName name="TMPF" localSheetId="48">#REF!</definedName>
    <definedName name="TMPF" localSheetId="43">#REF!</definedName>
    <definedName name="TMPF" localSheetId="47">#REF!</definedName>
    <definedName name="TMPF" localSheetId="38">#REF!</definedName>
    <definedName name="TMPF" localSheetId="40">#REF!</definedName>
    <definedName name="TMPF" localSheetId="41">#REF!</definedName>
    <definedName name="TMPF" localSheetId="45">#REF!</definedName>
    <definedName name="TMPF" localSheetId="44">#REF!</definedName>
    <definedName name="TMPF" localSheetId="39">#REF!</definedName>
    <definedName name="TMPF" localSheetId="36">#REF!</definedName>
    <definedName name="TMPF" localSheetId="49">#REF!</definedName>
    <definedName name="TMPF" localSheetId="46">#REF!</definedName>
    <definedName name="TMPF" localSheetId="35">#REF!</definedName>
    <definedName name="TMPF" localSheetId="37">#REF!</definedName>
    <definedName name="TMPF" localSheetId="42">#REF!</definedName>
    <definedName name="TMPF">#REF!</definedName>
    <definedName name="TNETF" localSheetId="48">#REF!</definedName>
    <definedName name="TNETF" localSheetId="43">#REF!</definedName>
    <definedName name="TNETF" localSheetId="47">#REF!</definedName>
    <definedName name="TNETF" localSheetId="38">#REF!</definedName>
    <definedName name="TNETF" localSheetId="40">#REF!</definedName>
    <definedName name="TNETF" localSheetId="41">#REF!</definedName>
    <definedName name="TNETF" localSheetId="45">#REF!</definedName>
    <definedName name="TNETF" localSheetId="44">#REF!</definedName>
    <definedName name="TNETF" localSheetId="39">#REF!</definedName>
    <definedName name="TNETF" localSheetId="36">#REF!</definedName>
    <definedName name="TNETF" localSheetId="49">#REF!</definedName>
    <definedName name="TNETF" localSheetId="46">#REF!</definedName>
    <definedName name="TNETF" localSheetId="35">#REF!</definedName>
    <definedName name="TNETF" localSheetId="37">#REF!</definedName>
    <definedName name="TNETF" localSheetId="42">#REF!</definedName>
    <definedName name="TNETF">TNETF!#REF!</definedName>
    <definedName name="TNETF_Debt_Related" localSheetId="26">TNETF!$B$68:$H$72</definedName>
    <definedName name="TNETF_EQ" localSheetId="26">TNETF!$B$13:$I$66</definedName>
    <definedName name="TNETFNAV" localSheetId="26">TNETF!$B$86:$B$87</definedName>
    <definedName name="TNIDETF" localSheetId="48">#REF!</definedName>
    <definedName name="TNIDETF" localSheetId="43">#REF!</definedName>
    <definedName name="TNIDETF" localSheetId="47">#REF!</definedName>
    <definedName name="TNIDETF" localSheetId="38">#REF!</definedName>
    <definedName name="TNIDETF" localSheetId="40">#REF!</definedName>
    <definedName name="TNIDETF" localSheetId="41">#REF!</definedName>
    <definedName name="TNIDETF" localSheetId="45">#REF!</definedName>
    <definedName name="TNIDETF" localSheetId="44">#REF!</definedName>
    <definedName name="TNIDETF" localSheetId="39">#REF!</definedName>
    <definedName name="TNIDETF" localSheetId="36">#REF!</definedName>
    <definedName name="TNIDETF" localSheetId="49">#REF!</definedName>
    <definedName name="TNIDETF" localSheetId="46">#REF!</definedName>
    <definedName name="TNIDETF" localSheetId="35">#REF!</definedName>
    <definedName name="TNIDETF" localSheetId="37">#REF!</definedName>
    <definedName name="TNIDETF" localSheetId="42">#REF!</definedName>
    <definedName name="TNIDETF">TNIDETF!$B$1</definedName>
    <definedName name="TNIDETF_EQ" localSheetId="27">TNIDETF!$B$13:$I$45</definedName>
    <definedName name="TNIDETFNAV" localSheetId="27">TNIDETF!$B$59</definedName>
    <definedName name="TNIDFOF" localSheetId="48">#REF!</definedName>
    <definedName name="TNIDFOF" localSheetId="43">#REF!</definedName>
    <definedName name="TNIDFOF" localSheetId="47">#REF!</definedName>
    <definedName name="TNIDFOF" localSheetId="38">#REF!</definedName>
    <definedName name="TNIDFOF" localSheetId="40">#REF!</definedName>
    <definedName name="TNIDFOF" localSheetId="41">#REF!</definedName>
    <definedName name="TNIDFOF" localSheetId="45">#REF!</definedName>
    <definedName name="TNIDFOF" localSheetId="44">#REF!</definedName>
    <definedName name="TNIDFOF" localSheetId="39">#REF!</definedName>
    <definedName name="TNIDFOF" localSheetId="36">#REF!</definedName>
    <definedName name="TNIDFOF" localSheetId="49">#REF!</definedName>
    <definedName name="TNIDFOF" localSheetId="46">#REF!</definedName>
    <definedName name="TNIDFOF" localSheetId="35">#REF!</definedName>
    <definedName name="TNIDFOF" localSheetId="37">#REF!</definedName>
    <definedName name="TNIDFOF" localSheetId="42">#REF!</definedName>
    <definedName name="TNIDFOF">TNIDFOF!$B$1</definedName>
    <definedName name="TNIDFOF_Mutual_F_Units" localSheetId="28">TNIDFOF!$B$14:$H$15</definedName>
    <definedName name="TNIDFOFNAV" localSheetId="28">TNIDFOF!$B$29:$B$32</definedName>
    <definedName name="TNPBETF" localSheetId="48">#REF!</definedName>
    <definedName name="TNPBETF" localSheetId="43">#REF!</definedName>
    <definedName name="TNPBETF" localSheetId="47">#REF!</definedName>
    <definedName name="TNPBETF" localSheetId="38">#REF!</definedName>
    <definedName name="TNPBETF" localSheetId="40">#REF!</definedName>
    <definedName name="TNPBETF" localSheetId="41">#REF!</definedName>
    <definedName name="TNPBETF" localSheetId="45">#REF!</definedName>
    <definedName name="TNPBETF" localSheetId="44">#REF!</definedName>
    <definedName name="TNPBETF" localSheetId="39">#REF!</definedName>
    <definedName name="TNPBETF" localSheetId="36">#REF!</definedName>
    <definedName name="TNPBETF" localSheetId="49">#REF!</definedName>
    <definedName name="TNPBETF" localSheetId="46">#REF!</definedName>
    <definedName name="TNPBETF" localSheetId="35">#REF!</definedName>
    <definedName name="TNPBETF" localSheetId="37">#REF!</definedName>
    <definedName name="TNPBETF" localSheetId="42">#REF!</definedName>
    <definedName name="TNPBETF">TNPBETF!$B$1</definedName>
    <definedName name="TNPBETF_EQ" localSheetId="25">TNPBETF!$B$13:$I$26</definedName>
    <definedName name="TNPBETFNAV" localSheetId="25">TNPBETF!$B$39:$B$40</definedName>
    <definedName name="TNSIFDEC27" localSheetId="36">#REF!</definedName>
    <definedName name="TNSIFDEC27" localSheetId="49">TNSIFDEC27!$B$1</definedName>
    <definedName name="TNSIFDEC27">#REF!</definedName>
    <definedName name="TNSIFDEC27_Debt_Related" localSheetId="49">TNSIFDEC27!$B$41:$H$46</definedName>
    <definedName name="TNSIFDEC27_GOV_SEC" localSheetId="49">TNSIFDEC27!$B$22:$H$39</definedName>
    <definedName name="TNSIFDEC27NAV" localSheetId="49">TNSIFDEC27!$B$59:$B$62</definedName>
    <definedName name="TOF" localSheetId="36">#REF!</definedName>
    <definedName name="TOF" localSheetId="46">TOF!$B$1</definedName>
    <definedName name="TOF">#REF!</definedName>
    <definedName name="TOFNAV" localSheetId="46">TOF!$B$35:$B$42</definedName>
    <definedName name="TOIIS" localSheetId="2">#REF!</definedName>
    <definedName name="TOIIS" localSheetId="48">#REF!</definedName>
    <definedName name="TOIIS" localSheetId="43">#REF!</definedName>
    <definedName name="TOIIS" localSheetId="47">#REF!</definedName>
    <definedName name="TOIIS" localSheetId="38">#REF!</definedName>
    <definedName name="TOIIS" localSheetId="40">#REF!</definedName>
    <definedName name="TOIIS" localSheetId="41">#REF!</definedName>
    <definedName name="TOIIS" localSheetId="45">#REF!</definedName>
    <definedName name="TOIIS" localSheetId="44">#REF!</definedName>
    <definedName name="TOIIS" localSheetId="39">#REF!</definedName>
    <definedName name="TOIIS" localSheetId="36">#REF!</definedName>
    <definedName name="TOIIS" localSheetId="49">#REF!</definedName>
    <definedName name="TOIIS" localSheetId="46">#REF!</definedName>
    <definedName name="TOIIS" localSheetId="35">#REF!</definedName>
    <definedName name="TOIIS" localSheetId="37">#REF!</definedName>
    <definedName name="TOIIS" localSheetId="42">#REF!</definedName>
    <definedName name="TOIIS">#REF!</definedName>
    <definedName name="TOIOS" localSheetId="2">#REF!</definedName>
    <definedName name="TOIOS" localSheetId="48">#REF!</definedName>
    <definedName name="TOIOS" localSheetId="43">#REF!</definedName>
    <definedName name="TOIOS" localSheetId="47">#REF!</definedName>
    <definedName name="TOIOS" localSheetId="38">#REF!</definedName>
    <definedName name="TOIOS" localSheetId="40">#REF!</definedName>
    <definedName name="TOIOS" localSheetId="41">#REF!</definedName>
    <definedName name="TOIOS" localSheetId="45">#REF!</definedName>
    <definedName name="TOIOS" localSheetId="44">#REF!</definedName>
    <definedName name="TOIOS" localSheetId="39">#REF!</definedName>
    <definedName name="TOIOS" localSheetId="36">#REF!</definedName>
    <definedName name="TOIOS" localSheetId="49">#REF!</definedName>
    <definedName name="TOIOS" localSheetId="46">#REF!</definedName>
    <definedName name="TOIOS" localSheetId="35">#REF!</definedName>
    <definedName name="TOIOS" localSheetId="37">#REF!</definedName>
    <definedName name="TOIOS" localSheetId="42">#REF!</definedName>
    <definedName name="TOIOS">#REF!</definedName>
    <definedName name="TOISS" localSheetId="2">#REF!</definedName>
    <definedName name="TOISS" localSheetId="48">#REF!</definedName>
    <definedName name="TOISS" localSheetId="43">#REF!</definedName>
    <definedName name="TOISS" localSheetId="47">#REF!</definedName>
    <definedName name="TOISS" localSheetId="38">#REF!</definedName>
    <definedName name="TOISS" localSheetId="40">#REF!</definedName>
    <definedName name="TOISS" localSheetId="41">#REF!</definedName>
    <definedName name="TOISS" localSheetId="45">#REF!</definedName>
    <definedName name="TOISS" localSheetId="44">#REF!</definedName>
    <definedName name="TOISS" localSheetId="39">#REF!</definedName>
    <definedName name="TOISS" localSheetId="36">#REF!</definedName>
    <definedName name="TOISS" localSheetId="49">#REF!</definedName>
    <definedName name="TOISS" localSheetId="46">#REF!</definedName>
    <definedName name="TOISS" localSheetId="35">#REF!</definedName>
    <definedName name="TOISS" localSheetId="37">#REF!</definedName>
    <definedName name="TOISS" localSheetId="42">#REF!</definedName>
    <definedName name="TOISS">#REF!</definedName>
    <definedName name="TQNTF" localSheetId="48">#REF!</definedName>
    <definedName name="TQNTF" localSheetId="43">#REF!</definedName>
    <definedName name="TQNTF" localSheetId="47">#REF!</definedName>
    <definedName name="TQNTF" localSheetId="38">#REF!</definedName>
    <definedName name="TQNTF" localSheetId="40">#REF!</definedName>
    <definedName name="TQNTF" localSheetId="41">#REF!</definedName>
    <definedName name="TQNTF" localSheetId="45">#REF!</definedName>
    <definedName name="TQNTF" localSheetId="44">#REF!</definedName>
    <definedName name="TQNTF" localSheetId="39">#REF!</definedName>
    <definedName name="TQNTF" localSheetId="36">#REF!</definedName>
    <definedName name="TQNTF" localSheetId="49">#REF!</definedName>
    <definedName name="TQNTF" localSheetId="46">#REF!</definedName>
    <definedName name="TQNTF" localSheetId="35">#REF!</definedName>
    <definedName name="TQNTF" localSheetId="37">#REF!</definedName>
    <definedName name="TQNTF" localSheetId="42">#REF!</definedName>
    <definedName name="TQNTF">TQNTF!$B$1</definedName>
    <definedName name="TQNTF_Debt_Related" localSheetId="32">TQNTF!$B$47:$H$51</definedName>
    <definedName name="TQNTF_EQ" localSheetId="32">TQNTF!$B$13:$I$45</definedName>
    <definedName name="TQNTFNAV" localSheetId="32">TQNTF!$B$65:$B$72</definedName>
    <definedName name="TREF" localSheetId="48">#REF!</definedName>
    <definedName name="TREF" localSheetId="43">#REF!</definedName>
    <definedName name="TREF" localSheetId="47">#REF!</definedName>
    <definedName name="TREF" localSheetId="38">#REF!</definedName>
    <definedName name="TREF" localSheetId="40">#REF!</definedName>
    <definedName name="TREF" localSheetId="41">#REF!</definedName>
    <definedName name="TREF" localSheetId="45">#REF!</definedName>
    <definedName name="TREF" localSheetId="44">#REF!</definedName>
    <definedName name="TREF" localSheetId="39">#REF!</definedName>
    <definedName name="TREF" localSheetId="36">#REF!</definedName>
    <definedName name="TREF" localSheetId="49">#REF!</definedName>
    <definedName name="TREF" localSheetId="46">#REF!</definedName>
    <definedName name="TREF" localSheetId="35">#REF!</definedName>
    <definedName name="TREF" localSheetId="37">#REF!</definedName>
    <definedName name="TREF" localSheetId="42">#REF!</definedName>
    <definedName name="TREF">TREF!$B$1</definedName>
    <definedName name="TREF_EQ" localSheetId="21">TREF!$B$13:$I$51</definedName>
    <definedName name="TREFNAV" localSheetId="21">TREF!$B$65:$B$72</definedName>
    <definedName name="TRSFC" localSheetId="36">#REF!</definedName>
    <definedName name="TRSFC" localSheetId="35">TRSFC!$B$1</definedName>
    <definedName name="TRSFC">#REF!</definedName>
    <definedName name="TRSFC_Debt_Related" localSheetId="35">TRSFC!$B$70:$H$76</definedName>
    <definedName name="TRSFC_EQ" localSheetId="35">TRSFC!$B$11:$I$57</definedName>
    <definedName name="TRSFC_GOV_SEC" localSheetId="35">TRSFC!$B$59:$H$68</definedName>
    <definedName name="TRSFC_MM" localSheetId="35">TRSFC!$B$78:$H$79</definedName>
    <definedName name="TRSFCNAV" localSheetId="35">TRSFC!$B$92:$B$95</definedName>
    <definedName name="TRSFM" localSheetId="48">#REF!</definedName>
    <definedName name="TRSFM" localSheetId="43">#REF!</definedName>
    <definedName name="TRSFM" localSheetId="47">#REF!</definedName>
    <definedName name="TRSFM" localSheetId="38">#REF!</definedName>
    <definedName name="TRSFM" localSheetId="40">#REF!</definedName>
    <definedName name="TRSFM" localSheetId="41">#REF!</definedName>
    <definedName name="TRSFM" localSheetId="45">#REF!</definedName>
    <definedName name="TRSFM" localSheetId="44">#REF!</definedName>
    <definedName name="TRSFM" localSheetId="39">#REF!</definedName>
    <definedName name="TRSFM" localSheetId="36">#REF!</definedName>
    <definedName name="TRSFM" localSheetId="49">#REF!</definedName>
    <definedName name="TRSFM" localSheetId="46">#REF!</definedName>
    <definedName name="TRSFM" localSheetId="35">#REF!</definedName>
    <definedName name="TRSFM" localSheetId="37">#REF!</definedName>
    <definedName name="TRSFM" localSheetId="42">#REF!</definedName>
    <definedName name="TRSFM">TRSFM!$B$1</definedName>
    <definedName name="TRSFM_Debt_Related" localSheetId="34">TRSFM!$B$69:$H$81</definedName>
    <definedName name="TRSFM_Debt_Related_UNLISTED" localSheetId="34">TRSFM!$B$83:$H$84</definedName>
    <definedName name="TRSFM_EQ" localSheetId="34">TRSFM!$B$12:$I$58</definedName>
    <definedName name="TRSFM_GOV_SEC" localSheetId="34">TRSFM!$B$60:$H$67</definedName>
    <definedName name="TRSFM_MM" localSheetId="34">TRSFM!$B$86:$H$87</definedName>
    <definedName name="TRSFMNAV" localSheetId="34">TRSFM!$B$101:$B$104</definedName>
    <definedName name="TRSFP" localSheetId="48">#REF!</definedName>
    <definedName name="TRSFP" localSheetId="43">#REF!</definedName>
    <definedName name="TRSFP" localSheetId="47">#REF!</definedName>
    <definedName name="TRSFP" localSheetId="38">#REF!</definedName>
    <definedName name="TRSFP" localSheetId="40">#REF!</definedName>
    <definedName name="TRSFP" localSheetId="41">#REF!</definedName>
    <definedName name="TRSFP" localSheetId="45">#REF!</definedName>
    <definedName name="TRSFP" localSheetId="44">#REF!</definedName>
    <definedName name="TRSFP" localSheetId="39">#REF!</definedName>
    <definedName name="TRSFP" localSheetId="36">#REF!</definedName>
    <definedName name="TRSFP" localSheetId="49">#REF!</definedName>
    <definedName name="TRSFP" localSheetId="46">#REF!</definedName>
    <definedName name="TRSFP" localSheetId="35">#REF!</definedName>
    <definedName name="TRSFP" localSheetId="37">#REF!</definedName>
    <definedName name="TRSFP" localSheetId="42">#REF!</definedName>
    <definedName name="TRSFP">TRSFP!$B$1</definedName>
    <definedName name="TRSFP_EQ" localSheetId="33">TRSFP!$B$12:$I$61</definedName>
    <definedName name="TRSFPNAV" localSheetId="33">TRSFP!$B$75:$B$78</definedName>
    <definedName name="TSCAPF" localSheetId="48">#REF!</definedName>
    <definedName name="TSCAPF" localSheetId="43">#REF!</definedName>
    <definedName name="TSCAPF" localSheetId="47">#REF!</definedName>
    <definedName name="TSCAPF" localSheetId="38">#REF!</definedName>
    <definedName name="TSCAPF" localSheetId="40">#REF!</definedName>
    <definedName name="TSCAPF" localSheetId="41">#REF!</definedName>
    <definedName name="TSCAPF" localSheetId="45">#REF!</definedName>
    <definedName name="TSCAPF" localSheetId="44">#REF!</definedName>
    <definedName name="TSCAPF" localSheetId="39">#REF!</definedName>
    <definedName name="TSCAPF" localSheetId="36">#REF!</definedName>
    <definedName name="TSCAPF" localSheetId="49">#REF!</definedName>
    <definedName name="TSCAPF" localSheetId="46">#REF!</definedName>
    <definedName name="TSCAPF" localSheetId="35">#REF!</definedName>
    <definedName name="TSCAPF" localSheetId="37">#REF!</definedName>
    <definedName name="TSCAPF" localSheetId="42">#REF!</definedName>
    <definedName name="TSCAPF">TSCAPF!$B$1</definedName>
    <definedName name="TSCAPF_EQ" localSheetId="11">TSCAPF!$B$13:$I$59</definedName>
    <definedName name="TSCAPF_EQ_FU_Related" localSheetId="11">TSCAPF!#REF!</definedName>
    <definedName name="TSCAPFNAV" localSheetId="11">TSCAPF!$B$79:$B$86</definedName>
    <definedName name="TSIPF3" localSheetId="2">#REF!</definedName>
    <definedName name="TSIPF3" localSheetId="48">#REF!</definedName>
    <definedName name="TSIPF3" localSheetId="43">#REF!</definedName>
    <definedName name="TSIPF3" localSheetId="47">#REF!</definedName>
    <definedName name="TSIPF3" localSheetId="38">#REF!</definedName>
    <definedName name="TSIPF3" localSheetId="40">#REF!</definedName>
    <definedName name="TSIPF3" localSheetId="41">#REF!</definedName>
    <definedName name="TSIPF3" localSheetId="45">#REF!</definedName>
    <definedName name="TSIPF3" localSheetId="44">#REF!</definedName>
    <definedName name="TSIPF3" localSheetId="39">#REF!</definedName>
    <definedName name="TSIPF3" localSheetId="36">#REF!</definedName>
    <definedName name="TSIPF3" localSheetId="49">#REF!</definedName>
    <definedName name="TSIPF3" localSheetId="46">#REF!</definedName>
    <definedName name="TSIPF3" localSheetId="35">#REF!</definedName>
    <definedName name="TSIPF3" localSheetId="37">#REF!</definedName>
    <definedName name="TSIPF3" localSheetId="42">#REF!</definedName>
    <definedName name="TSIPF3">#REF!</definedName>
    <definedName name="TSTBF" localSheetId="36">#REF!</definedName>
    <definedName name="TSTBF" localSheetId="37">TSTBF!$B$1</definedName>
    <definedName name="TSTBF">#REF!</definedName>
    <definedName name="TSTBF_Debt_Related" localSheetId="37">TSTBF!$B$46:$H$80</definedName>
    <definedName name="TSTBF_Debt_Related_UNLISTED" localSheetId="37">TSTBF!$B$82:$H$84</definedName>
    <definedName name="TSTBF_GOV_SEC" localSheetId="37">TSTBF!$B$23:$H$44</definedName>
    <definedName name="TSTBF_MM" localSheetId="37">TSTBF!$B$86:$H$95</definedName>
    <definedName name="TSTBFNAV" localSheetId="37">TSTBF!$B$108:$B$119</definedName>
    <definedName name="TTAF1" localSheetId="2">#REF!</definedName>
    <definedName name="TTAF1" localSheetId="48">#REF!</definedName>
    <definedName name="TTAF1" localSheetId="43">#REF!</definedName>
    <definedName name="TTAF1" localSheetId="47">#REF!</definedName>
    <definedName name="TTAF1" localSheetId="38">#REF!</definedName>
    <definedName name="TTAF1" localSheetId="40">#REF!</definedName>
    <definedName name="TTAF1" localSheetId="41">#REF!</definedName>
    <definedName name="TTAF1" localSheetId="45">#REF!</definedName>
    <definedName name="TTAF1" localSheetId="44">#REF!</definedName>
    <definedName name="TTAF1" localSheetId="39">#REF!</definedName>
    <definedName name="TTAF1" localSheetId="36">#REF!</definedName>
    <definedName name="TTAF1" localSheetId="49">#REF!</definedName>
    <definedName name="TTAF1" localSheetId="46">#REF!</definedName>
    <definedName name="TTAF1" localSheetId="35">#REF!</definedName>
    <definedName name="TTAF1" localSheetId="37">#REF!</definedName>
    <definedName name="TTAF1" localSheetId="42">#REF!</definedName>
    <definedName name="TTAF1">#REF!</definedName>
    <definedName name="TTMF" localSheetId="2">#REF!</definedName>
    <definedName name="TTMF" localSheetId="48">#REF!</definedName>
    <definedName name="TTMF" localSheetId="43">#REF!</definedName>
    <definedName name="TTMF" localSheetId="47">#REF!</definedName>
    <definedName name="TTMF" localSheetId="38">#REF!</definedName>
    <definedName name="TTMF" localSheetId="40">#REF!</definedName>
    <definedName name="TTMF" localSheetId="41">#REF!</definedName>
    <definedName name="TTMF" localSheetId="45">#REF!</definedName>
    <definedName name="TTMF" localSheetId="44">#REF!</definedName>
    <definedName name="TTMF" localSheetId="39">#REF!</definedName>
    <definedName name="TTMF" localSheetId="36">#REF!</definedName>
    <definedName name="TTMF" localSheetId="49">#REF!</definedName>
    <definedName name="TTMF" localSheetId="46">#REF!</definedName>
    <definedName name="TTMF" localSheetId="35">#REF!</definedName>
    <definedName name="TTMF" localSheetId="37">#REF!</definedName>
    <definedName name="TTMF" localSheetId="42">#REF!</definedName>
    <definedName name="TTMF">#REF!</definedName>
    <definedName name="TTMFSP1" localSheetId="48">#REF!</definedName>
    <definedName name="TTMFSP1" localSheetId="43">#REF!</definedName>
    <definedName name="TTMFSP1" localSheetId="47">#REF!</definedName>
    <definedName name="TTMFSP1" localSheetId="38">#REF!</definedName>
    <definedName name="TTMFSP1" localSheetId="40">#REF!</definedName>
    <definedName name="TTMFSP1" localSheetId="41">#REF!</definedName>
    <definedName name="TTMFSP1" localSheetId="45">#REF!</definedName>
    <definedName name="TTMFSP1" localSheetId="44">#REF!</definedName>
    <definedName name="TTMFSP1" localSheetId="39">#REF!</definedName>
    <definedName name="TTMFSP1" localSheetId="36">#REF!</definedName>
    <definedName name="TTMFSP1" localSheetId="49">#REF!</definedName>
    <definedName name="TTMFSP1" localSheetId="46">#REF!</definedName>
    <definedName name="TTMFSP1" localSheetId="35">#REF!</definedName>
    <definedName name="TTMFSP1" localSheetId="37">#REF!</definedName>
    <definedName name="TTMFSP1" localSheetId="42">#REF!</definedName>
    <definedName name="TTMFSP1">#REF!</definedName>
    <definedName name="TTOFE" localSheetId="48">#REF!</definedName>
    <definedName name="TTOFE" localSheetId="43">#REF!</definedName>
    <definedName name="TTOFE" localSheetId="47">#REF!</definedName>
    <definedName name="TTOFE" localSheetId="38">#REF!</definedName>
    <definedName name="TTOFE" localSheetId="40">#REF!</definedName>
    <definedName name="TTOFE" localSheetId="41">#REF!</definedName>
    <definedName name="TTOFE" localSheetId="45">#REF!</definedName>
    <definedName name="TTOFE" localSheetId="44">#REF!</definedName>
    <definedName name="TTOFE" localSheetId="39">#REF!</definedName>
    <definedName name="TTOFE" localSheetId="36">#REF!</definedName>
    <definedName name="TTOFE" localSheetId="49">#REF!</definedName>
    <definedName name="TTOFE" localSheetId="46">#REF!</definedName>
    <definedName name="TTOFE" localSheetId="35">#REF!</definedName>
    <definedName name="TTOFE" localSheetId="37">#REF!</definedName>
    <definedName name="TTOFE" localSheetId="42">#REF!</definedName>
    <definedName name="TTOFE">TTOFE!$B$1</definedName>
    <definedName name="TTOFE_EQ" localSheetId="8">TTOFE!$B$13:$I$69</definedName>
    <definedName name="TTOFE_EQ_FU_Related" localSheetId="8">TTOFE!#REF!</definedName>
    <definedName name="TTOFENAV" localSheetId="8">TTOFE!$B$88:$B$95</definedName>
    <definedName name="TTSF96" localSheetId="48">#REF!</definedName>
    <definedName name="TTSF96" localSheetId="43">#REF!</definedName>
    <definedName name="TTSF96" localSheetId="47">#REF!</definedName>
    <definedName name="TTSF96" localSheetId="38">#REF!</definedName>
    <definedName name="TTSF96" localSheetId="40">#REF!</definedName>
    <definedName name="TTSF96" localSheetId="41">#REF!</definedName>
    <definedName name="TTSF96" localSheetId="45">#REF!</definedName>
    <definedName name="TTSF96" localSheetId="44">#REF!</definedName>
    <definedName name="TTSF96" localSheetId="39">#REF!</definedName>
    <definedName name="TTSF96" localSheetId="36">#REF!</definedName>
    <definedName name="TTSF96" localSheetId="49">#REF!</definedName>
    <definedName name="TTSF96" localSheetId="46">#REF!</definedName>
    <definedName name="TTSF96" localSheetId="35">#REF!</definedName>
    <definedName name="TTSF96" localSheetId="37">#REF!</definedName>
    <definedName name="TTSF96" localSheetId="42">#REF!</definedName>
    <definedName name="TTSF96">TTSF96!$B$1</definedName>
    <definedName name="TTSF96_EQ" localSheetId="16">TTSF96!$B$13:$I$68</definedName>
    <definedName name="TTSF96NAV" localSheetId="16">TTSF96!$B$82:$B$89</definedName>
    <definedName name="TUDG3S" localSheetId="2">#REF!</definedName>
    <definedName name="TUDG3S" localSheetId="48">#REF!</definedName>
    <definedName name="TUDG3S" localSheetId="43">#REF!</definedName>
    <definedName name="TUDG3S" localSheetId="47">#REF!</definedName>
    <definedName name="TUDG3S" localSheetId="38">#REF!</definedName>
    <definedName name="TUDG3S" localSheetId="40">#REF!</definedName>
    <definedName name="TUDG3S" localSheetId="41">#REF!</definedName>
    <definedName name="TUDG3S" localSheetId="45">#REF!</definedName>
    <definedName name="TUDG3S" localSheetId="44">#REF!</definedName>
    <definedName name="TUDG3S" localSheetId="39">#REF!</definedName>
    <definedName name="TUDG3S" localSheetId="36">#REF!</definedName>
    <definedName name="TUDG3S" localSheetId="49">#REF!</definedName>
    <definedName name="TUDG3S" localSheetId="46">#REF!</definedName>
    <definedName name="TUDG3S" localSheetId="35">#REF!</definedName>
    <definedName name="TUDG3S" localSheetId="37">#REF!</definedName>
    <definedName name="TUDG3S" localSheetId="42">#REF!</definedName>
    <definedName name="TUDG3S">#REF!</definedName>
    <definedName name="TUDS" localSheetId="2">#REF!</definedName>
    <definedName name="TUDS" localSheetId="48">#REF!</definedName>
    <definedName name="TUDS" localSheetId="43">#REF!</definedName>
    <definedName name="TUDS" localSheetId="47">#REF!</definedName>
    <definedName name="TUDS" localSheetId="38">#REF!</definedName>
    <definedName name="TUDS" localSheetId="40">#REF!</definedName>
    <definedName name="TUDS" localSheetId="41">#REF!</definedName>
    <definedName name="TUDS" localSheetId="45">#REF!</definedName>
    <definedName name="TUDS" localSheetId="44">#REF!</definedName>
    <definedName name="TUDS" localSheetId="39">#REF!</definedName>
    <definedName name="TUDS" localSheetId="36">#REF!</definedName>
    <definedName name="TUDS" localSheetId="49">#REF!</definedName>
    <definedName name="TUDS" localSheetId="46">#REF!</definedName>
    <definedName name="TUDS" localSheetId="35">#REF!</definedName>
    <definedName name="TUDS" localSheetId="37">#REF!</definedName>
    <definedName name="TUDS" localSheetId="42">#REF!</definedName>
    <definedName name="TUDS">#REF!</definedName>
    <definedName name="TURG3S" localSheetId="2">#REF!</definedName>
    <definedName name="TURG3S" localSheetId="48">#REF!</definedName>
    <definedName name="TURG3S" localSheetId="43">#REF!</definedName>
    <definedName name="TURG3S" localSheetId="47">#REF!</definedName>
    <definedName name="TURG3S" localSheetId="38">#REF!</definedName>
    <definedName name="TURG3S" localSheetId="40">#REF!</definedName>
    <definedName name="TURG3S" localSheetId="41">#REF!</definedName>
    <definedName name="TURG3S" localSheetId="45">#REF!</definedName>
    <definedName name="TURG3S" localSheetId="44">#REF!</definedName>
    <definedName name="TURG3S" localSheetId="39">#REF!</definedName>
    <definedName name="TURG3S" localSheetId="36">#REF!</definedName>
    <definedName name="TURG3S" localSheetId="49">#REF!</definedName>
    <definedName name="TURG3S" localSheetId="46">#REF!</definedName>
    <definedName name="TURG3S" localSheetId="35">#REF!</definedName>
    <definedName name="TURG3S" localSheetId="37">#REF!</definedName>
    <definedName name="TURG3S" localSheetId="42">#REF!</definedName>
    <definedName name="TURG3S">#REF!</definedName>
    <definedName name="TURS" localSheetId="2">#REF!</definedName>
    <definedName name="TURS" localSheetId="48">#REF!</definedName>
    <definedName name="TURS" localSheetId="43">#REF!</definedName>
    <definedName name="TURS" localSheetId="47">#REF!</definedName>
    <definedName name="TURS" localSheetId="38">#REF!</definedName>
    <definedName name="TURS" localSheetId="40">#REF!</definedName>
    <definedName name="TURS" localSheetId="41">#REF!</definedName>
    <definedName name="TURS" localSheetId="45">#REF!</definedName>
    <definedName name="TURS" localSheetId="44">#REF!</definedName>
    <definedName name="TURS" localSheetId="39">#REF!</definedName>
    <definedName name="TURS" localSheetId="36">#REF!</definedName>
    <definedName name="TURS" localSheetId="49">#REF!</definedName>
    <definedName name="TURS" localSheetId="46">#REF!</definedName>
    <definedName name="TURS" localSheetId="35">#REF!</definedName>
    <definedName name="TURS" localSheetId="37">#REF!</definedName>
    <definedName name="TURS" localSheetId="42">#REF!</definedName>
    <definedName name="TURS">#REF!</definedName>
    <definedName name="TUSTF" localSheetId="36">#REF!</definedName>
    <definedName name="TUSTF" localSheetId="42">TUSTF!$B$1</definedName>
    <definedName name="TUSTF">#REF!</definedName>
    <definedName name="TUSTF_Debt_Related" localSheetId="42">TUSTF!$B$29:$H$40</definedName>
    <definedName name="TUSTF_GOV_SEC" localSheetId="42">TUSTF!$B$22:$H$27</definedName>
    <definedName name="TUSTF_MM" localSheetId="42">TUSTF!$B$42:$H$65</definedName>
    <definedName name="TUSTFNAV" localSheetId="42">TUSTF!$B$78:$B$89</definedName>
    <definedName name="TVFS1" localSheetId="48">#REF!</definedName>
    <definedName name="TVFS1" localSheetId="43">#REF!</definedName>
    <definedName name="TVFS1" localSheetId="47">#REF!</definedName>
    <definedName name="TVFS1" localSheetId="38">#REF!</definedName>
    <definedName name="TVFS1" localSheetId="40">#REF!</definedName>
    <definedName name="TVFS1" localSheetId="41">#REF!</definedName>
    <definedName name="TVFS1" localSheetId="45">#REF!</definedName>
    <definedName name="TVFS1" localSheetId="44">#REF!</definedName>
    <definedName name="TVFS1" localSheetId="39">#REF!</definedName>
    <definedName name="TVFS1" localSheetId="36">#REF!</definedName>
    <definedName name="TVFS1" localSheetId="49">#REF!</definedName>
    <definedName name="TVFS1" localSheetId="46">#REF!</definedName>
    <definedName name="TVFS1" localSheetId="35">#REF!</definedName>
    <definedName name="TVFS1" localSheetId="37">#REF!</definedName>
    <definedName name="TVFS1" localSheetId="42">#REF!</definedName>
    <definedName name="TVFS1">#REF!</definedName>
    <definedName name="TVFS2" localSheetId="48">#REF!</definedName>
    <definedName name="TVFS2" localSheetId="43">#REF!</definedName>
    <definedName name="TVFS2" localSheetId="47">#REF!</definedName>
    <definedName name="TVFS2" localSheetId="38">#REF!</definedName>
    <definedName name="TVFS2" localSheetId="40">#REF!</definedName>
    <definedName name="TVFS2" localSheetId="41">#REF!</definedName>
    <definedName name="TVFS2" localSheetId="45">#REF!</definedName>
    <definedName name="TVFS2" localSheetId="44">#REF!</definedName>
    <definedName name="TVFS2" localSheetId="39">#REF!</definedName>
    <definedName name="TVFS2" localSheetId="36">#REF!</definedName>
    <definedName name="TVFS2" localSheetId="49">#REF!</definedName>
    <definedName name="TVFS2" localSheetId="46">#REF!</definedName>
    <definedName name="TVFS2" localSheetId="35">#REF!</definedName>
    <definedName name="TVFS2" localSheetId="37">#REF!</definedName>
    <definedName name="TVFS2" localSheetId="42">#REF!</definedName>
    <definedName name="TVFS2">#REF!</definedName>
    <definedName name="TYCF" localSheetId="48">#REF!</definedName>
    <definedName name="TYCF" localSheetId="43">#REF!</definedName>
    <definedName name="TYCF" localSheetId="47">#REF!</definedName>
    <definedName name="TYCF" localSheetId="38">#REF!</definedName>
    <definedName name="TYCF" localSheetId="40">#REF!</definedName>
    <definedName name="TYCF" localSheetId="41">#REF!</definedName>
    <definedName name="TYCF" localSheetId="45">#REF!</definedName>
    <definedName name="TYCF" localSheetId="44">#REF!</definedName>
    <definedName name="TYCF" localSheetId="39">#REF!</definedName>
    <definedName name="TYCF" localSheetId="36">#REF!</definedName>
    <definedName name="TYCF" localSheetId="49">#REF!</definedName>
    <definedName name="TYCF" localSheetId="46">#REF!</definedName>
    <definedName name="TYCF" localSheetId="35">#REF!</definedName>
    <definedName name="TYCF" localSheetId="37">#REF!</definedName>
    <definedName name="TYCF" localSheetId="42">#REF!</definedName>
    <definedName name="TYCF">TYCF!$B$1</definedName>
    <definedName name="TYCF_EQ" localSheetId="30">TYCF!$B$12:$I$62</definedName>
    <definedName name="TYCFNAV" localSheetId="30">TYCF!$B$76:$B$79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5" i="36" l="1"/>
  <c r="A6" i="36" s="1"/>
  <c r="A7" i="36" s="1"/>
  <c r="A8" i="36" s="1"/>
  <c r="A9" i="36" s="1"/>
  <c r="A10" i="36" s="1"/>
  <c r="A11" i="36" s="1"/>
  <c r="A12" i="36" s="1"/>
  <c r="A13" i="36" s="1"/>
  <c r="A14" i="36" s="1"/>
  <c r="A15" i="36" s="1"/>
  <c r="A16" i="36" s="1"/>
  <c r="A17" i="36" s="1"/>
  <c r="A18" i="36" s="1"/>
  <c r="A19" i="36" s="1"/>
  <c r="A20" i="36" s="1"/>
  <c r="A21" i="36" s="1"/>
  <c r="A22" i="36" s="1"/>
  <c r="A23" i="36" s="1"/>
  <c r="A24" i="36" s="1"/>
  <c r="A25" i="36" s="1"/>
  <c r="A26" i="36" s="1"/>
  <c r="A27" i="36" s="1"/>
  <c r="A28" i="36" s="1"/>
  <c r="A29" i="36" s="1"/>
  <c r="A30" i="36" s="1"/>
  <c r="A31" i="36" s="1"/>
  <c r="A32" i="36" s="1"/>
  <c r="A33" i="36" s="1"/>
  <c r="A34" i="36" s="1"/>
  <c r="A35" i="36" s="1"/>
  <c r="A36" i="36" s="1"/>
  <c r="A37" i="36" s="1"/>
  <c r="A38" i="36" s="1"/>
  <c r="A39" i="36" s="1"/>
  <c r="A40" i="36" s="1"/>
  <c r="A41" i="36" s="1"/>
  <c r="A42" i="36" s="1"/>
  <c r="A43" i="36" s="1"/>
  <c r="A44" i="36" s="1"/>
  <c r="A45" i="36" s="1"/>
  <c r="A46" i="36" s="1"/>
  <c r="A47" i="36" s="1"/>
  <c r="A48" i="36" s="1"/>
  <c r="A49" i="36" s="1"/>
  <c r="A50" i="36" s="1"/>
  <c r="G42" i="42"/>
  <c r="G48" i="54"/>
  <c r="C155" i="16"/>
  <c r="C153" i="16"/>
  <c r="C145" i="16"/>
  <c r="C162" i="29" l="1"/>
  <c r="C159" i="29"/>
  <c r="C149" i="29"/>
  <c r="C227" i="27" l="1"/>
  <c r="C209" i="27"/>
  <c r="C229" i="27" s="1"/>
  <c r="C516" i="33" l="1"/>
  <c r="C510" i="33"/>
  <c r="C518" i="33" l="1"/>
  <c r="C479" i="33"/>
  <c r="C430" i="33"/>
  <c r="C1283" i="34"/>
  <c r="C1083" i="34"/>
  <c r="C1286" i="34" l="1"/>
  <c r="C481" i="33"/>
  <c r="C384" i="15" l="1"/>
  <c r="C363" i="15"/>
  <c r="C256" i="15"/>
  <c r="C241" i="15"/>
  <c r="H100" i="54"/>
  <c r="G100" i="54"/>
  <c r="H83" i="54"/>
  <c r="G83" i="54"/>
  <c r="H48" i="54"/>
  <c r="H102" i="54" s="1"/>
  <c r="H103" i="54" s="1"/>
  <c r="G102" i="54"/>
  <c r="G103" i="54" s="1"/>
  <c r="H96" i="53"/>
  <c r="G96" i="53"/>
  <c r="H85" i="53"/>
  <c r="G85" i="53"/>
  <c r="H81" i="53"/>
  <c r="G81" i="53"/>
  <c r="H45" i="53"/>
  <c r="H98" i="53" s="1"/>
  <c r="H99" i="53" s="1"/>
  <c r="G45" i="53"/>
  <c r="G98" i="53" s="1"/>
  <c r="G99" i="53" s="1"/>
  <c r="H111" i="52"/>
  <c r="G111" i="52"/>
  <c r="H54" i="52"/>
  <c r="H114" i="52" s="1"/>
  <c r="H115" i="52" s="1"/>
  <c r="G54" i="52"/>
  <c r="G114" i="52" s="1"/>
  <c r="G115" i="52" s="1"/>
  <c r="C386" i="15" l="1"/>
  <c r="C258" i="15"/>
  <c r="C181" i="15"/>
  <c r="C113" i="16"/>
  <c r="C115" i="29"/>
  <c r="C84" i="22"/>
  <c r="C142" i="23"/>
  <c r="C135" i="27"/>
  <c r="C242" i="33"/>
  <c r="C347" i="34" l="1"/>
  <c r="H47" i="51" l="1"/>
  <c r="G47" i="51"/>
  <c r="H40" i="51"/>
  <c r="G40" i="51"/>
  <c r="H62" i="50"/>
  <c r="G62" i="50"/>
  <c r="H49" i="50"/>
  <c r="G49" i="50"/>
  <c r="H38" i="49"/>
  <c r="G38" i="49"/>
  <c r="H35" i="49"/>
  <c r="G35" i="49"/>
  <c r="H29" i="49"/>
  <c r="G29" i="49"/>
  <c r="H43" i="47"/>
  <c r="G43" i="47"/>
  <c r="H40" i="47"/>
  <c r="G40" i="47"/>
  <c r="H42" i="46"/>
  <c r="G42" i="46"/>
  <c r="H39" i="46"/>
  <c r="G39" i="46"/>
  <c r="H31" i="46"/>
  <c r="G31" i="46"/>
  <c r="H40" i="45"/>
  <c r="G40" i="45"/>
  <c r="H31" i="45"/>
  <c r="G31" i="45"/>
  <c r="H66" i="44"/>
  <c r="G66" i="44"/>
  <c r="H41" i="44"/>
  <c r="G41" i="44"/>
  <c r="H28" i="44"/>
  <c r="G28" i="44"/>
  <c r="H85" i="43"/>
  <c r="G85" i="43"/>
  <c r="H27" i="43"/>
  <c r="G27" i="43"/>
  <c r="H40" i="42"/>
  <c r="G40" i="42"/>
  <c r="H27" i="42"/>
  <c r="G27" i="42"/>
  <c r="H50" i="41"/>
  <c r="G50" i="41"/>
  <c r="H47" i="41"/>
  <c r="G47" i="41"/>
  <c r="H29" i="41"/>
  <c r="G29" i="41"/>
  <c r="H80" i="37"/>
  <c r="G80" i="37"/>
  <c r="H77" i="37"/>
  <c r="G77" i="37"/>
  <c r="H69" i="37"/>
  <c r="G69" i="37"/>
  <c r="H58" i="37"/>
  <c r="G58" i="37"/>
  <c r="H125" i="33"/>
  <c r="G125" i="33"/>
  <c r="H145" i="15"/>
  <c r="G145" i="15"/>
  <c r="H141" i="15"/>
  <c r="G141" i="15"/>
  <c r="H135" i="15"/>
  <c r="G135" i="15"/>
  <c r="H90" i="15"/>
  <c r="G90" i="15"/>
  <c r="G43" i="42" l="1"/>
  <c r="H42" i="42"/>
  <c r="H43" i="42" s="1"/>
  <c r="H125" i="15"/>
  <c r="H147" i="15" s="1"/>
  <c r="G125" i="15"/>
  <c r="G147" i="15" s="1"/>
  <c r="H67" i="29" l="1"/>
  <c r="G67" i="29"/>
  <c r="H70" i="31"/>
  <c r="G70" i="31"/>
  <c r="H69" i="31"/>
  <c r="G69" i="31"/>
  <c r="G77" i="17"/>
  <c r="G78" i="17" s="1"/>
  <c r="H70" i="17"/>
  <c r="H77" i="17" s="1"/>
  <c r="H78" i="17" s="1"/>
  <c r="G70" i="17"/>
  <c r="G75" i="17" s="1"/>
  <c r="H74" i="17"/>
  <c r="G74" i="17"/>
  <c r="H60" i="4"/>
  <c r="H65" i="4" s="1"/>
  <c r="G60" i="4"/>
  <c r="G68" i="4" s="1"/>
  <c r="G69" i="4" s="1"/>
  <c r="H64" i="4"/>
  <c r="G64" i="4"/>
  <c r="H68" i="4" l="1"/>
  <c r="H69" i="4" s="1"/>
  <c r="G65" i="4"/>
  <c r="H75" i="17"/>
  <c r="H67" i="27" l="1"/>
  <c r="G67" i="27"/>
  <c r="H78" i="27"/>
  <c r="G78" i="27"/>
  <c r="H95" i="27" l="1"/>
  <c r="G95" i="27"/>
  <c r="H71" i="27" l="1"/>
  <c r="G71" i="27"/>
  <c r="G72" i="27" l="1"/>
  <c r="H72" i="27"/>
  <c r="H59" i="19"/>
  <c r="H66" i="19" s="1"/>
  <c r="H67" i="19" s="1"/>
  <c r="G59" i="19"/>
  <c r="G64" i="19" s="1"/>
  <c r="H63" i="19"/>
  <c r="G63" i="19"/>
  <c r="H96" i="23"/>
  <c r="G96" i="23"/>
  <c r="H92" i="23"/>
  <c r="G92" i="23"/>
  <c r="H71" i="23"/>
  <c r="G71" i="23"/>
  <c r="H51" i="23"/>
  <c r="H101" i="23" s="1"/>
  <c r="H102" i="23" s="1"/>
  <c r="G51" i="23"/>
  <c r="G101" i="23" s="1"/>
  <c r="G102" i="23" s="1"/>
  <c r="H99" i="23"/>
  <c r="G99" i="23"/>
  <c r="G66" i="19" l="1"/>
  <c r="G67" i="19" s="1"/>
  <c r="H64" i="19"/>
  <c r="H71" i="29" l="1"/>
  <c r="G71" i="29"/>
  <c r="G72" i="29" l="1"/>
  <c r="H72" i="29"/>
  <c r="H205" i="33" l="1"/>
  <c r="G205" i="33"/>
  <c r="H275" i="34"/>
  <c r="G275" i="34"/>
  <c r="H312" i="34"/>
  <c r="G312" i="34"/>
  <c r="H129" i="33"/>
  <c r="G129" i="33"/>
  <c r="H306" i="34"/>
  <c r="G306" i="34"/>
  <c r="H301" i="34"/>
  <c r="G301" i="34"/>
  <c r="H290" i="34"/>
  <c r="G290" i="34"/>
  <c r="H202" i="33"/>
  <c r="G202" i="33"/>
  <c r="H152" i="33"/>
  <c r="G152" i="33"/>
  <c r="H45" i="32"/>
  <c r="G45" i="32"/>
  <c r="H67" i="31"/>
  <c r="G67" i="31"/>
  <c r="H64" i="31"/>
  <c r="G64" i="31"/>
  <c r="H53" i="30"/>
  <c r="G53" i="30"/>
  <c r="H41" i="30"/>
  <c r="G41" i="30"/>
  <c r="H81" i="29"/>
  <c r="G81" i="29"/>
  <c r="H78" i="29"/>
  <c r="G78" i="29"/>
  <c r="H48" i="28"/>
  <c r="G48" i="28"/>
  <c r="H92" i="27"/>
  <c r="G92" i="27"/>
  <c r="H88" i="27"/>
  <c r="G88" i="27"/>
  <c r="H68" i="26"/>
  <c r="G68" i="26"/>
  <c r="H62" i="25"/>
  <c r="G62" i="25"/>
  <c r="H45" i="24"/>
  <c r="G45" i="24"/>
  <c r="H51" i="22"/>
  <c r="G51" i="22"/>
  <c r="H45" i="22"/>
  <c r="G45" i="22"/>
  <c r="H42" i="21"/>
  <c r="G42" i="21"/>
  <c r="H69" i="20"/>
  <c r="G69" i="20"/>
  <c r="H57" i="18"/>
  <c r="G57" i="18"/>
  <c r="H79" i="16"/>
  <c r="G79" i="16"/>
  <c r="H148" i="15"/>
  <c r="G148" i="15"/>
  <c r="H73" i="14"/>
  <c r="G73" i="14"/>
  <c r="H67" i="14"/>
  <c r="G67" i="14"/>
  <c r="H74" i="13"/>
  <c r="G74" i="13"/>
  <c r="H68" i="13"/>
  <c r="G68" i="13"/>
  <c r="H16" i="12"/>
  <c r="G16" i="12"/>
  <c r="H46" i="11"/>
  <c r="G46" i="11"/>
  <c r="H27" i="10"/>
  <c r="G27" i="10"/>
  <c r="H52" i="9"/>
  <c r="G52" i="9"/>
  <c r="H46" i="9"/>
  <c r="G46" i="9"/>
  <c r="H52" i="8"/>
  <c r="G52" i="8"/>
  <c r="H88" i="7"/>
  <c r="G88" i="7"/>
  <c r="H85" i="7"/>
  <c r="G85" i="7"/>
  <c r="H82" i="7"/>
  <c r="G82" i="7"/>
  <c r="H68" i="7"/>
  <c r="G68" i="7"/>
  <c r="H59" i="7"/>
  <c r="G59" i="7"/>
  <c r="H62" i="6"/>
  <c r="G62" i="6"/>
  <c r="H47" i="5"/>
  <c r="G47" i="5"/>
  <c r="H63" i="3"/>
  <c r="G63" i="3"/>
  <c r="G97" i="27" l="1"/>
  <c r="G98" i="27" s="1"/>
  <c r="G314" i="34"/>
  <c r="G315" i="34" s="1"/>
  <c r="H207" i="33"/>
  <c r="H208" i="33" s="1"/>
  <c r="H314" i="34"/>
  <c r="H315" i="34" s="1"/>
  <c r="G207" i="33"/>
  <c r="G208" i="33" s="1"/>
  <c r="H130" i="33"/>
  <c r="H97" i="27"/>
  <c r="H98" i="27" s="1"/>
  <c r="G83" i="29"/>
  <c r="G84" i="29" s="1"/>
  <c r="H83" i="29"/>
  <c r="H84" i="29" s="1"/>
  <c r="G130" i="3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18044"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2' and a.scheme='TBPSUF' _x000d_ _x000d_and WEEKEND_DT='31 jul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ul 2022'_x000d_left outer join  tatamfplus.weeknav d on  d.weekend_dt='31 jul 2022' and d.scheme=a.scheme and d.schclass='GLOBAL' _x000d_left outer join  tatamfplus.assetype e on e.rectype='L' and e.asset_type=a.asset_type_x000d_WHERE del_date&lt;='31 jul 2022' AND mat_date &gt;'31 jul 2022' and  deal_stat &lt;&gt; 'MAT'  and a.scheme='TBPSUF')_x000d_order by 6 desc"/>
  </connection>
  <connection id="2" xr16:uid="{00000000-0015-0000-FFFF-FFFF01000000}" name="Connection18049"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BPSUF' _x000d_ _x000d_and WEEKEND_DT='31 jul 2022' and a.ASSET_TYPE in('05','06','07','09','11','12','14','25','29','34','18','52') and LISTED_Y_N='Y'  _x000d_and a.schclass='GLOBAL' and a.security is not null and a.UNITS&gt;0  and LAST_NET_ASSETS&gt;1 and f.schclass='GLOBAL' ) _x000d_where MKTVAL &gt; 0) order by 6 desc"/>
  </connection>
  <connection id="3" xr16:uid="{00000000-0015-0000-FFFF-FFFF02000000}" name="Connection1807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 xr16:uid="{00000000-0015-0000-FFFF-FFFF03000000}" name="Connection1810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2' and a.scheme='TCORPBF' _x000d_ _x000d_and WEEKEND_DT='31 jul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ul 2022'_x000d_left outer join  tatamfplus.weeknav d on  d.weekend_dt='31 jul 2022' and d.scheme=a.scheme and d.schclass='GLOBAL' _x000d_left outer join  tatamfplus.assetype e on e.rectype='L' and e.asset_type=a.asset_type_x000d_WHERE del_date&lt;='31 jul 2022' AND mat_date &gt;'31 jul 2022' and  deal_stat &lt;&gt; 'MAT'  and a.scheme='TCORPBF')_x000d_order by 6 desc"/>
  </connection>
  <connection id="5" xr16:uid="{00000000-0015-0000-FFFF-FFFF04000000}" name="Connection1810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CORPBF' _x000d_ _x000d_and WEEKEND_DT='31 jul 2022' and a.ASSET_TYPE in('05','06','07','09','11','12','14','25','29','34','18','52') and LISTED_Y_N='Y'  _x000d_and a.schclass='GLOBAL' and a.security is not null and a.UNITS&gt;0  and LAST_NET_ASSETS&gt;1 and f.schclass='GLOBAL' ) _x000d_where MKTVAL &gt; 0) order by 6 desc"/>
  </connection>
  <connection id="6" xr16:uid="{00000000-0015-0000-FFFF-FFFF05000000}" name="Connection1812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 xr16:uid="{00000000-0015-0000-FFFF-FFFF06000000}" name="Connection1814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2' and a.scheme='TDBF' _x000d_ _x000d_and WEEKEND_DT='31 jul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ul 2022'_x000d_left outer join  tatamfplus.weeknav d on  d.weekend_dt='31 jul 2022' and d.scheme=a.scheme and d.schclass='GLOBAL' _x000d_left outer join  tatamfplus.assetype e on e.rectype='L' and e.asset_type=a.asset_type_x000d_WHERE del_date&lt;='31 jul 2022' AND mat_date &gt;'31 jul 2022' and  deal_stat &lt;&gt; 'MAT'  and a.scheme='TDBF')_x000d_order by 6 desc"/>
  </connection>
  <connection id="8" xr16:uid="{00000000-0015-0000-FFFF-FFFF07000000}" name="Connection18153"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DBF' _x000d_ _x000d_and WEEKEND_DT='31 jul 2022' and a.ASSET_TYPE in('05','06','07','09','11','12','14','25','29','34','18','52') and LISTED_Y_N='Y'  _x000d_and a.schclass='GLOBAL' and a.security is not null and a.UNITS&gt;0  and LAST_NET_ASSETS&gt;1 and f.schclass='GLOBAL' ) _x000d_where MKTVAL &gt; 0) order by 6 desc"/>
  </connection>
  <connection id="9" xr16:uid="{00000000-0015-0000-FFFF-FFFF08000000}" name="Connection18173"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DBF' _x000d_ and LAST_NET_ASSETS&gt;1 and f.SCHCLASS='GLOBAL'_x000d_and WEEKEND_DT='31 jul 2022' and a.ASSET_TYPE in('16','17','19','20','22','03','15'))  _x000d_where MKTVAL &gt; 0 order by 6 desc"/>
  </connection>
  <connection id="10" xr16:uid="{00000000-0015-0000-FFFF-FFFF09000000}" name="Connection1818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D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 xr16:uid="{00000000-0015-0000-FFFF-FFFF0A000000}" name="Connection18216"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2' and a.scheme='TFRF' _x000d_ _x000d_and WEEKEND_DT='31 jul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ul 2022'_x000d_left outer join  tatamfplus.weeknav d on  d.weekend_dt='31 jul 2022' and d.scheme=a.scheme and d.schclass='GLOBAL' _x000d_left outer join  tatamfplus.assetype e on e.rectype='L' and e.asset_type=a.asset_type_x000d_WHERE del_date&lt;='31 jul 2022' AND mat_date &gt;'31 jul 2022' and  deal_stat &lt;&gt; 'MAT'  and a.scheme='TFRF')_x000d_order by 6 desc"/>
  </connection>
  <connection id="12" xr16:uid="{00000000-0015-0000-FFFF-FFFF0B000000}" name="Connection1821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FRF' _x000d_ _x000d_and WEEKEND_DT='31 jul 2022' and a.ASSET_TYPE in('05','06','07','09','11','12','14','25','29','34','18','52') and LISTED_Y_N='Y'  _x000d_and a.schclass='GLOBAL' and a.security is not null and a.UNITS&gt;0  and LAST_NET_ASSETS&gt;1 and f.schclass='GLOBAL' ) _x000d_where MKTVAL &gt; 0) order by 6 desc"/>
  </connection>
  <connection id="13" xr16:uid="{00000000-0015-0000-FFFF-FFFF0C000000}" name="Connection1822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 xr16:uid="{00000000-0015-0000-FFFF-FFFF0D000000}" name="Connection18230"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2' and a.scheme='TGSFR' _x000d_ _x000d_and WEEKEND_DT='31 jul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ul 2022'_x000d_left outer join  tatamfplus.weeknav d on  d.weekend_dt='31 jul 2022' and d.scheme=a.scheme and d.schclass='GLOBAL' _x000d_left outer join  tatamfplus.assetype e on e.rectype='L' and e.asset_type=a.asset_type_x000d_WHERE del_date&lt;='31 jul 2022' AND mat_date &gt;'31 jul 2022' and  deal_stat &lt;&gt; 'MAT'  and a.scheme='TGSFR')_x000d_order by 6 desc"/>
  </connection>
  <connection id="15" xr16:uid="{00000000-0015-0000-FFFF-FFFF0E000000}" name="Connection18235"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GSFR' _x000d_ and LAST_NET_ASSETS&gt;1 and f.SCHCLASS='GLOBAL'_x000d_and WEEKEND_DT='31 jul 2022' and a.ASSET_TYPE in('16','17','19','20','22','03','15'))  _x000d_where MKTVAL &gt; 0 order by 6 desc"/>
  </connection>
  <connection id="16" xr16:uid="{00000000-0015-0000-FFFF-FFFF0F000000}" name="Connection1823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 xr16:uid="{00000000-0015-0000-FFFF-FFFF10000000}" name="Connection1824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2' and a.scheme='TIFA' _x000d_ _x000d_and WEEKEND_DT='31 jul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ul 2022'_x000d_left outer join  tatamfplus.weeknav d on  d.weekend_dt='31 jul 2022' and d.scheme=a.scheme and d.schclass='GLOBAL' _x000d_left outer join  tatamfplus.assetype e on e.rectype='L' and e.asset_type=a.asset_type_x000d_WHERE del_date&lt;='31 jul 2022' AND mat_date &gt;'31 jul 2022' and  deal_stat &lt;&gt; 'MAT'  and a.scheme='TIFA')_x000d_order by 6 desc"/>
  </connection>
  <connection id="18" xr16:uid="{00000000-0015-0000-FFFF-FFFF11000000}" name="Connection18244"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IFA' _x000d_ _x000d_and WEEKEND_DT='31 jul 2022' and a.ASSET_TYPE in('05','06','07','09','11','12','14','25','29','34','18','52') and LISTED_Y_N='Y'  _x000d_and a.schclass='GLOBAL' and a.security is not null and a.UNITS&gt;0  and LAST_NET_ASSETS&gt;1 and f.schclass='GLOBAL' ) _x000d_where MKTVAL &gt; 0) order by 6 desc"/>
  </connection>
  <connection id="19" xr16:uid="{00000000-0015-0000-FFFF-FFFF12000000}" name="Connection18245"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jul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IFA' _x000d_ _x000d_and WEEKEND_DT='31 jul 2022' and a.ASSET_TYPE in('05','06','07','09','11','12','14','25','29','34','18','52') and LISTED_Y_N='N'  _x000d_and a.schclass='GLOBAL' and a.security is not null and a.UNITS&gt;0   and LAST_NET_ASSETS&gt;1 and f.schclass='GLOBAL' ) _x000d_where MKTVAL &gt; 0) order by 6 desc"/>
  </connection>
  <connection id="20" xr16:uid="{00000000-0015-0000-FFFF-FFFF13000000}" name="Connection1825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IF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1" xr16:uid="{00000000-0015-0000-FFFF-FFFF14000000}" name="Connection18256"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2' and a.scheme='TIPF' _x000d_ _x000d_and WEEKEND_DT='31 jul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ul 2022'_x000d_left outer join  tatamfplus.weeknav d on  d.weekend_dt='31 jul 2022' and d.scheme=a.scheme and d.schclass='GLOBAL' _x000d_left outer join  tatamfplus.assetype e on e.rectype='L' and e.asset_type=a.asset_type_x000d_WHERE del_date&lt;='31 jul 2022' AND mat_date &gt;'31 jul 2022' and  deal_stat &lt;&gt; 'MAT'  and a.scheme='TIPF')_x000d_order by 6 desc"/>
  </connection>
  <connection id="22" xr16:uid="{00000000-0015-0000-FFFF-FFFF15000000}" name="Connection18257"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IPF' _x000d_ _x000d_and WEEKEND_DT='31 jul 2022' and a.ASSET_TYPE in('05','06','07','09','11','12','14','25','29','34','18','52') and LISTED_Y_N='Y'  _x000d_and a.schclass='GLOBAL' and a.security is not null and a.UNITS&gt;0  and LAST_NET_ASSETS&gt;1 and f.schclass='GLOBAL' ) _x000d_where MKTVAL &gt; 0) order by 6 desc"/>
  </connection>
  <connection id="23" xr16:uid="{00000000-0015-0000-FFFF-FFFF16000000}" name="Connection18258"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jul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IPF' _x000d_ _x000d_and WEEKEND_DT='31 jul 2022' and a.ASSET_TYPE in('05','06','07','09','11','12','14','25','29','34','18','52') and LISTED_Y_N='N'  _x000d_and a.schclass='GLOBAL' and a.security is not null and a.UNITS&gt;0   and LAST_NET_ASSETS&gt;1 and f.schclass='GLOBAL' ) _x000d_where MKTVAL &gt; 0) order by 6 desc"/>
  </connection>
  <connection id="24" xr16:uid="{00000000-0015-0000-FFFF-FFFF17000000}" name="Connection1826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I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5" xr16:uid="{4805C523-A79F-41F4-82BB-E7A2E3465107}" name="Connection18269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2' and a.scheme='TLF' _x000d_ _x000d_and WEEKEND_DT='31 jul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ul 2022'_x000d_left outer join  tatamfplus.weeknav d on  d.weekend_dt='31 jul 2022' and d.scheme=a.scheme and d.schclass='GLOBAL' _x000d_left outer join  tatamfplus.assetype e on e.rectype='L' and e.asset_type=a.asset_type_x000d_WHERE del_date&lt;='31 jul 2022' AND mat_date &gt;'31 jul 2022' and  deal_stat &lt;&gt; 'MAT'  and a.scheme='TLF')_x000d_order by 6 desc"/>
  </connection>
  <connection id="26" xr16:uid="{08175B85-6DE8-4747-B62F-4CBED898D8D4}" name="Connection182741"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LF' _x000d_ and LAST_NET_ASSETS&gt;1 and f.SCHCLASS='GLOBAL'_x000d_and WEEKEND_DT='31 jul 2022' and a.ASSET_TYPE in('16','17','19','20','22','03','15'))  _x000d_where MKTVAL &gt; 0 order by 6 desc"/>
  </connection>
  <connection id="27" xr16:uid="{3FFB9B54-0D7F-4F99-8B3C-BD5FBF7D1A01}" name="Connection18276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8" xr16:uid="{00000000-0015-0000-FFFF-FFFF1B000000}" name="Connection1828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2' and a.scheme='TNSIFDEC27' _x000d_ _x000d_and WEEKEND_DT='31 jul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ul 2022'_x000d_left outer join  tatamfplus.weeknav d on  d.weekend_dt='31 jul 2022' and d.scheme=a.scheme and d.schclass='GLOBAL' _x000d_left outer join  tatamfplus.assetype e on e.rectype='L' and e.asset_type=a.asset_type_x000d_WHERE del_date&lt;='31 jul 2022' AND mat_date &gt;'31 jul 2022' and  deal_stat &lt;&gt; 'MAT'  and a.scheme='TNSIFDEC27')_x000d_order by 6 desc"/>
  </connection>
  <connection id="29" xr16:uid="{00000000-0015-0000-FFFF-FFFF1C000000}" name="Connection18283"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NSIFDEC27' _x000d_ _x000d_and WEEKEND_DT='31 jul 2022' and a.ASSET_TYPE in('05','06','07','09','11','12','14','25','29','34','18','52') and LISTED_Y_N='Y'  _x000d_and a.schclass='GLOBAL' and a.security is not null and a.UNITS&gt;0  and LAST_NET_ASSETS&gt;1 and f.schclass='GLOBAL' ) _x000d_where MKTVAL &gt; 0) order by 6 desc"/>
  </connection>
  <connection id="30" xr16:uid="{00000000-0015-0000-FFFF-FFFF1D000000}" name="Connection1828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1" xr16:uid="{00000000-0015-0000-FFFF-FFFF1E000000}" name="Connection1830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2" xr16:uid="{00000000-0015-0000-FFFF-FFFF1F000000}" name="Connection18303"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RSFC' _x000d_ _x000d_and WEEKEND_DT='31 jul 2022' and a.ASSET_TYPE in ('01','45','51')  _x000d_and a.schclass='GLOBAL' and a.security is not null and a.UNITS&gt;0   and LAST_NET_ASSETS&gt;1 and f.schclass='GLOBAL' ) _x000d_where units &gt; 0 _x000d_order by 6 desc"/>
  </connection>
  <connection id="33" xr16:uid="{00000000-0015-0000-FFFF-FFFF20000000}" name="Connection18308"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2' and a.scheme='TRSFC' _x000d_ _x000d_and WEEKEND_DT='31 jul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ul 2022'_x000d_left outer join  tatamfplus.weeknav d on  d.weekend_dt='31 jul 2022' and d.scheme=a.scheme and d.schclass='GLOBAL' _x000d_left outer join  tatamfplus.assetype e on e.rectype='L' and e.asset_type=a.asset_type_x000d_WHERE del_date&lt;='31 jul 2022' AND mat_date &gt;'31 jul 2022' and  deal_stat &lt;&gt; 'MAT'  and a.scheme='TRSFC')_x000d_order by 6 desc"/>
  </connection>
  <connection id="34" xr16:uid="{00000000-0015-0000-FFFF-FFFF21000000}" name="Connection18309"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RSFC' _x000d_ _x000d_and WEEKEND_DT='31 jul 2022' and a.ASSET_TYPE in('05','06','07','09','11','12','14','25','29','34','18','52') and LISTED_Y_N='Y'  _x000d_and a.schclass='GLOBAL' and a.security is not null and a.UNITS&gt;0  and LAST_NET_ASSETS&gt;1 and f.schclass='GLOBAL' ) _x000d_where MKTVAL &gt; 0) order by 6 desc"/>
  </connection>
  <connection id="35" xr16:uid="{00000000-0015-0000-FFFF-FFFF22000000}" name="Connection18313"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RSFC' _x000d_ and LAST_NET_ASSETS&gt;1 and f.SCHCLASS='GLOBAL'_x000d_and WEEKEND_DT='31 jul 2022' and a.ASSET_TYPE in('16','17','19','20','22','03','15'))  _x000d_where MKTVAL &gt; 0 order by 6 desc"/>
  </connection>
  <connection id="36" xr16:uid="{00000000-0015-0000-FFFF-FFFF23000000}" name="Connection1831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7" xr16:uid="{918D7464-AB49-460F-9669-7CB1E9B3717D}" name="Connection18321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2' and a.scheme='TSTBF' _x000d_ _x000d_and WEEKEND_DT='31 jul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ul 2022'_x000d_left outer join  tatamfplus.weeknav d on  d.weekend_dt='31 jul 2022' and d.scheme=a.scheme and d.schclass='GLOBAL' _x000d_left outer join  tatamfplus.assetype e on e.rectype='L' and e.asset_type=a.asset_type_x000d_WHERE del_date&lt;='31 jul 2022' AND mat_date &gt;'31 jul 2022' and  deal_stat &lt;&gt; 'MAT'  and a.scheme='TSTBF')_x000d_order by 6 desc"/>
  </connection>
  <connection id="38" xr16:uid="{050E401F-3012-4C5C-B2B6-DF099B489AB4}" name="Connection183221"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STBF' _x000d_ _x000d_and WEEKEND_DT='31 jul 2022' and a.ASSET_TYPE in('05','06','07','09','11','12','14','25','29','34','18','52') and LISTED_Y_N='Y'  _x000d_and a.schclass='GLOBAL' and a.security is not null and a.UNITS&gt;0  and LAST_NET_ASSETS&gt;1 and f.schclass='GLOBAL' ) _x000d_where MKTVAL &gt; 0) order by 6 desc"/>
  </connection>
  <connection id="39" xr16:uid="{CEFDAAA3-C6B2-4E91-BA93-168D9F51AE53}" name="Connection183231"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jul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STBF' _x000d_ _x000d_and WEEKEND_DT='31 jul 2022' and a.ASSET_TYPE in('05','06','07','09','11','12','14','25','29','34','18','52') and LISTED_Y_N='N'  _x000d_and a.schclass='GLOBAL' and a.security is not null and a.UNITS&gt;0   and LAST_NET_ASSETS&gt;1 and f.schclass='GLOBAL' ) _x000d_where MKTVAL &gt; 0) order by 6 desc"/>
  </connection>
  <connection id="40" xr16:uid="{D37B4969-853E-43DD-82DD-7AF5305D0DF4}" name="Connection183261"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STBF' _x000d_ and LAST_NET_ASSETS&gt;1 and f.SCHCLASS='GLOBAL'_x000d_and WEEKEND_DT='31 jul 2022' and a.ASSET_TYPE in('16','17','19','20','22','03','15'))  _x000d_where MKTVAL &gt; 0 order by 6 desc"/>
  </connection>
  <connection id="41" xr16:uid="{1578E8DF-6203-456A-A331-589AF23B4C2F}" name="Connection18328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2" xr16:uid="{758015CD-A5A9-457D-B751-58BA84292E03}" name="Connection18334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2' and a.scheme='TFF' _x000d_ _x000d_and WEEKEND_DT='31 jul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ul 2022'_x000d_left outer join  tatamfplus.weeknav d on  d.weekend_dt='31 jul 2022' and d.scheme=a.scheme and d.schclass='GLOBAL' _x000d_left outer join  tatamfplus.assetype e on e.rectype='L' and e.asset_type=a.asset_type_x000d_WHERE del_date&lt;='31 jul 2022' AND mat_date &gt;'31 jul 2022' and  deal_stat &lt;&gt; 'MAT'  and a.scheme='TFF')_x000d_order by 6 desc"/>
  </connection>
  <connection id="43" xr16:uid="{662BF16F-44FD-48EC-8212-2C6E24671E1A}" name="Connection183351"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FF' _x000d_ _x000d_and WEEKEND_DT='31 jul 2022' and a.ASSET_TYPE in('05','06','07','09','11','12','14','25','29','34','18','52') and LISTED_Y_N='Y'  _x000d_and a.schclass='GLOBAL' and a.security is not null and a.UNITS&gt;0  and LAST_NET_ASSETS&gt;1 and f.schclass='GLOBAL' ) _x000d_where MKTVAL &gt; 0) order by 6 desc"/>
  </connection>
  <connection id="44" xr16:uid="{8F35A845-8092-42BD-834B-7A9A3B782779}" name="Connection183391"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FF' _x000d_ and LAST_NET_ASSETS&gt;1 and f.SCHCLASS='GLOBAL'_x000d_and WEEKEND_DT='31 jul 2022' and a.ASSET_TYPE in('16','17','19','20','22','03','15'))  _x000d_where MKTVAL &gt; 0 order by 6 desc"/>
  </connection>
  <connection id="45" xr16:uid="{15F52D75-80F4-494E-A325-3AC517ABEB99}" name="Connection18341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6" xr16:uid="{00000000-0015-0000-FFFF-FFFF2D000000}" name="Connection1834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2' and a.scheme='TUSTF' _x000d_ _x000d_and WEEKEND_DT='31 jul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ul 2022'_x000d_left outer join  tatamfplus.weeknav d on  d.weekend_dt='31 jul 2022' and d.scheme=a.scheme and d.schclass='GLOBAL' _x000d_left outer join  tatamfplus.assetype e on e.rectype='L' and e.asset_type=a.asset_type_x000d_WHERE del_date&lt;='31 jul 2022' AND mat_date &gt;'31 jul 2022' and  deal_stat &lt;&gt; 'MAT'  and a.scheme='TUSTF')_x000d_order by 6 desc"/>
  </connection>
  <connection id="47" xr16:uid="{00000000-0015-0000-FFFF-FFFF2E000000}" name="Connection1834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USTF' _x000d_ _x000d_and WEEKEND_DT='31 jul 2022' and a.ASSET_TYPE in('05','06','07','09','11','12','14','25','29','34','18','52') and LISTED_Y_N='Y'  _x000d_and a.schclass='GLOBAL' and a.security is not null and a.UNITS&gt;0  and LAST_NET_ASSETS&gt;1 and f.schclass='GLOBAL' ) _x000d_where MKTVAL &gt; 0) order by 6 desc"/>
  </connection>
  <connection id="48" xr16:uid="{00000000-0015-0000-FFFF-FFFF2F000000}" name="Connection18352"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USTF' _x000d_ and LAST_NET_ASSETS&gt;1 and f.SCHCLASS='GLOBAL'_x000d_and WEEKEND_DT='31 jul 2022' and a.ASSET_TYPE in('16','17','19','20','22','03','15'))  _x000d_where MKTVAL &gt; 0 order by 6 desc"/>
  </connection>
  <connection id="49" xr16:uid="{00000000-0015-0000-FFFF-FFFF30000000}" name="Connection1835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0" xr16:uid="{DBF054CD-22FD-4F68-95CA-78D7B6CF856B}" name="Connection1835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AF' _x000d_ _x000d_and WEEKEND_DT='31 jul 2022' and a.ASSET_TYPE in ('01','45','51')  _x000d_and a.schclass='GLOBAL' and a.security is not null and a.UNITS&gt;0   and LAST_NET_ASSETS&gt;1 and f.schclass='GLOBAL' ) _x000d_where units &gt; 0 _x000d_order by 6 desc"/>
  </connection>
  <connection id="51" xr16:uid="{42E5AECE-F6EE-4D47-9D41-5FB5C7813D63}" name="Connection18356"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ul 2022' and units&lt;&gt;0 and a.security is not null AND A.scheme='TAF'_x000d_ order by 6 desc"/>
  </connection>
  <connection id="52" xr16:uid="{BD09CA2A-0E3F-4192-B807-C2346D6A07F4}" name="Connection18358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AF' _x000d_ _x000d_and WEEKEND_DT='31 jul 2022' and (A.ASSET_TYPE in('35','36','24') _x000d_and a.schclass='GLOBAL' and a.security is not null and a.UNITS&gt;0   and LAST_NET_ASSETS&gt;1 and f.schclass='GLOBAL' ) _x000d_AND (LAST_NET_ASSETS/100000) &gt; 0 order by 6 desc)"/>
  </connection>
  <connection id="53" xr16:uid="{04267C70-09D3-49C4-933C-AAF4A68C04CA}" name="Connection1836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2' and a.scheme='TAF' _x000d_ _x000d_and WEEKEND_DT='31 jul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ul 2022'_x000d_left outer join  tatamfplus.weeknav d on  d.weekend_dt='31 jul 2022' and d.scheme=a.scheme and d.schclass='GLOBAL' _x000d_left outer join  tatamfplus.assetype e on e.rectype='L' and e.asset_type=a.asset_type_x000d_WHERE del_date&lt;='31 jul 2022' AND mat_date &gt;'31 jul 2022' and  deal_stat &lt;&gt; 'MAT'  and a.scheme='TAF')_x000d_order by 6 desc"/>
  </connection>
  <connection id="54" xr16:uid="{F8C4FE70-243F-45EB-B427-72A0C6876910}" name="Connection18360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2' and a.scheme='TFRSTF' _x000d_ _x000d_and WEEKEND_DT='31 jul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ul 2022'_x000d_left outer join  tatamfplus.weeknav d on  d.weekend_dt='31 jul 2022' and d.scheme=a.scheme and d.schclass='GLOBAL' _x000d_left outer join  tatamfplus.assetype e on e.rectype='L' and e.asset_type=a.asset_type_x000d_WHERE del_date&lt;='31 jul 2022' AND mat_date &gt;'31 jul 2022' and  deal_stat &lt;&gt; 'MAT'  and a.scheme='TFRSTF')_x000d_order by 6 desc"/>
  </connection>
  <connection id="55" xr16:uid="{1C8DC06F-5768-4A7F-9D6B-69FBCBD47946}" name="Connection1836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AF' _x000d_ _x000d_and WEEKEND_DT='31 jul 2022' and a.ASSET_TYPE in('05','06','07','09','11','12','14','25','29','34','18','52') and LISTED_Y_N='Y'  _x000d_and a.schclass='GLOBAL' and a.security is not null and a.UNITS&gt;0  and LAST_NET_ASSETS&gt;1 and f.schclass='GLOBAL' ) _x000d_where MKTVAL &gt; 0) order by 6 desc"/>
  </connection>
  <connection id="56" xr16:uid="{40117B13-EE10-497B-8CFE-C5AB46BF297B}" name="Connection18365"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AF' _x000d_ and LAST_NET_ASSETS&gt;1 and f.SCHCLASS='GLOBAL'_x000d_and WEEKEND_DT='31 jul 2022' and a.ASSET_TYPE in('16','17','19','20','22','03','15'))  _x000d_where MKTVAL &gt; 0 order by 6 desc"/>
  </connection>
  <connection id="57" xr16:uid="{7BC837F1-D1FF-4944-A072-B2EAF3244899}" name="Connection183651"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FRSTF' _x000d_ and LAST_NET_ASSETS&gt;1 and f.SCHCLASS='GLOBAL'_x000d_and WEEKEND_DT='31 jul 2022' and a.ASSET_TYPE in('16','17','19','20','22','03','15'))  _x000d_where MKTVAL &gt; 0 order by 6 desc"/>
  </connection>
  <connection id="58" xr16:uid="{1D1EF1D7-8734-4CDE-A4D2-AB8DFC97837C}" name="Connection183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9" xr16:uid="{02B659A3-5212-44AE-A91F-F8B3244DB887}" name="Connection18367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0" xr16:uid="{94BFAC8B-AD50-45BE-8EA7-78D7328AB2B5}" name="Connection183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BAF' _x000d_ _x000d_and WEEKEND_DT='31 jul 2022' and a.ASSET_TYPE in ('01','45','51')  _x000d_and a.schclass='GLOBAL' and a.security is not null and a.UNITS&gt;0   and LAST_NET_ASSETS&gt;1 and f.schclass='GLOBAL' ) _x000d_where units &gt; 0 _x000d_order by 6 desc"/>
  </connection>
  <connection id="61" xr16:uid="{30A6EE92-F552-4653-8D20-280D60CB0094}" name="Connection1836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ul 2022' and units&lt;&gt;0 and a.security is not null AND A.scheme='TBAF'_x000d_ order by 6 desc"/>
  </connection>
  <connection id="62" xr16:uid="{65FE3E4F-565C-4DBA-999A-DC5C63E6AD33}" name="Connection1837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2' and a.scheme='TBAF' _x000d_ _x000d_and WEEKEND_DT='31 jul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ul 2022'_x000d_left outer join  tatamfplus.weeknav d on  d.weekend_dt='31 jul 2022' and d.scheme=a.scheme and d.schclass='GLOBAL' _x000d_left outer join  tatamfplus.assetype e on e.rectype='L' and e.asset_type=a.asset_type_x000d_WHERE del_date&lt;='31 jul 2022' AND mat_date &gt;'31 jul 2022' and  deal_stat &lt;&gt; 'MAT'  and a.scheme='TBAF')_x000d_order by 6 desc"/>
  </connection>
  <connection id="63" xr16:uid="{5639EC7C-536B-4D6C-A995-BA594EF49A2D}" name="Connection1837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BAF' _x000d_ _x000d_and WEEKEND_DT='31 jul 2022' and a.ASSET_TYPE in('05','06','07','09','11','12','14','25','29','34','18','52') and LISTED_Y_N='Y'  _x000d_and a.schclass='GLOBAL' and a.security is not null and a.UNITS&gt;0  and LAST_NET_ASSETS&gt;1 and f.schclass='GLOBAL' ) _x000d_where MKTVAL &gt; 0) order by 6 desc"/>
  </connection>
  <connection id="64" xr16:uid="{517A0714-8928-4864-B4D6-60D3B2853B3A}" name="Connection1838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5" xr16:uid="{EDF809FF-B65B-46AD-8A36-1D16494B9CA6}" name="Connection1838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BFSF' _x000d_ _x000d_and WEEKEND_DT='31 jul 2022' and a.ASSET_TYPE in ('01','45','51')  _x000d_and a.schclass='GLOBAL' and a.security is not null and a.UNITS&gt;0   and LAST_NET_ASSETS&gt;1 and f.schclass='GLOBAL' ) _x000d_where units &gt; 0 _x000d_order by 6 desc"/>
  </connection>
  <connection id="66" xr16:uid="{7BED16FF-A336-4633-BC29-D9511E763BD5}" name="Connection183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7" xr16:uid="{25307F11-4489-4AD2-BF78-521D9158C57B}" name="Connection183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BCF' _x000d_ _x000d_and WEEKEND_DT='31 jul 2022' and a.ASSET_TYPE in ('01','45','51')  _x000d_and a.schclass='GLOBAL' and a.security is not null and a.UNITS&gt;0   and LAST_NET_ASSETS&gt;1 and f.schclass='GLOBAL' ) _x000d_where units &gt; 0 _x000d_order by 6 desc"/>
  </connection>
  <connection id="68" xr16:uid="{614F2856-CA2E-45DA-8F74-461E5BE6BAC9}" name="Connection18397"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BCF' _x000d_ _x000d_and WEEKEND_DT='31 jul 2022' and (A.ASSET_TYPE in('35','36','24') _x000d_and a.schclass='GLOBAL' and a.security is not null and a.UNITS&gt;0   and LAST_NET_ASSETS&gt;1 and f.schclass='GLOBAL' ) _x000d_AND (LAST_NET_ASSETS/100000) &gt; 0 order by 6 desc)"/>
  </connection>
  <connection id="69" xr16:uid="{2E625070-D357-4DA2-BB09-739F2E2CC02B}" name="Connection1840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0" xr16:uid="{014A6893-6D33-44C4-BBB9-3FE4E89C2604}" name="Connection1840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DIF' _x000d_ _x000d_and WEEKEND_DT='31 jul 2022' and a.ASSET_TYPE in ('01','45','51')  _x000d_and a.schclass='GLOBAL' and a.security is not null and a.UNITS&gt;0   and LAST_NET_ASSETS&gt;1 and f.schclass='GLOBAL' ) _x000d_where units &gt; 0 _x000d_order by 6 desc"/>
  </connection>
  <connection id="71" xr16:uid="{45CF29C9-0EEF-4AAE-BC7A-1FBA4C58BFF7}" name="Connection1841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1 jul 2022' and a.scheme='TDIF' _x000d_ and LAST_NET_ASSETS &gt;1 and f.SCHCLASS='GLOBAL' _x000d_and WEEKEND_DT='31 jul 2022' and a.ASSET_TYPE in('43','44')) _x000d_where MKTVAL &gt; 0 order by 6 desc"/>
  </connection>
  <connection id="72" xr16:uid="{9179370E-1CD7-4E7B-9A55-7F9333293631}" name="Connection184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3" xr16:uid="{7FE68F32-3F3D-45D2-B1B9-A461E806752C}" name="Connection184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DIVYF' _x000d_ _x000d_and WEEKEND_DT='31 jul 2022' and a.ASSET_TYPE in ('01','45','51')  _x000d_and a.schclass='GLOBAL' and a.security is not null and a.UNITS&gt;0   and LAST_NET_ASSETS&gt;1 and f.schclass='GLOBAL' ) _x000d_where units &gt; 0 _x000d_order by 6 desc"/>
  </connection>
  <connection id="74" xr16:uid="{B617A424-DBE4-439C-9ECE-DA33D68619C6}" name="Connection1842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ul 2022' and units&lt;&gt;0 and a.security is not null AND A.scheme='TDIVYF'_x000d_ order by 6 desc"/>
  </connection>
  <connection id="75" xr16:uid="{348E6CEA-BA6A-4241-A6AC-E4AC031A3F4E}" name="Connection1842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2' and a.scheme='TDIVYF' _x000d_ _x000d_and WEEKEND_DT='31 jul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ul 2022'_x000d_left outer join  tatamfplus.weeknav d on  d.weekend_dt='31 jul 2022' and d.scheme=a.scheme and d.schclass='GLOBAL' _x000d_left outer join  tatamfplus.assetype e on e.rectype='L' and e.asset_type=a.asset_type_x000d_WHERE del_date&lt;='31 jul 2022' AND mat_date &gt;'31 jul 2022' and  deal_stat &lt;&gt; 'MAT'  and a.scheme='TDIVYF')_x000d_order by 6 desc"/>
  </connection>
  <connection id="76" xr16:uid="{DF30FF9C-7ACE-4175-B393-061740D27B70}" name="Connection1842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DIVYF' _x000d_ _x000d_and WEEKEND_DT='31 jul 2022' and a.ASSET_TYPE in('05','06','07','09','11','12','14','25','29','34','18','52') and LISTED_Y_N='Y'  _x000d_and a.schclass='GLOBAL' and a.security is not null and a.UNITS&gt;0  and LAST_NET_ASSETS&gt;1 and f.schclass='GLOBAL' ) _x000d_where MKTVAL &gt; 0) order by 6 desc"/>
  </connection>
  <connection id="77" xr16:uid="{980CA4A8-2599-4EAF-8578-CD2523E45E02}" name="Connection1843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8" xr16:uid="{B373F3C9-7617-4191-94F5-7F08902F42BB}" name="Connection1843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EQPEF' _x000d_ _x000d_and WEEKEND_DT='31 jul 2022' and a.ASSET_TYPE in ('01','45','51')  _x000d_and a.schclass='GLOBAL' and a.security is not null and a.UNITS&gt;0   and LAST_NET_ASSETS&gt;1 and f.schclass='GLOBAL' ) _x000d_where units &gt; 0 _x000d_order by 6 desc"/>
  </connection>
  <connection id="79" xr16:uid="{CA9341DE-6778-4D76-AF87-7694731B8195}" name="Connection184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0" xr16:uid="{EA61713B-AAA6-4341-8055-31D82D4DEDB0}" name="Connection184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MIF' _x000d_ _x000d_and WEEKEND_DT='31 jul 2022' and a.ASSET_TYPE in ('01','45','51')  _x000d_and a.schclass='GLOBAL' and a.security is not null and a.UNITS&gt;0   and LAST_NET_ASSETS&gt;1 and f.schclass='GLOBAL' ) _x000d_where units &gt; 0 _x000d_order by 6 desc"/>
  </connection>
  <connection id="81" xr16:uid="{8E44C749-A507-435B-8475-3BF112EC0CEB}" name="Connection1844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ul 2022' and units&lt;&gt;0 and a.security is not null AND A.scheme='TMIF'_x000d_ order by 6 desc"/>
  </connection>
  <connection id="82" xr16:uid="{31A3E44F-27D5-4A72-85F0-308909F8F7C6}" name="Connection1845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2' and a.scheme='TMIF' _x000d_ _x000d_and WEEKEND_DT='31 jul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ul 2022'_x000d_left outer join  tatamfplus.weeknav d on  d.weekend_dt='31 jul 2022' and d.scheme=a.scheme and d.schclass='GLOBAL' _x000d_left outer join  tatamfplus.assetype e on e.rectype='L' and e.asset_type=a.asset_type_x000d_WHERE del_date&lt;='31 jul 2022' AND mat_date &gt;'31 jul 2022' and  deal_stat &lt;&gt; 'MAT'  and a.scheme='TMIF')_x000d_order by 6 desc"/>
  </connection>
  <connection id="83" xr16:uid="{561031BE-3090-4906-A209-F87FE74C163B}" name="Connection1845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MIF' _x000d_ _x000d_and WEEKEND_DT='31 jul 2022' and a.ASSET_TYPE in('05','06','07','09','11','12','14','25','29','34','18','52') and LISTED_Y_N='Y'  _x000d_and a.schclass='GLOBAL' and a.security is not null and a.UNITS&gt;0  and LAST_NET_ASSETS&gt;1 and f.schclass='GLOBAL' ) _x000d_where MKTVAL &gt; 0) order by 6 desc"/>
  </connection>
  <connection id="84" xr16:uid="{8BB691BE-6757-4567-A403-DDC1577D01F7}" name="Connection1845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5" xr16:uid="{89E20041-C7B8-4FB5-99DD-6D1FD40CAFC5}" name="Connection1845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CS' _x000d_ _x000d_and WEEKEND_DT='31 jul 2022' and a.ASSET_TYPE in ('01','45','51')  _x000d_and a.schclass='GLOBAL' and a.security is not null and a.UNITS&gt;0   and LAST_NET_ASSETS&gt;1 and f.schclass='GLOBAL' ) _x000d_where units &gt; 0 _x000d_order by 6 desc"/>
  </connection>
  <connection id="86" xr16:uid="{B72C3C4D-D5E8-4670-AB84-0ACB1E848A79}" name="Connection184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7" xr16:uid="{B0945BA8-78BC-4F39-BE41-49F28E5C3F90}" name="Connection184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MCAPF' _x000d_ _x000d_and WEEKEND_DT='31 jul 2022' and a.ASSET_TYPE in ('01','45','51')  _x000d_and a.schclass='GLOBAL' and a.security is not null and a.UNITS&gt;0   and LAST_NET_ASSETS&gt;1 and f.schclass='GLOBAL' ) _x000d_where units &gt; 0 _x000d_order by 6 desc"/>
  </connection>
  <connection id="88" xr16:uid="{66BCDDD9-FF49-4AE6-A557-AEF99A181282}" name="Connection1848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9" xr16:uid="{1386E7DE-2BB3-4D7A-B2E4-60545C40D3F5}" name="Connection1848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FEF' _x000d_ _x000d_and WEEKEND_DT='31 jul 2022' and a.ASSET_TYPE in ('01','45','51')  _x000d_and a.schclass='GLOBAL' and a.security is not null and a.UNITS&gt;0   and LAST_NET_ASSETS&gt;1 and f.schclass='GLOBAL' ) _x000d_where units &gt; 0 _x000d_order by 6 desc"/>
  </connection>
  <connection id="90" xr16:uid="{201A7B8A-7310-4AEC-981E-83AF21B5135C}" name="Connection184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1" xr16:uid="{2F765BA1-F695-4ADC-82E7-63DC48A1E766}" name="Connection184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EGF' _x000d_ _x000d_and WEEKEND_DT='31 jul 2022' and a.ASSET_TYPE in ('01','45','51')  _x000d_and a.schclass='GLOBAL' and a.security is not null and a.UNITS&gt;0   and LAST_NET_ASSETS&gt;1 and f.schclass='GLOBAL' ) _x000d_where units &gt; 0 _x000d_order by 6 desc"/>
  </connection>
  <connection id="92" xr16:uid="{A73502C7-824D-4EDC-8644-70638137D261}" name="Connection1850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2' and a.scheme='TEGF' _x000d_ _x000d_and WEEKEND_DT='31 jul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ul 2022'_x000d_left outer join  tatamfplus.weeknav d on  d.weekend_dt='31 jul 2022' and d.scheme=a.scheme and d.schclass='GLOBAL' _x000d_left outer join  tatamfplus.assetype e on e.rectype='L' and e.asset_type=a.asset_type_x000d_WHERE del_date&lt;='31 jul 2022' AND mat_date &gt;'31 jul 2022' and  deal_stat &lt;&gt; 'MAT'  and a.scheme='TEGF')_x000d_order by 6 desc"/>
  </connection>
  <connection id="93" xr16:uid="{8843BB5A-CFA9-430E-9C63-36B00074784A}" name="Connection1850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EGF' _x000d_ _x000d_and WEEKEND_DT='31 jul 2022' and a.ASSET_TYPE in('05','06','07','09','11','12','14','25','29','34','18','52') and LISTED_Y_N='Y'  _x000d_and a.schclass='GLOBAL' and a.security is not null and a.UNITS&gt;0  and LAST_NET_ASSETS&gt;1 and f.schclass='GLOBAL' ) _x000d_where MKTVAL &gt; 0) order by 6 desc"/>
  </connection>
  <connection id="94" xr16:uid="{7231CA08-B819-48CB-8EA7-269E9CB6059C}" name="Connection1850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EGF' _x000d_ and LAST_NET_ASSETS&gt;1 and f.SCHCLASS='GLOBAL'_x000d_and WEEKEND_DT='31 jul 2022' and a.ASSET_TYPE in('16','17','19','20','22','03','15'))  _x000d_where MKTVAL &gt; 0 order by 6 desc"/>
  </connection>
  <connection id="95" xr16:uid="{F23AFBAE-AFFE-4F3C-BE0D-C1647AFDB63A}" name="Connection1851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6" xr16:uid="{E5B527D3-C4D9-45CC-9694-05BD41176086}" name="Connection1851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ICF' _x000d_ _x000d_and WEEKEND_DT='31 jul 2022' and a.ASSET_TYPE in ('01','45','51')  _x000d_and a.schclass='GLOBAL' and a.security is not null and a.UNITS&gt;0   and LAST_NET_ASSETS&gt;1 and f.schclass='GLOBAL' ) _x000d_where units &gt; 0 _x000d_order by 6 desc"/>
  </connection>
  <connection id="97" xr16:uid="{46B34D61-40D2-4F19-8EA9-74C348B559DD}" name="Connection1851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ICF' _x000d_ _x000d_and WEEKEND_DT='31 jul 2022' and a.ASSET_TYPE in('05','06','07','09','11','12','14','25','29','34','18','52') and LISTED_Y_N='Y'  _x000d_and a.schclass='GLOBAL' and a.security is not null and a.UNITS&gt;0  and LAST_NET_ASSETS&gt;1 and f.schclass='GLOBAL' ) _x000d_where MKTVAL &gt; 0) order by 6 desc"/>
  </connection>
  <connection id="98" xr16:uid="{A5E75340-32B1-480E-9C10-EDDC8C56B38C}" name="Connection185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 xr16:uid="{2B236569-0B80-4AA3-8238-F36E39453972}" name="Connection185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IPHF' _x000d_ _x000d_and WEEKEND_DT='31 jul 2022' and a.ASSET_TYPE in ('01','45','51')  _x000d_and a.schclass='GLOBAL' and a.security is not null and a.UNITS&gt;0   and LAST_NET_ASSETS&gt;1 and f.schclass='GLOBAL' ) _x000d_where units &gt; 0 _x000d_order by 6 desc"/>
  </connection>
  <connection id="100" xr16:uid="{7067FBE5-C8B1-45D9-BE14-CA638414B98F}" name="Connection1853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1" xr16:uid="{F162C606-CAC4-43C1-AB3B-422B4F1FC5BC}" name="Connection1853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TSF96' _x000d_ _x000d_and WEEKEND_DT='31 jul 2022' and a.ASSET_TYPE in ('01','45','51')  _x000d_and a.schclass='GLOBAL' and a.security is not null and a.UNITS&gt;0   and LAST_NET_ASSETS&gt;1 and f.schclass='GLOBAL' ) _x000d_where units &gt; 0 _x000d_order by 6 desc"/>
  </connection>
  <connection id="102" xr16:uid="{51E5B589-13F9-4388-B5C4-C55409B608BC}" name="Connection185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3" xr16:uid="{92C03BC8-CFF3-4960-B505-C817938D57F3}" name="Connection1855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ISF' _x000d_ _x000d_and WEEKEND_DT='31 jul 2022' and a.ASSET_TYPE in ('01','45','51')  _x000d_and a.schclass='GLOBAL' and a.security is not null and a.UNITS&gt;0   and LAST_NET_ASSETS&gt;1 and f.schclass='GLOBAL' ) _x000d_where units &gt; 0 _x000d_order by 6 desc"/>
  </connection>
  <connection id="104" xr16:uid="{94F9C4AA-7251-4969-94AA-88159FCA47BC}" name="Connection1856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5" xr16:uid="{ECA1E33B-2B0C-40A4-88D8-20332B9FA119}" name="Connection1856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EOF' _x000d_ _x000d_and WEEKEND_DT='31 jul 2022' and a.ASSET_TYPE in ('01','45','51')  _x000d_and a.schclass='GLOBAL' and a.security is not null and a.UNITS&gt;0   and LAST_NET_ASSETS&gt;1 and f.schclass='GLOBAL' ) _x000d_where units &gt; 0 _x000d_order by 6 desc"/>
  </connection>
  <connection id="106" xr16:uid="{BC0F7596-C9CF-426C-9DB4-38D4D9F1DBB8}" name="Connection185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7" xr16:uid="{6B2FBBBA-5B30-4290-AD81-1B41E3977416}" name="Connection185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TOFE' _x000d_ _x000d_and WEEKEND_DT='31 jul 2022' and a.ASSET_TYPE in ('01','45','51')  _x000d_and a.schclass='GLOBAL' and a.security is not null and a.UNITS&gt;0   and LAST_NET_ASSETS&gt;1 and f.schclass='GLOBAL' ) _x000d_where units &gt; 0 _x000d_order by 6 desc"/>
  </connection>
  <connection id="108" xr16:uid="{A30465F5-0F3D-472B-9D7B-DE883815D99B}" name="Connection1858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9" xr16:uid="{BD40D3C3-272E-44B8-B409-E69A6DD0EAE1}" name="Connection1858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INR' _x000d_ _x000d_and WEEKEND_DT='31 jul 2022' and a.ASSET_TYPE in ('01','45','51')  _x000d_and a.schclass='GLOBAL' and a.security is not null and a.UNITS&gt;0   and LAST_NET_ASSETS&gt;1 and f.schclass='GLOBAL' ) _x000d_where units &gt; 0 _x000d_order by 6 desc"/>
  </connection>
  <connection id="110" xr16:uid="{86F28881-6823-40B9-8AAD-61DECD31E4B5}" name="Connection18590"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ul 2022' and units&lt;&gt;0 and a.security is not null AND A.scheme='TINR'_x000d_ order by 6 desc"/>
  </connection>
  <connection id="111" xr16:uid="{BE6FAF79-D27C-4234-A271-D1107E1E7633}" name="Connection1860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2" xr16:uid="{1661FD23-EB47-42B8-A352-FEA994E3FD52}" name="Connection186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MAOF' _x000d_ _x000d_and WEEKEND_DT='31 jul 2022' and a.ASSET_TYPE in ('01','45','51')  _x000d_and a.schclass='GLOBAL' and a.security is not null and a.UNITS&gt;0   and LAST_NET_ASSETS&gt;1 and f.schclass='GLOBAL' ) _x000d_where units &gt; 0 _x000d_order by 6 desc"/>
  </connection>
  <connection id="113" xr16:uid="{0263148C-E579-467E-8688-0992DEFB5A53}" name="Connection18603"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ul 2022' and units&lt;&gt;0 and a.security is not null AND A.scheme='TMAOF'_x000d_ order by 6 desc"/>
  </connection>
  <connection id="114" xr16:uid="{85217BAC-8946-4719-A94D-89123E83ED61}" name="Connection1860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2' and a.scheme='TMAOF' _x000d_ _x000d_and WEEKEND_DT='31 jul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ul 2022'_x000d_left outer join  tatamfplus.weeknav d on  d.weekend_dt='31 jul 2022' and d.scheme=a.scheme and d.schclass='GLOBAL' _x000d_left outer join  tatamfplus.assetype e on e.rectype='L' and e.asset_type=a.asset_type_x000d_WHERE del_date&lt;='31 jul 2022' AND mat_date &gt;'31 jul 2022' and  deal_stat &lt;&gt; 'MAT'  and a.scheme='TMAOF')_x000d_order by 6 desc"/>
  </connection>
  <connection id="115" xr16:uid="{12948CE0-5AC4-42AE-A44F-294F143444CF}" name="Connection1860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MAOF' _x000d_ _x000d_and WEEKEND_DT='31 jul 2022' and a.ASSET_TYPE in('05','06','07','09','11','12','14','25','29','34','18','52') and LISTED_Y_N='Y'  _x000d_and a.schclass='GLOBAL' and a.security is not null and a.UNITS&gt;0  and LAST_NET_ASSETS&gt;1 and f.schclass='GLOBAL' ) _x000d_where MKTVAL &gt; 0) order by 6 desc"/>
  </connection>
  <connection id="116" xr16:uid="{1CA6B56C-4FF2-4A0B-8B1E-BE755656F757}" name="Connection1861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MAOF' _x000d_ and LAST_NET_ASSETS&gt;1 and f.SCHCLASS='GLOBAL'_x000d_and WEEKEND_DT='31 jul 2022' and a.ASSET_TYPE in('16','17','19','20','22','03','15'))  _x000d_where MKTVAL &gt; 0 order by 6 desc"/>
  </connection>
  <connection id="117" xr16:uid="{62F847BD-7BAC-458C-8A76-3749E3CAEFB4}" name="Connection1861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8" xr16:uid="{EA2E8D01-116D-43D4-BDB4-42856D85C05D}" name="Connection1861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NETF' _x000d_ _x000d_and WEEKEND_DT='31 jul 2022' and a.ASSET_TYPE in ('01','45','51')  _x000d_and a.schclass='GLOBAL' and a.security is not null and a.UNITS&gt;0   and LAST_NET_ASSETS&gt;1 and f.schclass='GLOBAL' ) _x000d_where units &gt; 0 _x000d_order by 6 desc"/>
  </connection>
  <connection id="119" xr16:uid="{89B0C1F7-91F4-4B06-883D-F6358BAF678A}" name="Connection1862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NETF' _x000d_ _x000d_and WEEKEND_DT='31 jul 2022' and a.ASSET_TYPE in('05','06','07','09','11','12','14','25','29','34','18','52') and LISTED_Y_N='Y'  _x000d_and a.schclass='GLOBAL' and a.security is not null and a.UNITS&gt;0  and LAST_NET_ASSETS&gt;1 and f.schclass='GLOBAL' ) _x000d_where MKTVAL &gt; 0) order by 6 desc"/>
  </connection>
  <connection id="120" xr16:uid="{1E7A2693-09D1-42FB-B0C4-A40FEE527A80}" name="Connection186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1" xr16:uid="{3E933C5B-7D00-4F88-9690-228D2C532690}" name="Connection186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IFNA' _x000d_ _x000d_and WEEKEND_DT='31 jul 2022' and a.ASSET_TYPE in ('01','45','51')  _x000d_and a.schclass='GLOBAL' and a.security is not null and a.UNITS&gt;0   and LAST_NET_ASSETS&gt;1 and f.schclass='GLOBAL' ) _x000d_where units &gt; 0 _x000d_order by 6 desc"/>
  </connection>
  <connection id="122" xr16:uid="{4B756817-D447-42E1-AB8A-DDBE43CB915B}" name="Connection1863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IFNA' _x000d_ _x000d_and WEEKEND_DT='31 jul 2022' and a.ASSET_TYPE in('05','06','07','09','11','12','14','25','29','34','18','52') and LISTED_Y_N='Y'  _x000d_and a.schclass='GLOBAL' and a.security is not null and a.UNITS&gt;0  and LAST_NET_ASSETS&gt;1 and f.schclass='GLOBAL' ) _x000d_where MKTVAL &gt; 0) order by 6 desc"/>
  </connection>
  <connection id="123" xr16:uid="{FDEACA0A-6CA9-4A9B-A637-267AC1E7AE62}" name="Connection1864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4" xr16:uid="{608858BD-52A3-480B-9FF6-CC9FA4FE7EF4}" name="Connection18644"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NIDFOF' _x000d_ _x000d_and WEEKEND_DT='31 jul 2022' and (A.ASSET_TYPE in('35','36','24') _x000d_and a.schclass='GLOBAL' and a.security is not null and a.UNITS&gt;0   and LAST_NET_ASSETS&gt;1 and f.schclass='GLOBAL' ) _x000d_AND (LAST_NET_ASSETS/100000) &gt; 0 order by 6 desc)"/>
  </connection>
  <connection id="125" xr16:uid="{C6D5DA40-5AF6-4DC7-A896-97AE7DC34EB2}" name="Connection186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6" xr16:uid="{4C738727-2199-4FD0-80F6-7060180F941D}" name="Connection186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NIDETF' _x000d_ _x000d_and WEEKEND_DT='31 jul 2022' and a.ASSET_TYPE in ('01','45','51')  _x000d_and a.schclass='GLOBAL' and a.security is not null and a.UNITS&gt;0   and LAST_NET_ASSETS&gt;1 and f.schclass='GLOBAL' ) _x000d_where units &gt; 0 _x000d_order by 6 desc"/>
  </connection>
  <connection id="127" xr16:uid="{630B88D8-566B-4E49-A210-371E01B892A6}" name="Connection1866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8" xr16:uid="{22653FC2-0DF7-415C-B313-2998F5FA872D}" name="Connection1866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NPBETF' _x000d_ _x000d_and WEEKEND_DT='31 jul 2022' and a.ASSET_TYPE in ('01','45','51')  _x000d_and a.schclass='GLOBAL' and a.security is not null and a.UNITS&gt;0   and LAST_NET_ASSETS&gt;1 and f.schclass='GLOBAL' ) _x000d_where units &gt; 0 _x000d_order by 6 desc"/>
  </connection>
  <connection id="129" xr16:uid="{B29667DB-2BBC-4DF6-AA53-113E087FB4D4}" name="Connection186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0" xr16:uid="{FB8DC2B5-176E-476E-A375-51CCB843C1E2}" name="Connection186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QNTF' _x000d_ _x000d_and WEEKEND_DT='31 jul 2022' and a.ASSET_TYPE in ('01','45','51')  _x000d_and a.schclass='GLOBAL' and a.security is not null and a.UNITS&gt;0   and LAST_NET_ASSETS&gt;1 and f.schclass='GLOBAL' ) _x000d_where units &gt; 0 _x000d_order by 6 desc"/>
  </connection>
  <connection id="131" xr16:uid="{8BD17570-D878-4945-A45F-6CE4BE60FDA2}" name="Connection1868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QNTF' _x000d_ _x000d_and WEEKEND_DT='31 jul 2022' and a.ASSET_TYPE in('05','06','07','09','11','12','14','25','29','34','18','52') and LISTED_Y_N='Y'  _x000d_and a.schclass='GLOBAL' and a.security is not null and a.UNITS&gt;0  and LAST_NET_ASSETS&gt;1 and f.schclass='GLOBAL' ) _x000d_where MKTVAL &gt; 0) order by 6 desc"/>
  </connection>
  <connection id="132" xr16:uid="{6BC00590-9F22-435F-A694-CE4138CF2F82}" name="Connection1869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3" xr16:uid="{BAE6526F-E17D-449A-A617-F0BE65727EBA}" name="Connection1869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REF' _x000d_ _x000d_and WEEKEND_DT='31 jul 2022' and a.ASSET_TYPE in ('01','45','51')  _x000d_and a.schclass='GLOBAL' and a.security is not null and a.UNITS&gt;0   and LAST_NET_ASSETS&gt;1 and f.schclass='GLOBAL' ) _x000d_where units &gt; 0 _x000d_order by 6 desc"/>
  </connection>
  <connection id="134" xr16:uid="{FEEDD4D8-ABB2-41EB-83BE-34509A02CEF7}" name="Connection187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5" xr16:uid="{81E88AF3-87F2-4D10-9727-D48078484648}" name="Connection1870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RSFM' _x000d_ _x000d_and WEEKEND_DT='31 jul 2022' and a.ASSET_TYPE in ('01','45','51')  _x000d_and a.schclass='GLOBAL' and a.security is not null and a.UNITS&gt;0   and LAST_NET_ASSETS&gt;1 and f.schclass='GLOBAL' ) _x000d_where units &gt; 0 _x000d_order by 6 desc"/>
  </connection>
  <connection id="136" xr16:uid="{D6D4C247-E337-4827-A774-041A3E436EDC}" name="Connection1871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2' and a.scheme='TRSFM' _x000d_ _x000d_and WEEKEND_DT='31 jul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1 jul 2022'_x000d_left outer join  tatamfplus.weeknav d on  d.weekend_dt='31 jul 2022' and d.scheme=a.scheme and d.schclass='GLOBAL' _x000d_left outer join  tatamfplus.assetype e on e.rectype='L' and e.asset_type=a.asset_type_x000d_WHERE del_date&lt;='31 jul 2022' AND mat_date &gt;'31 jul 2022' and  deal_stat &lt;&gt; 'MAT'  and a.scheme='TRSFM')_x000d_order by 6 desc"/>
  </connection>
  <connection id="137" xr16:uid="{CB83AC0B-B7DE-462E-B9B3-0E347FBD20F4}" name="Connection1871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RSFM' _x000d_ _x000d_and WEEKEND_DT='31 jul 2022' and a.ASSET_TYPE in('05','06','07','09','11','12','14','25','29','34','18','52') and LISTED_Y_N='Y'  _x000d_and a.schclass='GLOBAL' and a.security is not null and a.UNITS&gt;0  and LAST_NET_ASSETS&gt;1 and f.schclass='GLOBAL' ) _x000d_where MKTVAL &gt; 0) order by 6 desc"/>
  </connection>
  <connection id="138" xr16:uid="{3B8405B7-8857-4F87-96E5-E63792890076}" name="Connection18713"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jul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RSFM' _x000d_ _x000d_and WEEKEND_DT='31 jul 2022' and a.ASSET_TYPE in('05','06','07','09','11','12','14','25','29','34','18','52') and LISTED_Y_N='N'  _x000d_and a.schclass='GLOBAL' and a.security is not null and a.UNITS&gt;0   and LAST_NET_ASSETS&gt;1 and f.schclass='GLOBAL' ) _x000d_where MKTVAL &gt; 0) order by 6 desc"/>
  </connection>
  <connection id="139" xr16:uid="{97733C2A-295C-4ED8-9FF1-67989DEDC147}" name="Connection1871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RSFM' _x000d_ and LAST_NET_ASSETS&gt;1 and f.SCHCLASS='GLOBAL'_x000d_and WEEKEND_DT='31 jul 2022' and a.ASSET_TYPE in('16','17','19','20','22','03','15'))  _x000d_where MKTVAL &gt; 0 order by 6 desc"/>
  </connection>
  <connection id="140" xr16:uid="{9DE1B3D4-B257-4881-B201-83A6D13BEBD7}" name="Connection1871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1" xr16:uid="{911FA4BA-C652-4455-A2E0-7F08BC24814A}" name="Connection1871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RSFP' _x000d_ _x000d_and WEEKEND_DT='31 jul 2022' and a.ASSET_TYPE in ('01','45','51')  _x000d_and a.schclass='GLOBAL' and a.security is not null and a.UNITS&gt;0   and LAST_NET_ASSETS&gt;1 and f.schclass='GLOBAL' ) _x000d_where units &gt; 0 _x000d_order by 6 desc"/>
  </connection>
  <connection id="142" xr16:uid="{8AD7F584-5E25-4A88-AA63-BA12C3858A16}" name="Connection187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3" xr16:uid="{0D01791F-E51D-4E58-81AA-F0FC5C104654}" name="Connection187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IFSA' _x000d_ _x000d_and WEEKEND_DT='31 jul 2022' and a.ASSET_TYPE in ('01','45','51')  _x000d_and a.schclass='GLOBAL' and a.security is not null and a.UNITS&gt;0   and LAST_NET_ASSETS&gt;1 and f.schclass='GLOBAL' ) _x000d_where units &gt; 0 _x000d_order by 6 desc"/>
  </connection>
  <connection id="144" xr16:uid="{8C604688-F593-4FE8-B39A-F9FAB34AC748}" name="Connection1874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5" xr16:uid="{3FB5E16D-AD31-4C4B-B0EC-FEF34049F063}" name="Connection1874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SCAPF' _x000d_ _x000d_and WEEKEND_DT='31 jul 2022' and a.ASSET_TYPE in ('01','45','51')  _x000d_and a.schclass='GLOBAL' and a.security is not null and a.UNITS&gt;0   and LAST_NET_ASSETS&gt;1 and f.schclass='GLOBAL' ) _x000d_where units &gt; 0 _x000d_order by 6 desc"/>
  </connection>
  <connection id="146" xr16:uid="{F743B346-8D02-4BF6-92E4-CB53DAA5811D}" name="Connection187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7" xr16:uid="{7CEE589D-3AB3-40C0-ABF4-F12DDD13BC43}" name="Connection1875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2' and a.scheme='TYCF' _x000d_ _x000d_and WEEKEND_DT='31 jul 2022' and a.ASSET_TYPE in ('01','45','51')  _x000d_and a.schclass='GLOBAL' and a.security is not null and a.UNITS&gt;0   and LAST_NET_ASSETS&gt;1 and f.schclass='GLOBAL' ) _x000d_where units &gt; 0 _x000d_order by 6 desc"/>
  </connection>
  <connection id="148" xr16:uid="{BC5631AA-7536-4652-AFB3-C2822AA15E6D}" name="Connection1877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2',add_months('31 jul 2022',-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9" xr16:uid="{6C73E00D-FA88-4A73-8BC7-24B5D9CB195A}" name="Connection18784" type="1" refreshedVersion="8"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1 jul 2022' and schclass='GLOBAL' AND (LAST_units_outs&gt;10 or scheme in ('TFM55E','TFM55F'))) and  RECTYPE='L' AND /*ACTIVATE_Y_N='Y'  AND */  scheme not in (select * from fm_scheme_exclude)  and  scheme not in ('UALCAL','GLOBAL','TINUD1','TMFUD1','AAA','TOIN99','UNBROK')    order by 1,3"/>
  </connection>
</connections>
</file>

<file path=xl/sharedStrings.xml><?xml version="1.0" encoding="utf-8"?>
<sst xmlns="http://schemas.openxmlformats.org/spreadsheetml/2006/main" count="13475" uniqueCount="3161">
  <si>
    <t>Index</t>
  </si>
  <si>
    <t>CLASSIFICATION</t>
  </si>
  <si>
    <t>SCHEME CODE</t>
  </si>
  <si>
    <t>SCHEME NAME</t>
  </si>
  <si>
    <t>Debt</t>
  </si>
  <si>
    <t>TBPSUF</t>
  </si>
  <si>
    <t>TATA BANKING &amp; PSU DEBT FUND</t>
  </si>
  <si>
    <t>TCORPBF</t>
  </si>
  <si>
    <t>TATA CORPORATE BOND FUND</t>
  </si>
  <si>
    <t>TDBF</t>
  </si>
  <si>
    <t>TATA DYNAMIC BOND FUND</t>
  </si>
  <si>
    <t>TFRF</t>
  </si>
  <si>
    <t>TATA FLOATING RATE FUND</t>
  </si>
  <si>
    <t>TGSFR</t>
  </si>
  <si>
    <t>TATA GILT SECURITIES FUND</t>
  </si>
  <si>
    <t>TIFA</t>
  </si>
  <si>
    <t>TATA INCOME FUND</t>
  </si>
  <si>
    <t>TIPF</t>
  </si>
  <si>
    <t>TLF</t>
  </si>
  <si>
    <t>TATA MONEY MARKET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</si>
  <si>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</si>
  <si>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</si>
  <si>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</si>
  <si>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</si>
  <si>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</si>
  <si>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</si>
  <si>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</si>
  <si>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</si>
  <si>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</si>
  <si>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</si>
  <si>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</si>
  <si>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</si>
  <si>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</si>
  <si>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</si>
  <si>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</si>
  <si>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</si>
  <si>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</si>
  <si>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</si>
  <si>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</si>
  <si>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</si>
  <si>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</si>
  <si>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</si>
  <si>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</si>
  <si>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</si>
  <si>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</si>
  <si>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TEQPEF</t>
  </si>
  <si>
    <t>TATA EQUITY P/E FUND</t>
  </si>
  <si>
    <t>TMIF</t>
  </si>
  <si>
    <t>TATA EQUITY SAVINGS FUND</t>
  </si>
  <si>
    <t>TCS</t>
  </si>
  <si>
    <t>TATA ETHICAL FUND</t>
  </si>
  <si>
    <t>TMCAPF</t>
  </si>
  <si>
    <t>TATA FLEXI CAP FUND</t>
  </si>
  <si>
    <t>TFEF</t>
  </si>
  <si>
    <t>TATA FOCUSED EQUITY FUND</t>
  </si>
  <si>
    <t>TEGF</t>
  </si>
  <si>
    <t>TATA HYBRID EQUITY FUND</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</si>
  <si>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</si>
  <si>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</si>
  <si>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</si>
  <si>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</si>
  <si>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</si>
  <si>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</si>
  <si>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</si>
  <si>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</si>
  <si>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</si>
  <si>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</si>
  <si>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</si>
  <si>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</si>
  <si>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TINR</t>
  </si>
  <si>
    <t>TATA MID CAP GROWTH FUND</t>
  </si>
  <si>
    <t>TMAOF</t>
  </si>
  <si>
    <t>TATA MULTI ASSET OPPORTUNITIES FUND</t>
  </si>
  <si>
    <t>TNETF</t>
  </si>
  <si>
    <t>TATA NIFTY 50 EXCHANGE TRADED FUND</t>
  </si>
  <si>
    <t>TIFNA</t>
  </si>
  <si>
    <t>TNIDFOF</t>
  </si>
  <si>
    <t>TATA NIFTY INDIA DIGITAL ETF FUND OF FUND</t>
  </si>
  <si>
    <t>TNIDETF</t>
  </si>
  <si>
    <t>TATA NIFTY INDIA DIGITAL EXCHANGE TRADED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</si>
  <si>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</si>
  <si>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</si>
  <si>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</si>
  <si>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</si>
  <si>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</si>
  <si>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</si>
  <si>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</si>
  <si>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</si>
  <si>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</si>
  <si>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</si>
  <si>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TIFSA</t>
  </si>
  <si>
    <t>TSCAPF</t>
  </si>
  <si>
    <t>TATA SMALL CAP FUND</t>
  </si>
  <si>
    <t>TYCF</t>
  </si>
  <si>
    <t>TATA YOUNG CITIZENS FUND</t>
  </si>
  <si>
    <t>TFRSTF</t>
  </si>
  <si>
    <t>TATA LIQUID FUND</t>
  </si>
  <si>
    <t>as on 31-07-22</t>
  </si>
  <si>
    <t>NAME OF THE INSTRUMENT</t>
  </si>
  <si>
    <t>YIELD ( IN % )</t>
  </si>
  <si>
    <t>RATINGS</t>
  </si>
  <si>
    <t>ISIN CODE</t>
  </si>
  <si>
    <t>QUANTITY</t>
  </si>
  <si>
    <t>MKT VAL(Rs. Lacs)</t>
  </si>
  <si>
    <t>% to NAV</t>
  </si>
  <si>
    <t>DEBT INSTRUMENTS</t>
  </si>
  <si>
    <t>A) LISTED/AWAITING LISTING ON STOCK EXCHANGES</t>
  </si>
  <si>
    <t>(I) GOVERNMENT SECURITIES</t>
  </si>
  <si>
    <t>SOV</t>
  </si>
  <si>
    <t>GOVERNMENT SECURITIES TOTAL</t>
  </si>
  <si>
    <t>B) MONEY MARKET INSTRUMENTS</t>
  </si>
  <si>
    <t>CRISIL-A1+</t>
  </si>
  <si>
    <t>CARE-A1+</t>
  </si>
  <si>
    <t>INE040A16CI5</t>
  </si>
  <si>
    <t>** TREASURY BILL 182 DAYS (22/09/2022)</t>
  </si>
  <si>
    <t>IN002021Y544</t>
  </si>
  <si>
    <t>MONEY MARKET INSTRUMENTS TOTAL</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</si>
  <si>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</si>
  <si>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</si>
  <si>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</si>
  <si>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</si>
  <si>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</si>
  <si>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</si>
  <si>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TOTAL NUMBER OF INSTANCES OF DEVIATION FROM VALUATION PRICE PROVIDED BY VALUATION AGENCIES</t>
  </si>
  <si>
    <t>NIL</t>
  </si>
  <si>
    <t>TOTAL BELOW INVESTMENT GRADE OR DEFAULT PROVIDED FOR: NIL</t>
  </si>
  <si>
    <t>TOTAL OUTSTANDING EXPOSURE IN DERIVATIVE INSTRUMENTS: NIL</t>
  </si>
  <si>
    <t>DIVIDEND DECLARED: NIL</t>
  </si>
  <si>
    <t>TOTAL INVESTMENTS IN FOREIGN SECURITIES / ADRS / GDRS: NIL</t>
  </si>
  <si>
    <t>INDUSTRY</t>
  </si>
  <si>
    <t/>
  </si>
  <si>
    <t>EQUITY &amp; EQUITY RELATED</t>
  </si>
  <si>
    <t>NA</t>
  </si>
  <si>
    <t>Banks</t>
  </si>
  <si>
    <t>INE090A01021</t>
  </si>
  <si>
    <t>Petroleum Products</t>
  </si>
  <si>
    <t>INE002A01018</t>
  </si>
  <si>
    <t>INE040A01034</t>
  </si>
  <si>
    <t>IT - Software</t>
  </si>
  <si>
    <t>INE009A01021</t>
  </si>
  <si>
    <t>INE467B01029</t>
  </si>
  <si>
    <t>INE237A01028</t>
  </si>
  <si>
    <t>Diversified FMCG</t>
  </si>
  <si>
    <t>INE154A01025</t>
  </si>
  <si>
    <t>Consumer Durables</t>
  </si>
  <si>
    <t>INE280A01028</t>
  </si>
  <si>
    <t>Finance</t>
  </si>
  <si>
    <t>INE001A01036</t>
  </si>
  <si>
    <t>Auto Components</t>
  </si>
  <si>
    <t>INE883A01011</t>
  </si>
  <si>
    <t>INE238A01034</t>
  </si>
  <si>
    <t>Telecom - Services</t>
  </si>
  <si>
    <t>INE397D01024</t>
  </si>
  <si>
    <t>INE030A01027</t>
  </si>
  <si>
    <t>Industrial Products</t>
  </si>
  <si>
    <t>INE536A01023</t>
  </si>
  <si>
    <t>Pharmaceuticals &amp; Biotechnology</t>
  </si>
  <si>
    <t>INE044A01036</t>
  </si>
  <si>
    <t>Electrical Equipment</t>
  </si>
  <si>
    <t>INE152A01029</t>
  </si>
  <si>
    <t>Construction</t>
  </si>
  <si>
    <t>INE018A01030</t>
  </si>
  <si>
    <t>Paper, Forest &amp; Jute Products</t>
  </si>
  <si>
    <t>INE055A01016</t>
  </si>
  <si>
    <t>INE036D01028</t>
  </si>
  <si>
    <t>INE075A01022</t>
  </si>
  <si>
    <t>Retailing</t>
  </si>
  <si>
    <t>INE192R01011</t>
  </si>
  <si>
    <t>INE461C01038</t>
  </si>
  <si>
    <t>Agricultural Food &amp; other Products</t>
  </si>
  <si>
    <t>INE192A01025</t>
  </si>
  <si>
    <t>Beverages</t>
  </si>
  <si>
    <t>INE854D01024</t>
  </si>
  <si>
    <t>INE089A01023</t>
  </si>
  <si>
    <t>Cement &amp; Cement Products</t>
  </si>
  <si>
    <t>INE481G01011</t>
  </si>
  <si>
    <t>INE012A01025</t>
  </si>
  <si>
    <t>Chemicals &amp; Petrochemicals</t>
  </si>
  <si>
    <t>INE288B01029</t>
  </si>
  <si>
    <t>Personal Products</t>
  </si>
  <si>
    <t>INE196A01026</t>
  </si>
  <si>
    <t>INE018I01017</t>
  </si>
  <si>
    <t>INDIAN BANK</t>
  </si>
  <si>
    <t>INE562A01011</t>
  </si>
  <si>
    <t>Capital Markets</t>
  </si>
  <si>
    <t>INE094J01016</t>
  </si>
  <si>
    <t>INE540L01014</t>
  </si>
  <si>
    <t>INE361B01024</t>
  </si>
  <si>
    <t>Insurance</t>
  </si>
  <si>
    <t>INE765G01017</t>
  </si>
  <si>
    <t>INE262H01013</t>
  </si>
  <si>
    <t>Fertilizers &amp; Agrochemicals</t>
  </si>
  <si>
    <t>INE462A01022</t>
  </si>
  <si>
    <t>INE836A01035</t>
  </si>
  <si>
    <t>INE503A01015</t>
  </si>
  <si>
    <t>INE371P01015</t>
  </si>
  <si>
    <t>INE473A01011</t>
  </si>
  <si>
    <t>Diversified</t>
  </si>
  <si>
    <t>INE470A01017</t>
  </si>
  <si>
    <t>DATA PATTERNS (INDIA) LTD</t>
  </si>
  <si>
    <t>Aerospace and Defense</t>
  </si>
  <si>
    <t>INE0IX101010</t>
  </si>
  <si>
    <t>Transport Infrastructure</t>
  </si>
  <si>
    <t>INE517F01014</t>
  </si>
  <si>
    <t>INE795G01014</t>
  </si>
  <si>
    <t>INE317I01021</t>
  </si>
  <si>
    <t>INE058A01010</t>
  </si>
  <si>
    <t>TEGA INDUSTRIES LTD</t>
  </si>
  <si>
    <t>Industrial Manufacturing</t>
  </si>
  <si>
    <t>INE011K01018</t>
  </si>
  <si>
    <t>EQUITY &amp; EQUITY RELATED TOTAL</t>
  </si>
  <si>
    <t>A) REPO</t>
  </si>
  <si>
    <t>TOTAL VALUE AND PERCENTAGE OF ILLIQUID EQUITY SHARES: NIL</t>
  </si>
  <si>
    <t>NAV AS ON 31-JUL-22: RS.39.7128 (REGULAR - GROWTH)</t>
  </si>
  <si>
    <t>NAV AS ON 31-JAN-22: RS.41.0414 (REGULAR - GROWTH)</t>
  </si>
  <si>
    <t>NAV AS ON 31-JAN-22: RS.44.7314 (DIRECT - GROWTH)</t>
  </si>
  <si>
    <t>Transport Services</t>
  </si>
  <si>
    <t>INE418H01029</t>
  </si>
  <si>
    <t>INE373A01013</t>
  </si>
  <si>
    <t>INE974X01010</t>
  </si>
  <si>
    <t>Healthcare Services</t>
  </si>
  <si>
    <t>INE08LI01020</t>
  </si>
  <si>
    <t>Commercial Services &amp; Supplies</t>
  </si>
  <si>
    <t>INE891D01026</t>
  </si>
  <si>
    <t>INE811A01020</t>
  </si>
  <si>
    <t>INE280B01018</t>
  </si>
  <si>
    <t>INE209A01019</t>
  </si>
  <si>
    <t>INE634A01018</t>
  </si>
  <si>
    <t>INE615P01015</t>
  </si>
  <si>
    <t>INE944F01028</t>
  </si>
  <si>
    <t>INE133A01011</t>
  </si>
  <si>
    <t>INE075I01017</t>
  </si>
  <si>
    <t>INE536H01010</t>
  </si>
  <si>
    <t>Textiles &amp; Apparels</t>
  </si>
  <si>
    <t>INE887G01027</t>
  </si>
  <si>
    <t>Leisure Services</t>
  </si>
  <si>
    <t>INE872J01023</t>
  </si>
  <si>
    <t>INE419M01019</t>
  </si>
  <si>
    <t>INE613A01020</t>
  </si>
  <si>
    <t>INE999A01015</t>
  </si>
  <si>
    <t>INE688A01022</t>
  </si>
  <si>
    <t>INE498B01024</t>
  </si>
  <si>
    <t>INE235A01022</t>
  </si>
  <si>
    <t>INE614A01028</t>
  </si>
  <si>
    <t>INE386A01015</t>
  </si>
  <si>
    <t>INE475B01022</t>
  </si>
  <si>
    <t>INE686Y01026</t>
  </si>
  <si>
    <t>Gas</t>
  </si>
  <si>
    <t>INE246F01010</t>
  </si>
  <si>
    <t>PARADEEP PHOSPHATES LTD</t>
  </si>
  <si>
    <t>INE088F01024</t>
  </si>
  <si>
    <t>INE00LO01017</t>
  </si>
  <si>
    <t>Household Products</t>
  </si>
  <si>
    <t>INE128A01029</t>
  </si>
  <si>
    <t>INE845D01014</t>
  </si>
  <si>
    <t>INE500L01026</t>
  </si>
  <si>
    <t>INE868B01028</t>
  </si>
  <si>
    <t>INE02NC01014</t>
  </si>
  <si>
    <t>INE043D01016</t>
  </si>
  <si>
    <t>INE183A01024</t>
  </si>
  <si>
    <t>INE227C01017</t>
  </si>
  <si>
    <t>Cigarettes &amp; Tobacco Products</t>
  </si>
  <si>
    <t>INE710A01016</t>
  </si>
  <si>
    <t>Entertainment</t>
  </si>
  <si>
    <t>INE265F01028</t>
  </si>
  <si>
    <t>INE0BV301023</t>
  </si>
  <si>
    <t>POWERGRID INFRASTRUCTURE INVESTMENT TRUST</t>
  </si>
  <si>
    <t>Power</t>
  </si>
  <si>
    <t>INE0GGX23010</t>
  </si>
  <si>
    <t>(A) TREPS</t>
  </si>
  <si>
    <t>B) REPO</t>
  </si>
  <si>
    <t>NAV AS ON 31-JUL-22: RS.20.8917 (REGULAR - IDCW)</t>
  </si>
  <si>
    <t>NAV AS ON 31-JUL-22: RS.20.8917 (REGULAR - GROWTH)</t>
  </si>
  <si>
    <t>NAV AS ON 31-JUL-22: RS.22.4093 (DIRECT - IDCW)</t>
  </si>
  <si>
    <t>NAV AS ON 31-JUL-22: RS.22.4093 (DIRECT - GROWTH)</t>
  </si>
  <si>
    <t>NAV AS ON 31-JAN-22: RS.21.6183 (REGULAR - IDCW)</t>
  </si>
  <si>
    <t>NAV AS ON 31-JAN-22: RS.21.6183 (REGULAR - GROWTH)</t>
  </si>
  <si>
    <t>NAV AS ON 31-JAN-22: RS.22.9778 (DIRECT - IDCW)</t>
  </si>
  <si>
    <t>NAV AS ON 31-JAN-22: RS.22.9778 (DIRECT - GROWTH)</t>
  </si>
  <si>
    <t>STATE BANK OF INDIA</t>
  </si>
  <si>
    <t>INE062A01020</t>
  </si>
  <si>
    <t>INE296A01024</t>
  </si>
  <si>
    <t>INE021A01026</t>
  </si>
  <si>
    <t>Automobiles</t>
  </si>
  <si>
    <t>INE585B01010</t>
  </si>
  <si>
    <t>INE101A01026</t>
  </si>
  <si>
    <t>INE860A01027</t>
  </si>
  <si>
    <t>INE918I01018</t>
  </si>
  <si>
    <t>Ferrous Metals</t>
  </si>
  <si>
    <t>INE081A01020</t>
  </si>
  <si>
    <t>INE752E01010</t>
  </si>
  <si>
    <t>INE733E01010</t>
  </si>
  <si>
    <t>Food Products</t>
  </si>
  <si>
    <t>INE239A01016</t>
  </si>
  <si>
    <t>INE669C01036</t>
  </si>
  <si>
    <t>INE095A01012</t>
  </si>
  <si>
    <t>NET CURRENT LIABILITIES</t>
  </si>
  <si>
    <t>NAV AS ON 31-JUL-22: RS.142.0768 (REGULAR - GROWTH)</t>
  </si>
  <si>
    <t>NAV AS ON 31-JUL-22: RS.148.9933 (DIRECT - GROWTH)</t>
  </si>
  <si>
    <t>NAV AS ON 31-JAN-22: RS.142.2836 (REGULAR - GROWTH)</t>
  </si>
  <si>
    <t>NAV AS ON 31-JAN-22: RS.148.9829 (DIRECT - GROWTH)</t>
  </si>
  <si>
    <t>INE018E01016</t>
  </si>
  <si>
    <t>INE797F01020</t>
  </si>
  <si>
    <t>INE455K01017</t>
  </si>
  <si>
    <t>INE263A01024</t>
  </si>
  <si>
    <t>INE739E01017</t>
  </si>
  <si>
    <t>INE079A01024</t>
  </si>
  <si>
    <t>INE176B01034</t>
  </si>
  <si>
    <t>INE866R01028</t>
  </si>
  <si>
    <t>INE217B01036</t>
  </si>
  <si>
    <t>INE935N01020</t>
  </si>
  <si>
    <t>INE123W01016</t>
  </si>
  <si>
    <t>INE663F01024</t>
  </si>
  <si>
    <t>INE158A01026</t>
  </si>
  <si>
    <t>INE917I01010</t>
  </si>
  <si>
    <t>INE726G01019</t>
  </si>
  <si>
    <t>INE226A01021</t>
  </si>
  <si>
    <t>INE881D01027</t>
  </si>
  <si>
    <t>INE437A01024</t>
  </si>
  <si>
    <t>INE127D01025</t>
  </si>
  <si>
    <t>INE195A01028</t>
  </si>
  <si>
    <t>INE199A01012</t>
  </si>
  <si>
    <t>INE203G01027</t>
  </si>
  <si>
    <t>INE414G01012</t>
  </si>
  <si>
    <t>INE689W01016</t>
  </si>
  <si>
    <t>NAV AS ON 31-JAN-22: RS.42.3878 (REGULAR - GROWTH)</t>
  </si>
  <si>
    <t>NAV AS ON 31-JAN-22: RS.48.8851 (DIRECT - GROWTH)</t>
  </si>
  <si>
    <t>GOI - 7.27% (08/04/2026)</t>
  </si>
  <si>
    <t>IN0020190016</t>
  </si>
  <si>
    <t>GOI - 6.79% (26/12/2029)</t>
  </si>
  <si>
    <t>IN0020160118</t>
  </si>
  <si>
    <t>GOI - 6.10% (12/07/2031)</t>
  </si>
  <si>
    <t>IN0020210095</t>
  </si>
  <si>
    <t>GOI - 7.26% (14/01/2029)</t>
  </si>
  <si>
    <t>IN0020180454</t>
  </si>
  <si>
    <t>(II) NON-CONVERTIBLE DEBENTURES/BONDS</t>
  </si>
  <si>
    <t>** 06.35 % MINDSPACE BUSINESS PARKS REIT - 31/12/2024</t>
  </si>
  <si>
    <t>CRISIL-AAA</t>
  </si>
  <si>
    <t>INE0CCU07058</t>
  </si>
  <si>
    <t>INE999X07014</t>
  </si>
  <si>
    <t>INE377Y07227</t>
  </si>
  <si>
    <t>INE936D07174</t>
  </si>
  <si>
    <t>INE090A08UE8</t>
  </si>
  <si>
    <t>INE001W07011</t>
  </si>
  <si>
    <t>INE961M07017</t>
  </si>
  <si>
    <t>CRISIL-AA+</t>
  </si>
  <si>
    <t>INE343G08026</t>
  </si>
  <si>
    <t>** 07.42 % POWER FINANCE CORPORATION - 19/11/2024</t>
  </si>
  <si>
    <t>INE134E08KH0</t>
  </si>
  <si>
    <t>ICRA-AAA</t>
  </si>
  <si>
    <t>INE848E07AY3</t>
  </si>
  <si>
    <t>INE848E07BB9</t>
  </si>
  <si>
    <t>INE964M07011</t>
  </si>
  <si>
    <t>NON-CONVERTIBLE DEBENTURES/BONDS TOTAL</t>
  </si>
  <si>
    <t>(III) PRIVATELY PLACED/UNLISTED</t>
  </si>
  <si>
    <t>INE018E08078</t>
  </si>
  <si>
    <t>NON-CONVERTIBLE DEBENTURES/BONDS/FRN'S TOTAL</t>
  </si>
  <si>
    <t>INE116F14125</t>
  </si>
  <si>
    <t>C) REPO</t>
  </si>
  <si>
    <t>NAV AS ON 31-JUL-22: RS.41.4305 (REGULAR - GROWTH)</t>
  </si>
  <si>
    <t>NAV AS ON 31-JAN-22: RS.42.6551 (REGULAR - GROWTH)</t>
  </si>
  <si>
    <t>NAV AS ON 31-JAN-22: RS.48.3646 (DIRECT - GROWTH)</t>
  </si>
  <si>
    <t>Non - Ferrous Metals</t>
  </si>
  <si>
    <t>INE038A01020</t>
  </si>
  <si>
    <t>INE047A01021</t>
  </si>
  <si>
    <t>INE749A01030</t>
  </si>
  <si>
    <t>INE628A01036</t>
  </si>
  <si>
    <t>INE094A01015</t>
  </si>
  <si>
    <t>INE048G01026</t>
  </si>
  <si>
    <t>INE603J01030</t>
  </si>
  <si>
    <t>INE085A01013</t>
  </si>
  <si>
    <t>INE169A01031</t>
  </si>
  <si>
    <t>INE647A01010</t>
  </si>
  <si>
    <t>INE702C01027</t>
  </si>
  <si>
    <t>INE563J01010</t>
  </si>
  <si>
    <t>INE220G01021</t>
  </si>
  <si>
    <t>INE813H01021</t>
  </si>
  <si>
    <t>Diversified Metals</t>
  </si>
  <si>
    <t>INE205A01025</t>
  </si>
  <si>
    <t>INE129A01019</t>
  </si>
  <si>
    <t>INE029A01011</t>
  </si>
  <si>
    <t>INE331A01037</t>
  </si>
  <si>
    <t>INE245A01021</t>
  </si>
  <si>
    <t>INE844O01030</t>
  </si>
  <si>
    <t>INE455I01029</t>
  </si>
  <si>
    <t>INE340A01012</t>
  </si>
  <si>
    <t>INE03YM01018</t>
  </si>
  <si>
    <t>INE221J01015</t>
  </si>
  <si>
    <t>Consumable Fuels</t>
  </si>
  <si>
    <t>INE522F01014</t>
  </si>
  <si>
    <t>NAV AS ON 31-JUL-22: RS.24.5341 (REGULAR - IDCW)</t>
  </si>
  <si>
    <t>NAV AS ON 31-JUL-22: RS.26.8139 (REGULAR - GROWTH)</t>
  </si>
  <si>
    <t>NAV AS ON 31-JUL-22: RS.29.9915 (DIRECT - IDCW)</t>
  </si>
  <si>
    <t>NAV AS ON 31-JUL-22: RS.29.9915 (DIRECT - GROWTH)</t>
  </si>
  <si>
    <t>NAV AS ON 31-JAN-22: RS.26.0971 (REGULAR - IDCW)</t>
  </si>
  <si>
    <t>NAV AS ON 31-JAN-22: RS.28.5144 (REGULAR - GROWTH)</t>
  </si>
  <si>
    <t>NAV AS ON 31-JAN-22: RS.31.6347 (DIRECT - IDCW)</t>
  </si>
  <si>
    <t>NAV AS ON 31-JAN-22: RS.31.6347 (DIRECT - GROWTH)</t>
  </si>
  <si>
    <t>INE347G01014</t>
  </si>
  <si>
    <t>CANARA BANK</t>
  </si>
  <si>
    <t>INE476A01014</t>
  </si>
  <si>
    <t>INE545U01014</t>
  </si>
  <si>
    <t>INE494B01023</t>
  </si>
  <si>
    <t>INE242A01010</t>
  </si>
  <si>
    <t>INE066A01021</t>
  </si>
  <si>
    <t>INE323A01026</t>
  </si>
  <si>
    <t>INE376G01013</t>
  </si>
  <si>
    <t>INE528G01035</t>
  </si>
  <si>
    <t>INE066F01012</t>
  </si>
  <si>
    <t>INE171A01029</t>
  </si>
  <si>
    <t>INE761H01022</t>
  </si>
  <si>
    <t>INE256A01028</t>
  </si>
  <si>
    <t>INE774D01024</t>
  </si>
  <si>
    <t>INE159A01016</t>
  </si>
  <si>
    <t>(I) NON-CONVERTIBLE DEBENTURES/BONDS</t>
  </si>
  <si>
    <t>INE216A08027</t>
  </si>
  <si>
    <t>NAV AS ON 31-JUL-22: RS.9.8979 (REGULAR - IDCW)</t>
  </si>
  <si>
    <t>NAV AS ON 31-JUL-22: RS.10.3303 (DIRECT - IDCW)</t>
  </si>
  <si>
    <t>NAV AS ON 31-JUL-22: RS.10.3303 (DIRECT - GROWTH)</t>
  </si>
  <si>
    <t>NAV AS ON 31-JAN-22: RS.10.2789 (REGULAR - IDCW)</t>
  </si>
  <si>
    <t>NAV AS ON 31-JAN-22: RS.10.2789 (REGULAR - GROWTH)</t>
  </si>
  <si>
    <t>NAV AS ON 31-JAN-22: RS.10.6341 (DIRECT - IDCW)</t>
  </si>
  <si>
    <t>NAV AS ON 31-JAN-22: RS.10.6341 (DIRECT - GROWTH)</t>
  </si>
  <si>
    <t>INE092T01019</t>
  </si>
  <si>
    <t>INE491A01021</t>
  </si>
  <si>
    <t>INE976G01028</t>
  </si>
  <si>
    <t>INE528G01027</t>
  </si>
  <si>
    <t>*</t>
  </si>
  <si>
    <t>NAV AS ON 31-JUL-22: RS.193.4838 (DIRECT PLAN)</t>
  </si>
  <si>
    <t>NAV AS ON 31-JAN-22: RS.192.8506 (DIRECT PLAN)</t>
  </si>
  <si>
    <t>INE335Y01020</t>
  </si>
  <si>
    <t>INE151A01013</t>
  </si>
  <si>
    <t>INE671A01010</t>
  </si>
  <si>
    <t>FSN E COMMERCE VENTURES LTD</t>
  </si>
  <si>
    <t>INE388Y01029</t>
  </si>
  <si>
    <t>INE669E01016</t>
  </si>
  <si>
    <t>INE758T01015</t>
  </si>
  <si>
    <t>INE933S01016</t>
  </si>
  <si>
    <t>INE670A01012</t>
  </si>
  <si>
    <t>Financial Technology (Fintech)</t>
  </si>
  <si>
    <t>INE982J01020</t>
  </si>
  <si>
    <t>INE417T01026</t>
  </si>
  <si>
    <t>INE214T01019</t>
  </si>
  <si>
    <t>INE356A01018</t>
  </si>
  <si>
    <t>INE591G01017</t>
  </si>
  <si>
    <t>IT - Services</t>
  </si>
  <si>
    <t>INE010V01017</t>
  </si>
  <si>
    <t>INE136B01020</t>
  </si>
  <si>
    <t>INE419U01012</t>
  </si>
  <si>
    <t>INE306R01017</t>
  </si>
  <si>
    <t>INE269A01021</t>
  </si>
  <si>
    <t>INE483C01032</t>
  </si>
  <si>
    <t>NAV AS ON 31-JUL-22: RS.54.2773 (DIRECT PLAN)</t>
  </si>
  <si>
    <t>MUTUAL FUND UNITS</t>
  </si>
  <si>
    <t>Mutual Fund</t>
  </si>
  <si>
    <t>INF277KA1364</t>
  </si>
  <si>
    <t>NAV AS ON 31-JUL-22: RS.8.7387 (REGULAR - IDCW)</t>
  </si>
  <si>
    <t>NAV AS ON 31-JUL-22: RS.8.7387 (REGULAR - GROWTH)</t>
  </si>
  <si>
    <t>NAV AS ON 31-JUL-22: RS.8.7525 (DIRECT - IDCW)</t>
  </si>
  <si>
    <t>NAV AS ON 31-JUL-22: RS.8.7524 (DIRECT - GROWTH)</t>
  </si>
  <si>
    <t>INE155A01022</t>
  </si>
  <si>
    <t>INE019A01038</t>
  </si>
  <si>
    <t>INE742F01042</t>
  </si>
  <si>
    <t>OIL &amp; NATURAL GAS CO.</t>
  </si>
  <si>
    <t>Oil</t>
  </si>
  <si>
    <t>INE213A01029</t>
  </si>
  <si>
    <t>INE059A01026</t>
  </si>
  <si>
    <t>INE216A01030</t>
  </si>
  <si>
    <t>INE070A01015</t>
  </si>
  <si>
    <t>NAV AS ON 31-JUL-22: RS.104.9969 (REGULAR - GROWTH)</t>
  </si>
  <si>
    <t>NAV AS ON 31-JUL-22: RS.112.7499 (DIRECT - GROWTH)</t>
  </si>
  <si>
    <t>NAV AS ON 31-JAN-22: RS.112.9726 (DIRECT - GROWTH)</t>
  </si>
  <si>
    <t>NAV AS ON 31-JUL-22: RS.178.9968 (DIRECT PLAN)</t>
  </si>
  <si>
    <t>NAV AS ON 31-JAN-22: RS.179.2759 (DIRECT PLAN)</t>
  </si>
  <si>
    <t>GOLD (1 KG-1000 GMS) COMMODITY</t>
  </si>
  <si>
    <t>Precious Metals</t>
  </si>
  <si>
    <t>COPPER (2500 KGS) COMMODITY</t>
  </si>
  <si>
    <t>COPPER</t>
  </si>
  <si>
    <t>SILVER MICRO (1 KGS) COMMODITY</t>
  </si>
  <si>
    <t>SILVERMICRO</t>
  </si>
  <si>
    <t>SILVER MINI (5 KGS) COMMODITY</t>
  </si>
  <si>
    <t>SILVERMINI</t>
  </si>
  <si>
    <t>BANK OF BARODA</t>
  </si>
  <si>
    <t>INE028A01039</t>
  </si>
  <si>
    <t>Realty</t>
  </si>
  <si>
    <t>INE271C01023</t>
  </si>
  <si>
    <t>INE791I01019</t>
  </si>
  <si>
    <t>INE299U01018</t>
  </si>
  <si>
    <t>INE298A01020</t>
  </si>
  <si>
    <t>INE117A01022</t>
  </si>
  <si>
    <t>INE389H01022</t>
  </si>
  <si>
    <t>INE486A01021</t>
  </si>
  <si>
    <t>INE465A01025</t>
  </si>
  <si>
    <t>Minerals &amp; Mining</t>
  </si>
  <si>
    <t>INE584A01023</t>
  </si>
  <si>
    <t>INE326A01037</t>
  </si>
  <si>
    <t>INE759A01021</t>
  </si>
  <si>
    <t>GOLD MINI (100 GRAMS) COMMODITY</t>
  </si>
  <si>
    <t>GOLDM</t>
  </si>
  <si>
    <t>INE176A01028</t>
  </si>
  <si>
    <t>INE139A01034</t>
  </si>
  <si>
    <t>INE572E01012</t>
  </si>
  <si>
    <t>IN9397D01014</t>
  </si>
  <si>
    <t>SILVER</t>
  </si>
  <si>
    <t>SILVER MINI (5 KGS) COMMODITY^</t>
  </si>
  <si>
    <t>STATE BANK OF INDIA^</t>
  </si>
  <si>
    <t>GOI - 7.16% (20/05/2023)</t>
  </si>
  <si>
    <t>IN0020130012</t>
  </si>
  <si>
    <t>GOI - 5.63% (12/04/2026)</t>
  </si>
  <si>
    <t>IN0020210012</t>
  </si>
  <si>
    <t>GOI - 7.32% (28/01/2024)</t>
  </si>
  <si>
    <t>IN0020180488</t>
  </si>
  <si>
    <t>GOI - 5.77% (03/08/2030)</t>
  </si>
  <si>
    <t>IN0020200153</t>
  </si>
  <si>
    <t>INE001A07TC3</t>
  </si>
  <si>
    <t>** 08.50 % NABARD - 31/01/2023</t>
  </si>
  <si>
    <t>INE261F08AT4</t>
  </si>
  <si>
    <t>** 06.40 % NABARD - 31/07/2023</t>
  </si>
  <si>
    <t>INE261F08CA0</t>
  </si>
  <si>
    <t>INE040A16CV8</t>
  </si>
  <si>
    <t>NAV AS ON 31-JUL-22: RS.15.4303 (REGULAR - IDCW)</t>
  </si>
  <si>
    <t>NAV AS ON 31-JUL-22: RS.15.4303 (REGULAR - GROWTH)</t>
  </si>
  <si>
    <t>NAV AS ON 31-JUL-22: RS.16.1292 (DIRECT - IDCW)</t>
  </si>
  <si>
    <t>NAV AS ON 31-JUL-22: RS.16.1292 (DIRECT - GROWTH)</t>
  </si>
  <si>
    <t>NAV AS ON 31-JAN-22: RS.15.4629 (REGULAR - IDCW)</t>
  </si>
  <si>
    <t>NAV AS ON 31-JAN-22: RS.15.4629 (REGULAR - GROWTH)</t>
  </si>
  <si>
    <t>NAV AS ON 31-JAN-22: RS.16.0233 (DIRECT - IDCW)</t>
  </si>
  <si>
    <t>NAV AS ON 31-JAN-22: RS.16.0233 (DIRECT - GROWTH)</t>
  </si>
  <si>
    <t>INE180A01020</t>
  </si>
  <si>
    <t>INE211B01039</t>
  </si>
  <si>
    <t>Agricultural, Commercial &amp; Construction Vehicles</t>
  </si>
  <si>
    <t>INE208A01029</t>
  </si>
  <si>
    <t>INE405E01023</t>
  </si>
  <si>
    <t>INE212H01026</t>
  </si>
  <si>
    <t>INE571A01038</t>
  </si>
  <si>
    <t>INE634I01029</t>
  </si>
  <si>
    <t>INE849A01020</t>
  </si>
  <si>
    <t>INE061F01013</t>
  </si>
  <si>
    <t>CRISIL</t>
  </si>
  <si>
    <t>INE007A01025</t>
  </si>
  <si>
    <t>INE716A01013</t>
  </si>
  <si>
    <t>INE686F01025</t>
  </si>
  <si>
    <t>INE913H01037</t>
  </si>
  <si>
    <t>INE092A01019</t>
  </si>
  <si>
    <t>INE006I01046</t>
  </si>
  <si>
    <t>INE640A01023</t>
  </si>
  <si>
    <t>INE665J01013</t>
  </si>
  <si>
    <t>INE0BWX01014</t>
  </si>
  <si>
    <t>INE102D01028</t>
  </si>
  <si>
    <t>INE068V01023</t>
  </si>
  <si>
    <t>NAV AS ON 31-JUL-22: RS.65.8396 (REGULAR - IDCW)</t>
  </si>
  <si>
    <t>NAV AS ON 31-JUL-22: RS.238.3879 (REGULAR - GROWTH)</t>
  </si>
  <si>
    <t>NAV AS ON 31-JUL-22: RS.261.5521 (DIRECT - GROWTH)</t>
  </si>
  <si>
    <t>NAV AS ON 31-JAN-22: RS.67.0661 (REGULAR - IDCW)</t>
  </si>
  <si>
    <t>NAV AS ON 31-JAN-22: RS.242.7096 (REGULAR - GROWTH)</t>
  </si>
  <si>
    <t>NAV AS ON 31-JAN-22: RS.87.3451 (DIRECT - IDCW)</t>
  </si>
  <si>
    <t>NAV AS ON 31-JAN-22: RS.264.5908 (DIRECT - GROWTH)</t>
  </si>
  <si>
    <t>INE016A01026</t>
  </si>
  <si>
    <t>INE572A01028</t>
  </si>
  <si>
    <t>INE003A01024</t>
  </si>
  <si>
    <t>INE259A01022</t>
  </si>
  <si>
    <t>INE031B01049</t>
  </si>
  <si>
    <t>LIFE INSURANCE CORPORATION OF INDIA</t>
  </si>
  <si>
    <t>INE0J1Y01017</t>
  </si>
  <si>
    <t>NAV AS ON 31-JUL-22: RS.324.2042 (REGULAR - GROWTH)</t>
  </si>
  <si>
    <t>NAV AS ON 31-JUL-22: RS.70.6758 (REGULAR - IDCW)</t>
  </si>
  <si>
    <t>NAV AS ON 31-JUL-22: RS.361.1172 (DIRECT - GROWTH)</t>
  </si>
  <si>
    <t>NAV AS ON 31-JAN-22: RS.333.5952 (REGULAR - GROWTH)</t>
  </si>
  <si>
    <t>NAV AS ON 31-JAN-22: RS.72.7453 (REGULAR - IDCW)</t>
  </si>
  <si>
    <t>NAV AS ON 31-JAN-22: RS.369.4969 (DIRECT - GROWTH)</t>
  </si>
  <si>
    <t>NAV AS ON 31-JAN-22: RS.83.9236 (DIRECT - IDCW)</t>
  </si>
  <si>
    <t>INE200M01013</t>
  </si>
  <si>
    <t>INE387A01021</t>
  </si>
  <si>
    <t>INE647O01011</t>
  </si>
  <si>
    <t>INE987B01026</t>
  </si>
  <si>
    <t>INE398R01022</t>
  </si>
  <si>
    <t>NAV AS ON 31-JUL-22: RS.52.7876 (REGULAR - IDCW)</t>
  </si>
  <si>
    <t>NAV AS ON 31-JUL-22: RS.327.3368 (REGULAR - GROWTH)</t>
  </si>
  <si>
    <t>NAV AS ON 31-JUL-22: RS.70.7543 (DIRECT - IDCW)</t>
  </si>
  <si>
    <t>NAV AS ON 31-JUL-22: RS.361.3489 (DIRECT - GROWTH)</t>
  </si>
  <si>
    <t>NAV AS ON 31-JAN-22: RS.52.7501 (REGULAR - IDCW)</t>
  </si>
  <si>
    <t>NAV AS ON 31-JAN-22: RS.326.9872 (REGULAR - GROWTH)</t>
  </si>
  <si>
    <t>NAV AS ON 31-JAN-22: RS.70.2823 (DIRECT - IDCW)</t>
  </si>
  <si>
    <t>NAV AS ON 31-JAN-22: RS.358.8638 (DIRECT - GROWTH)</t>
  </si>
  <si>
    <t>INE325A01013</t>
  </si>
  <si>
    <t>INE513A01022</t>
  </si>
  <si>
    <t>INE484J01027</t>
  </si>
  <si>
    <t>INE177A01018</t>
  </si>
  <si>
    <t>INE195J01029</t>
  </si>
  <si>
    <t>INE257A01026</t>
  </si>
  <si>
    <t>INE877F01012</t>
  </si>
  <si>
    <t>INE510A01028</t>
  </si>
  <si>
    <t>NAV AS ON 31-JUL-22: RS.44.9294 (REGULAR - IDCW)</t>
  </si>
  <si>
    <t>NAV AS ON 31-JUL-22: RS.94.7456 (REGULAR - GROWTH)</t>
  </si>
  <si>
    <t>NAV AS ON 31-JUL-22: RS.52.5105 (DIRECT - IDCW)</t>
  </si>
  <si>
    <t>NAV AS ON 31-JAN-22: RS.44.6223 (REGULAR - IDCW)</t>
  </si>
  <si>
    <t>NAV AS ON 31-JAN-22: RS.94.0719 (REGULAR - GROWTH)</t>
  </si>
  <si>
    <t>NAV AS ON 31-JAN-22: RS.51.9023 (DIRECT - IDCW)</t>
  </si>
  <si>
    <t>NAV AS ON 31-JAN-22: RS.99.0521 (DIRECT - GROWTH)</t>
  </si>
  <si>
    <t>INE312H01016</t>
  </si>
  <si>
    <t>INE878B01027</t>
  </si>
  <si>
    <t>INE371A01025</t>
  </si>
  <si>
    <t>INE406M01024</t>
  </si>
  <si>
    <t>INE930H01031</t>
  </si>
  <si>
    <t>INE192B01031</t>
  </si>
  <si>
    <t>NAV AS ON 31-JUL-22: RS.70.6367 (REGULAR - IDCW)</t>
  </si>
  <si>
    <t>NAV AS ON 31-JUL-22: RS.146.6802 (DIRECT - IDCW)</t>
  </si>
  <si>
    <t>NAV AS ON 31-JUL-22: RS.27.8711 (REGULAR - GROWTH)</t>
  </si>
  <si>
    <t>NAV AS ON 31-JUL-22: RS.30.8432 (DIRECT - GROWTH)</t>
  </si>
  <si>
    <t>NAV AS ON 31-JAN-22: RS.77.3893 (REGULAR - IDCW)</t>
  </si>
  <si>
    <t>NAV AS ON 31-JAN-22: RS.153.6019 (DIRECT - IDCW)</t>
  </si>
  <si>
    <t>NAV AS ON 31-JAN-22: RS.28.2814 (REGULAR - GROWTH)</t>
  </si>
  <si>
    <t>NAV AS ON 31-JAN-22: RS.31.1035 (DIRECT - GROWTH)</t>
  </si>
  <si>
    <t>INE967H01017</t>
  </si>
  <si>
    <t>INE406A01037</t>
  </si>
  <si>
    <t>INE258B01022</t>
  </si>
  <si>
    <t>INE873D01024</t>
  </si>
  <si>
    <t>INE358A01014</t>
  </si>
  <si>
    <t>INE410P01011</t>
  </si>
  <si>
    <t>INE935A01035</t>
  </si>
  <si>
    <t>NAV AS ON 31-JUL-22: RS.16.3208 (REGULAR - IDCW)</t>
  </si>
  <si>
    <t>NAV AS ON 31-JUL-22: RS.16.3209 (REGULAR - GROWTH)</t>
  </si>
  <si>
    <t>NAV AS ON 31-JUL-22: RS.18.1639 (DIRECT - IDCW)</t>
  </si>
  <si>
    <t>NAV AS ON 31-JUL-22: RS.18.1639 (DIRECT - GROWTH)</t>
  </si>
  <si>
    <t>NAV AS ON 31-JAN-22: RS.16.8891 (REGULAR - IDCW)</t>
  </si>
  <si>
    <t>NAV AS ON 31-JAN-22: RS.16.8891 (REGULAR - GROWTH)</t>
  </si>
  <si>
    <t>NAV AS ON 31-JAN-22: RS.18.6566 (DIRECT - IDCW)</t>
  </si>
  <si>
    <t>NAV AS ON 31-JAN-22: RS.18.6566 (DIRECT - GROWTH)</t>
  </si>
  <si>
    <t>INE08ZM01014</t>
  </si>
  <si>
    <t>INE042A01014</t>
  </si>
  <si>
    <t>INE348B01021</t>
  </si>
  <si>
    <t>INE768C01010</t>
  </si>
  <si>
    <t>INE193E01025</t>
  </si>
  <si>
    <t>INE355A01028</t>
  </si>
  <si>
    <t>NAV AS ON 31-JUL-22: RS.24.2362 (REGULAR - IDCW)</t>
  </si>
  <si>
    <t>NAV AS ON 31-JUL-22: RS.29.1223 (DIRECT - IDCW)</t>
  </si>
  <si>
    <t>NAV AS ON 31-JUL-22: RS.29.1223 (DIRECT - GROWTH)</t>
  </si>
  <si>
    <t>NAV AS ON 31-JAN-22: RS.23.7158 (REGULAR - IDCW)</t>
  </si>
  <si>
    <t>NAV AS ON 31-JAN-22: RS.25.7174 (REGULAR - GROWTH)</t>
  </si>
  <si>
    <t>NAV AS ON 31-JAN-22: RS.28.3126 (DIRECT - IDCW)</t>
  </si>
  <si>
    <t>NAV AS ON 31-JAN-22: RS.28.3126 (DIRECT - GROWTH)</t>
  </si>
  <si>
    <t>INF277K011T0</t>
  </si>
  <si>
    <t>IN0020180025</t>
  </si>
  <si>
    <t>SDL GUJARAT  7.80% (27/12/2027)</t>
  </si>
  <si>
    <t>IN1520170151</t>
  </si>
  <si>
    <t>SDL UTTAR PRADESH 7.85% (27/12/2027)</t>
  </si>
  <si>
    <t>IN3320170167</t>
  </si>
  <si>
    <t>GOI - 8.13% (22/06/2045)</t>
  </si>
  <si>
    <t>IN0020150044</t>
  </si>
  <si>
    <t>GOI - 7.54% (23/05/2036)</t>
  </si>
  <si>
    <t>IN0020220029</t>
  </si>
  <si>
    <t>GOI -  8.30% (02/07/2040)</t>
  </si>
  <si>
    <t>IN0020100031</t>
  </si>
  <si>
    <t>GOI - 7.68% (15/12/2023)</t>
  </si>
  <si>
    <t>IN0020150010</t>
  </si>
  <si>
    <t>SDL TAMILNADU  8.14% (27/05/2025)</t>
  </si>
  <si>
    <t>IN3120150047</t>
  </si>
  <si>
    <t>GOI - 6.19% (16/09/2034)</t>
  </si>
  <si>
    <t>IN0020200096</t>
  </si>
  <si>
    <t>SDL MAHARASHTRA 7.33% (13/09/2027)</t>
  </si>
  <si>
    <t>IN2220170103</t>
  </si>
  <si>
    <t>GOI - 6.57% (05/12/2033)</t>
  </si>
  <si>
    <t>IN0020160100</t>
  </si>
  <si>
    <t>IND-AA</t>
  </si>
  <si>
    <t>INE477K07018</t>
  </si>
  <si>
    <t>INE936D07075</t>
  </si>
  <si>
    <t>** 09.05 % PUNJAB NATIONAL BANK - 10/11/2027</t>
  </si>
  <si>
    <t>CRISIL--AA+</t>
  </si>
  <si>
    <t>INE695A08063</t>
  </si>
  <si>
    <t>INE020B08DU5</t>
  </si>
  <si>
    <t>INE020B08DC3</t>
  </si>
  <si>
    <t>INE296A07RX9</t>
  </si>
  <si>
    <t>CARE-AA+</t>
  </si>
  <si>
    <t>INE081A08231</t>
  </si>
  <si>
    <t>IND-AAA</t>
  </si>
  <si>
    <t>INE213Y07018</t>
  </si>
  <si>
    <t>INE941D07158</t>
  </si>
  <si>
    <t>INE020B08CB7</t>
  </si>
  <si>
    <t>INE537P07398</t>
  </si>
  <si>
    <t>CRISIL-AA</t>
  </si>
  <si>
    <t>INE118D07179</t>
  </si>
  <si>
    <t>INE936D07166</t>
  </si>
  <si>
    <t>** 07.00 % H.P.C.L. - 14/08/2024</t>
  </si>
  <si>
    <t>INE094A08036</t>
  </si>
  <si>
    <t>INE941D07208</t>
  </si>
  <si>
    <t>INE053F08122</t>
  </si>
  <si>
    <t>** - SMALL INDUST DEVLOP BANK  OF INDIA - CD - 23/03/2023</t>
  </si>
  <si>
    <t>INE556F16952</t>
  </si>
  <si>
    <t>NAV AS ON 31-JUL-22: RS.302.5985 (REGULAR - GROWTH)</t>
  </si>
  <si>
    <t>NAV AS ON 31-JUL-22: RS.87.8536 (DIRECT - IDCW)</t>
  </si>
  <si>
    <t>NAV AS ON 31-JUL-22: RS.79.4968 (DIRECT - MONTHLY IDCW)</t>
  </si>
  <si>
    <t>NAV AS ON 31-JAN-22: RS.304.7455 (REGULAR - GROWTH)</t>
  </si>
  <si>
    <t>NAV AS ON 31-JAN-22: RS.84.0782 (REGULAR - IDCW)</t>
  </si>
  <si>
    <t>NAV AS ON 31-JAN-22: RS.72.8853 (REGULAR - MONTHLY IDCW)</t>
  </si>
  <si>
    <t>NAV AS ON 31-JAN-22: RS.331.0501 (DIRECT - GROWTH)</t>
  </si>
  <si>
    <t>NAV AS ON 31-JAN-22: RS.81.5239 (DIRECT - MONTHLY IDCW)</t>
  </si>
  <si>
    <t>NAV AS ON 31-JUL-22: RS.14.6402 (REGULAR - IDCW)</t>
  </si>
  <si>
    <t>NAV AS ON 31-JUL-22: RS.14.6402 (REGULAR - GROWTH)</t>
  </si>
  <si>
    <t>NAV AS ON 31-JUL-22: RS.15.3704 (DIRECT - IDCW)</t>
  </si>
  <si>
    <t>NAV AS ON 31-JUL-22: RS.15.3704 (DIRECT - GROWTH)</t>
  </si>
  <si>
    <t>NAV AS ON 31-JAN-22: RS.15.1442 (REGULAR - IDCW)</t>
  </si>
  <si>
    <t>NAV AS ON 31-JAN-22: RS.15.1442 (REGULAR - GROWTH)</t>
  </si>
  <si>
    <t>INE171Z01018</t>
  </si>
  <si>
    <t>NAV AS ON 31-JUL-22: RS.15.2791 (REGULAR - IDCW)</t>
  </si>
  <si>
    <t>NAV AS ON 31-JUL-22: RS.15.2792 (REGULAR - GROWTH)</t>
  </si>
  <si>
    <t>NAV AS ON 31-JUL-22: RS.16.3255 (DIRECT - IDCW)</t>
  </si>
  <si>
    <t>NAV AS ON 31-JUL-22: RS.16.3255 (DIRECT - GROWTH)</t>
  </si>
  <si>
    <t>NAV AS ON 31-JAN-22: RS.15.8253 (REGULAR - IDCW)</t>
  </si>
  <si>
    <t>NAV AS ON 31-JAN-22: RS.15.8253 (REGULAR - GROWTH)</t>
  </si>
  <si>
    <t>NAV AS ON 31-JAN-22: RS.16.7934 (DIRECT - IDCW)</t>
  </si>
  <si>
    <t>NAV AS ON 31-JAN-22: RS.16.7934 (DIRECT - GROWTH)</t>
  </si>
  <si>
    <t>INE120A01034</t>
  </si>
  <si>
    <t>INE04I401011</t>
  </si>
  <si>
    <t>INE182A01018</t>
  </si>
  <si>
    <t>NAV AS ON 31-JUL-22: RS.274.0219 (REGULAR - GROWTH)</t>
  </si>
  <si>
    <t>NAV AS ON 31-JUL-22: RS.301.5871 (DIRECT - GROWTH)</t>
  </si>
  <si>
    <t>NAV AS ON 31-JUL-22: RS.165.5566 (DIRECT - IDCW)</t>
  </si>
  <si>
    <t>NAV AS ON 31-JAN-22: RS.283.1183 (REGULAR - GROWTH)</t>
  </si>
  <si>
    <t>NAV AS ON 31-JAN-22: RS.115.4767 (REGULAR - IDCW)</t>
  </si>
  <si>
    <t>NAV AS ON 31-JAN-22: RS.309.6909 (DIRECT - GROWTH)</t>
  </si>
  <si>
    <t>NAV AS ON 31-JAN-22: RS.170.0241 (DIRECT - IDCW)</t>
  </si>
  <si>
    <t>INE100A01010</t>
  </si>
  <si>
    <t>INF277K01QR4</t>
  </si>
  <si>
    <t>IN0020210186</t>
  </si>
  <si>
    <t>IN0020070051</t>
  </si>
  <si>
    <t>IN0020160050</t>
  </si>
  <si>
    <t>NAV AS ON 31-JUL-22: RS.14.9088 (REGULAR - MONTHLY IDCW)</t>
  </si>
  <si>
    <t>NAV AS ON 31-JUL-22: RS.41.4411 (REGULAR - GROWTH)</t>
  </si>
  <si>
    <t>NAV AS ON 31-JUL-22: RS.19.8554 (REGULAR - PERIODIC IDCW)</t>
  </si>
  <si>
    <t>NAV AS ON 31-JUL-22: RS.17.5178 (DIRECT - MONTHLY IDCW)</t>
  </si>
  <si>
    <t>NAV AS ON 31-JUL-22: RS.45.7093 (DIRECT - GROWTH)</t>
  </si>
  <si>
    <t>NAV AS ON 31-JUL-22: RS.22.3362 (DIRECT - PERIODIC IDCW)</t>
  </si>
  <si>
    <t>NAV AS ON 31-JAN-22: RS.19.7413 (REGULAR - PERIODIC IDCW)</t>
  </si>
  <si>
    <t>NAV AS ON 31-JAN-22: RS.17.6365 (DIRECT - MONTHLY IDCW)</t>
  </si>
  <si>
    <t>NAV AS ON 31-JAN-22: RS.45.2134 (DIRECT - GROWTH)</t>
  </si>
  <si>
    <t>NAV AS ON 31-JAN-22: RS.22.0985 (DIRECT - PERIODIC IDCW)</t>
  </si>
  <si>
    <t>INE763G01038</t>
  </si>
  <si>
    <t>INE424H01027</t>
  </si>
  <si>
    <t>INE438A01022</t>
  </si>
  <si>
    <t>NAV AS ON 31-JUL-22: RS.73.9006 (REGULAR - IDCW TRIGGER B (10%))</t>
  </si>
  <si>
    <t>NAV AS ON 31-JUL-22: RS.194.5958 (REGULAR - GROWTH)</t>
  </si>
  <si>
    <t>NAV AS ON 31-JUL-22: RS.80.0116 (REGULAR - IDCW TRIGGER A (5%))</t>
  </si>
  <si>
    <t>NAV AS ON 31-JUL-22: RS.82.0012 (DIRECT - IDCW TRIGGER B (10%))</t>
  </si>
  <si>
    <t>NAV AS ON 31-JUL-22: RS.212.815 (DIRECT - GROWTH)</t>
  </si>
  <si>
    <t>NAV AS ON 31-JUL-22: RS.86.3489 (DIRECT - IDCW TRIGGER A (5%))</t>
  </si>
  <si>
    <t>NAV AS ON 31-JAN-22: RS.74.8629 (REGULAR - IDCW TRIGGER B (10%))</t>
  </si>
  <si>
    <t>NAV AS ON 31-JAN-22: RS.197.0835 (REGULAR - GROWTH)</t>
  </si>
  <si>
    <t>NAV AS ON 31-JAN-22: RS.81.0497 (REGULAR - IDCW TRIGGER A (5%))</t>
  </si>
  <si>
    <t>NAV AS ON 31-JAN-22: RS.82.6254 (DIRECT - IDCW TRIGGER B (10%))</t>
  </si>
  <si>
    <t>NAV AS ON 31-JAN-22: RS.214.4357 (DIRECT - GROWTH)</t>
  </si>
  <si>
    <t>NAV AS ON 31-JAN-22: RS.87.0053 (DIRECT - IDCW TRIGGER A (5%))</t>
  </si>
  <si>
    <t>INE745G01035</t>
  </si>
  <si>
    <t>INE787D01026</t>
  </si>
  <si>
    <t>INE736A01011</t>
  </si>
  <si>
    <t>INE121A01024</t>
  </si>
  <si>
    <t>NAV AS ON 31-JUL-22: RS.10.9277 (REGULAR - IDCW)</t>
  </si>
  <si>
    <t>NAV AS ON 31-JUL-22: RS.10.9278 (REGULAR - GROWTH)</t>
  </si>
  <si>
    <t>NAV AS ON 31-JUL-22: RS.11.1706 (DIRECT - IDCW)</t>
  </si>
  <si>
    <t>NAV AS ON 31-JUL-22: RS.11.1707 (DIRECT - GROWTH)</t>
  </si>
  <si>
    <t>NAV AS ON 31-JAN-22: RS.11.1655 (REGULAR - IDCW)</t>
  </si>
  <si>
    <t>NAV AS ON 31-JAN-22: RS.11.1655 (REGULAR - GROWTH)</t>
  </si>
  <si>
    <t>NAV AS ON 31-JAN-22: RS.11.3122 (DIRECT - IDCW)</t>
  </si>
  <si>
    <t>NAV AS ON 31-JAN-22: RS.11.3122 (DIRECT - GROWTH)</t>
  </si>
  <si>
    <t>INE684F01012</t>
  </si>
  <si>
    <t>INE0DD101019</t>
  </si>
  <si>
    <t>INE738I01010</t>
  </si>
  <si>
    <t>INE520A01027</t>
  </si>
  <si>
    <t>B) FOREIGN SECURITIES AND /OR OVERSEAS ETF(S)</t>
  </si>
  <si>
    <t>GLOBAL X CYBERSECURITY ETF (BUG)</t>
  </si>
  <si>
    <t>US37954Y3844</t>
  </si>
  <si>
    <t>COGNIZANT TECHNOLOGY SOLUTIONS CORPORATION  (CLASS A)</t>
  </si>
  <si>
    <t>US1924461023</t>
  </si>
  <si>
    <t>AMAZON.COM INC.</t>
  </si>
  <si>
    <t>US0231351067</t>
  </si>
  <si>
    <t>ACCENTURE PLC CLASS A</t>
  </si>
  <si>
    <t>IE00B4BNMY34</t>
  </si>
  <si>
    <t>ADOBE INC</t>
  </si>
  <si>
    <t>US00724F1012</t>
  </si>
  <si>
    <t>MICROSOFT CORPORATION (MSFT)</t>
  </si>
  <si>
    <t>US5949181045</t>
  </si>
  <si>
    <t>ALPHABET INC. - CLASS A COMMON STOCK</t>
  </si>
  <si>
    <t>US02079K3059</t>
  </si>
  <si>
    <t>GLOBANT S.A</t>
  </si>
  <si>
    <t>LU0974299876</t>
  </si>
  <si>
    <t>FOREIGN SECURITIES AND /OR OVERSEAS ETF(S) TOTAL</t>
  </si>
  <si>
    <t>NAV AS ON 31-JUL-22: RS.31.6761 (REGULAR - IDCW)</t>
  </si>
  <si>
    <t>NAV AS ON 31-JUL-22: RS.31.6762 (REGULAR - GROWTH)</t>
  </si>
  <si>
    <t>NAV AS ON 31-JUL-22: RS.35.4005 (DIRECT - IDCW)</t>
  </si>
  <si>
    <t>NAV AS ON 31-JUL-22: RS.35.4005 (DIRECT - GROWTH)</t>
  </si>
  <si>
    <t>NAV AS ON 31-JAN-22: RS.37.0687 (REGULAR - IDCW)</t>
  </si>
  <si>
    <t>NAV AS ON 31-JAN-22: RS.37.0687 (REGULAR - GROWTH)</t>
  </si>
  <si>
    <t>NAV AS ON 31-JAN-22: RS.41.0864 (DIRECT - IDCW)</t>
  </si>
  <si>
    <t>NAV AS ON 31-JAN-22: RS.41.0864 (DIRECT - GROWTH)</t>
  </si>
  <si>
    <t>INE670K01029</t>
  </si>
  <si>
    <t>INE034A01011</t>
  </si>
  <si>
    <t>NAV AS ON 31-JUL-22: RS.10.5692 (REGULAR - IDCW)</t>
  </si>
  <si>
    <t>NAV AS ON 31-JUL-22: RS.10.5692 (REGULAR - GROWTH)</t>
  </si>
  <si>
    <t>NAV AS ON 31-JUL-22: RS.10.7509 (DIRECT - IDCW)</t>
  </si>
  <si>
    <t>NAV AS ON 31-JAN-22: RS.10.7574 (REGULAR - IDCW)</t>
  </si>
  <si>
    <t>NAV AS ON 31-JAN-22: RS.10.7574 (REGULAR - GROWTH)</t>
  </si>
  <si>
    <t>NAV AS ON 31-JAN-22: RS.10.8499 (DIRECT - IDCW)</t>
  </si>
  <si>
    <t>NAV AS ON 31-JAN-22: RS.10.8499 (DIRECT - GROWTH)</t>
  </si>
  <si>
    <t>INE149A01033</t>
  </si>
  <si>
    <t>INE466L01020</t>
  </si>
  <si>
    <t>INE140A01024</t>
  </si>
  <si>
    <t>INE063P01018</t>
  </si>
  <si>
    <t>NAV AS ON 31-JUL-22: RS.22.8554 (REGULAR - IDCW)</t>
  </si>
  <si>
    <t>NAV AS ON 31-JUL-22: RS.24.8409 (REGULAR - GROWTH)</t>
  </si>
  <si>
    <t>NAV AS ON 31-JUL-22: RS.27.6563 (DIRECT - IDCW)</t>
  </si>
  <si>
    <t>NAV AS ON 31-JUL-22: RS.27.6563 (DIRECT - GROWTH)</t>
  </si>
  <si>
    <t>NAV AS ON 31-JAN-22: RS.23.6676 (REGULAR - IDCW)</t>
  </si>
  <si>
    <t>NAV AS ON 31-JAN-22: RS.25.7223 (REGULAR - GROWTH)</t>
  </si>
  <si>
    <t>NAV AS ON 31-JAN-22: RS.28.4011 (DIRECT - IDCW)</t>
  </si>
  <si>
    <t>NAV AS ON 31-JAN-22: RS.28.4011 (DIRECT - GROWTH)</t>
  </si>
  <si>
    <t>INE053A01029</t>
  </si>
  <si>
    <t>INE002S01010</t>
  </si>
  <si>
    <t>INE722A01011</t>
  </si>
  <si>
    <t>INE114A01011</t>
  </si>
  <si>
    <t>INE721A01013</t>
  </si>
  <si>
    <t>CANARA BANK^</t>
  </si>
  <si>
    <t>BROOKFIELD INDIA REAL ESTATE TRUST</t>
  </si>
  <si>
    <t>INE0FDU25010</t>
  </si>
  <si>
    <t>GOI - 6.69% (27/06/2024)</t>
  </si>
  <si>
    <t>IN0020220052</t>
  </si>
  <si>
    <t>IN0020200278</t>
  </si>
  <si>
    <t>IN0020200260</t>
  </si>
  <si>
    <t>IN0020200112</t>
  </si>
  <si>
    <t>SDL MAHARASHTRA 9.38% (23/04/2024)</t>
  </si>
  <si>
    <t>IN2220140015</t>
  </si>
  <si>
    <t>SDL MAHARASHTRA 9.39% (20/11/2023)</t>
  </si>
  <si>
    <t>IN2220130123</t>
  </si>
  <si>
    <t>SDL MAHARASHTRA 8.62% (20/02/2023)</t>
  </si>
  <si>
    <t>IN2220120108</t>
  </si>
  <si>
    <t>SDL MAHARASHTRA 9.36% (06/11/2023)</t>
  </si>
  <si>
    <t>IN2220130115</t>
  </si>
  <si>
    <t>SDL ANDHRA PRADESH 9.55% (11/09/2023)</t>
  </si>
  <si>
    <t>IN1020130069</t>
  </si>
  <si>
    <t>IN0020160035</t>
  </si>
  <si>
    <t>INE001A07TL4</t>
  </si>
  <si>
    <t>** 07.40 % NABARD - 30/01/2026</t>
  </si>
  <si>
    <t>INE261F08DO9</t>
  </si>
  <si>
    <t>** 07.20 % EXIM - 05/06/2025</t>
  </si>
  <si>
    <t>INE514E08FY8</t>
  </si>
  <si>
    <t>** 07.15 % SMALL INDUST DEVLOP BANK  OF INDIA - 02/06/2025</t>
  </si>
  <si>
    <t>INE556F08JY8</t>
  </si>
  <si>
    <t>INE020B08DJ8</t>
  </si>
  <si>
    <t>** 05.70 % NABARD - 31/07/2025</t>
  </si>
  <si>
    <t>INE261F08DK7</t>
  </si>
  <si>
    <t>** 08.20 % POWER FINANCE CORPORATION - 10/03/2025</t>
  </si>
  <si>
    <t>INE134E08GY3</t>
  </si>
  <si>
    <t>INE001A07RV7</t>
  </si>
  <si>
    <t>INE242A08445</t>
  </si>
  <si>
    <t>INE115A07OQ2</t>
  </si>
  <si>
    <t>** 07.25 % NABARD - 01/08/2025</t>
  </si>
  <si>
    <t>INE261F08DQ4</t>
  </si>
  <si>
    <t>INE115A07PW7</t>
  </si>
  <si>
    <t>INE020B08CT9</t>
  </si>
  <si>
    <t>** 06.83 % POWER FINANCE CORPORATION - 24/04/2023</t>
  </si>
  <si>
    <t>INE134E08KO6</t>
  </si>
  <si>
    <t>INE377Y07318</t>
  </si>
  <si>
    <t>INE020B08CK8</t>
  </si>
  <si>
    <t>** 05.00 % NABARD - 11/03/2024</t>
  </si>
  <si>
    <t>INE261F08CY0</t>
  </si>
  <si>
    <t>INE027E07BM7</t>
  </si>
  <si>
    <t>** 05.40 % EXIM - 31/03/2025</t>
  </si>
  <si>
    <t>INE514E08FX0</t>
  </si>
  <si>
    <t>** 05.14 % NABARD - 31/01/2024</t>
  </si>
  <si>
    <t>INE261F08CK9</t>
  </si>
  <si>
    <t>INE756I07EA1</t>
  </si>
  <si>
    <t>INE306N07KK1</t>
  </si>
  <si>
    <t>** POWER FINANCE CORPORATION - 02/08/2024 - FRB</t>
  </si>
  <si>
    <t>INE134E08LJ4</t>
  </si>
  <si>
    <t>INE296A07QH4</t>
  </si>
  <si>
    <t>** 06.80 % H.P.C.L. - 15/12/2022</t>
  </si>
  <si>
    <t>INE094A08044</t>
  </si>
  <si>
    <t>INE306N07ME0</t>
  </si>
  <si>
    <t>INE001A07SR3</t>
  </si>
  <si>
    <t>** 07.04 % POWER FINANCE CORPORATION - 14/04/2023</t>
  </si>
  <si>
    <t>INE134E08KJ6</t>
  </si>
  <si>
    <t>** 06.50 % NABARD - 17/04/2023</t>
  </si>
  <si>
    <t>INE261F08CD4</t>
  </si>
  <si>
    <t>INE020B08930</t>
  </si>
  <si>
    <t>** 08.60 % POWER FINANCE CORPORATION - 07/08/2024</t>
  </si>
  <si>
    <t>INE134E08BP2</t>
  </si>
  <si>
    <t>INE020B08CC5</t>
  </si>
  <si>
    <t>INE296A08656</t>
  </si>
  <si>
    <t>** 06.98 % NABARD - 19/09/2022</t>
  </si>
  <si>
    <t>INE261F08BO3</t>
  </si>
  <si>
    <t>INE936D07133</t>
  </si>
  <si>
    <t>INE121A07PW5</t>
  </si>
  <si>
    <t>INE848E07BA1</t>
  </si>
  <si>
    <t>** 05.32 % NATIONAL HOUSING BANK - 01/09/2023</t>
  </si>
  <si>
    <t>INE557F08FK3</t>
  </si>
  <si>
    <t>INE020B08DR1</t>
  </si>
  <si>
    <t>INE775A08048</t>
  </si>
  <si>
    <t>INE969M07010</t>
  </si>
  <si>
    <t>** 07.35 % POWER FINANCE CORPORATION - 22/11/2022</t>
  </si>
  <si>
    <t>INE134E08JF6</t>
  </si>
  <si>
    <t>NAV AS ON 31-JUL-22: RS.14.7458 (REGULAR - IDCW)</t>
  </si>
  <si>
    <t>NAV AS ON 31-JUL-22: RS.14.7459 (REGULAR - GROWTH)</t>
  </si>
  <si>
    <t>NAV AS ON 31-JUL-22: RS.15.6723 (DIRECT - IDCW)</t>
  </si>
  <si>
    <t>NAV AS ON 31-JUL-22: RS.15.6723 (DIRECT - GROWTH)</t>
  </si>
  <si>
    <t>NAV AS ON 31-JAN-22: RS.14.5773 (REGULAR - IDCW)</t>
  </si>
  <si>
    <t>NAV AS ON 31-JAN-22: RS.14.5773 (REGULAR - GROWTH)</t>
  </si>
  <si>
    <t>NAV AS ON 31-JAN-22: RS.15.3716 (DIRECT - IDCW)</t>
  </si>
  <si>
    <t>NAV AS ON 31-JAN-22: RS.15.3716 (DIRECT - GROWTH)</t>
  </si>
  <si>
    <t>Metals &amp; Minerals Trading</t>
  </si>
  <si>
    <t>INE423A01024</t>
  </si>
  <si>
    <t>INE022Q01020</t>
  </si>
  <si>
    <t>INE646L01027</t>
  </si>
  <si>
    <t>INE020B01018</t>
  </si>
  <si>
    <t>INE463A01038</t>
  </si>
  <si>
    <t>INE010B01027</t>
  </si>
  <si>
    <t>INE115A01026</t>
  </si>
  <si>
    <t>INE134E01011</t>
  </si>
  <si>
    <t>PUNJAB NATIONAL BANK</t>
  </si>
  <si>
    <t>INE160A01022</t>
  </si>
  <si>
    <t>INE101D01020</t>
  </si>
  <si>
    <t>INE124G01033</t>
  </si>
  <si>
    <t>INE498L01015</t>
  </si>
  <si>
    <t>INE885A01032</t>
  </si>
  <si>
    <t>INE685A01028</t>
  </si>
  <si>
    <t>INE113A01013</t>
  </si>
  <si>
    <t>INE302A01020</t>
  </si>
  <si>
    <t>INE769A01020</t>
  </si>
  <si>
    <t>INE775A01035</t>
  </si>
  <si>
    <t>INE119A01028</t>
  </si>
  <si>
    <t>INE522D01027</t>
  </si>
  <si>
    <t>INE947Q01028</t>
  </si>
  <si>
    <t>INE776C01039</t>
  </si>
  <si>
    <t>INE111A01025</t>
  </si>
  <si>
    <t>INE318A01026</t>
  </si>
  <si>
    <t>PUNJAB NATIONAL BANK^</t>
  </si>
  <si>
    <t>BANK OF BARODA^</t>
  </si>
  <si>
    <t>INF277K01PR6</t>
  </si>
  <si>
    <t>INF277K01YE6</t>
  </si>
  <si>
    <t>INF277K01OK4</t>
  </si>
  <si>
    <t>IN0020200211</t>
  </si>
  <si>
    <t>IN0020130061</t>
  </si>
  <si>
    <t>IN0020210046</t>
  </si>
  <si>
    <t>IN0020030014</t>
  </si>
  <si>
    <t>(II) NON-CONVERTIBLE DEBENTURES/BONDS/ZCB</t>
  </si>
  <si>
    <t>INE115A07PC9</t>
  </si>
  <si>
    <t>INE296A07QN2</t>
  </si>
  <si>
    <t>** 07.18 % NABARD - 08/08/2022</t>
  </si>
  <si>
    <t>INE261F08BN5</t>
  </si>
  <si>
    <t>INE001A07SQ5</t>
  </si>
  <si>
    <t>INE001A07SU7</t>
  </si>
  <si>
    <t>** 05.23 % NABARD - 31/01/2025</t>
  </si>
  <si>
    <t>INE261F08DI1</t>
  </si>
  <si>
    <t>INE941D07133</t>
  </si>
  <si>
    <t>INE296A14TF8</t>
  </si>
  <si>
    <t>INE001A14XS7</t>
  </si>
  <si>
    <t>NAV AS ON 31-JUL-22: RS.11.2803 (REGULAR - MONTHLY IDCW)</t>
  </si>
  <si>
    <t>NAV AS ON 31-JUL-22: RS.11.8003 (REGULAR - GROWTH)</t>
  </si>
  <si>
    <t>NAV AS ON 31-JUL-22: RS.11.6284 (DIRECT - MONTHLY IDCW)</t>
  </si>
  <si>
    <t>NAV AS ON 31-JUL-22: RS.12.1309 (DIRECT - GROWTH)</t>
  </si>
  <si>
    <t>NAV AS ON 31-JAN-22: RS.11.1248 (REGULAR - MONTHLY IDCW)</t>
  </si>
  <si>
    <t>NAV AS ON 31-JAN-22: RS.11.6368 (REGULAR - GROWTH)</t>
  </si>
  <si>
    <t>NAV AS ON 31-JAN-22: RS.11.4231 (DIRECT - MONTHLY IDCW)</t>
  </si>
  <si>
    <t>NAV AS ON 31-JAN-22: RS.11.9161 (DIRECT - GROWTH)</t>
  </si>
  <si>
    <t>MUTUAL FUND &amp; MUTUAL FUND RELATED TOTAL</t>
  </si>
  <si>
    <t>EQUITY RELATED</t>
  </si>
  <si>
    <t>OTHERS</t>
  </si>
  <si>
    <t>REITS</t>
  </si>
  <si>
    <t>OTHERS TOTAL</t>
  </si>
  <si>
    <t>EQUITY &amp; OTHERS RELATED TOTAL</t>
  </si>
  <si>
    <t>C) MUTUAL FUND UNITS</t>
  </si>
  <si>
    <t>OTHERS - INVITS</t>
  </si>
  <si>
    <t>INVITS</t>
  </si>
  <si>
    <t>D) MUTUAL FUND UNITS</t>
  </si>
  <si>
    <t>COMMODITY &amp; EXCHANGE TRADED COMMODITY DERIVATIVES</t>
  </si>
  <si>
    <t>A) COMMODITIES PHYSICAL</t>
  </si>
  <si>
    <t>B) LISTED ON COMMODITY EXCHANGES (Quantity in Lots)</t>
  </si>
  <si>
    <t>COMMODITY &amp; COMMODITY RELATED TOTAL</t>
  </si>
  <si>
    <t>Tata Retirement Savings Fund</t>
  </si>
  <si>
    <t>(An open ended retirement solution oriented scheme having a lock-in of 5 years or till retirement age (whichever is earlier))</t>
  </si>
  <si>
    <t>This product is suitable for investors who are seeking*:</t>
  </si>
  <si>
    <t>TRSF-MODERATE PLAN: • Long Term Capital Appreciation &amp; Current Income. •   A predominantly equity oriented (between 65%-85%) savings scheme which provides tool for retirement planning to individual investors.</t>
  </si>
  <si>
    <t>Scheme Risk-O-Meter</t>
  </si>
  <si>
    <t>Benchmark Risk-O-Meter</t>
  </si>
  <si>
    <t>TRSF-PROGRESSIVE PLAN: • Long Term Capital Appreciation. • An equity oriented (between 85%-100%) savings scheme which provides tool for retirement planning to individual investors.</t>
  </si>
  <si>
    <t>Tata Quant Fund</t>
  </si>
  <si>
    <t>(An open-ended equity scheme following quant based investing theme)</t>
  </si>
  <si>
    <t>•Medium to Long Term Capital Appreciation.</t>
  </si>
  <si>
    <t>•Investment in equity &amp; equity related instruments selected based on quant model.</t>
  </si>
  <si>
    <t>Tata Business Cycle Fund</t>
  </si>
  <si>
    <t>(An open-ended equity scheme following business cycles  based investing theme.)</t>
  </si>
  <si>
    <t>•Long Term Capital Appreciation.</t>
  </si>
  <si>
    <t>•An equity scheme that invests predominantly in Indian markets with focus on riding business cycles through dynamic   allocation between various sectors and stocks at different stages of business cycles.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</si>
  <si>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</si>
  <si>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</si>
  <si>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</si>
  <si>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Tata Ethical Fund</t>
  </si>
  <si>
    <t>(An open-ended equity scheme following Shariah principles)</t>
  </si>
  <si>
    <t>•Investment predominantly in equity &amp; equity related instruments of shariah principles compliant companies and in other instruments allowed under shariah principles.</t>
  </si>
  <si>
    <t>Tata Nifty India Digital Exchange Traded Fund of Fund</t>
  </si>
  <si>
    <t>(An Open ended fund of fund scheme investing in Tata Nifty India Digital Exchange Traded Fund)</t>
  </si>
  <si>
    <t>•Long Term Capital Growth.</t>
  </si>
  <si>
    <t>•Investment in Tata Nifty India Digital Exchange Traded Fund.</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</si>
  <si>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</si>
  <si>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</si>
  <si>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</si>
  <si>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TATA NIFTY 50 EXCHANGE TRADED FUND ( erstwhile known as TATA NIFTY EXCHANGE TRADED FUND )</t>
  </si>
  <si>
    <t>Tata Nifty 50 Exchange Traded Fund</t>
  </si>
  <si>
    <t>(An Open Ended Exchange Traded Fund)</t>
  </si>
  <si>
    <t>•Investments in Equity &amp; Equity related instruments covered by Nifty 50 Index.</t>
  </si>
  <si>
    <t>Tata Nifty Private Bank Exchange Traded Fund</t>
  </si>
  <si>
    <t>(An Open-Ended Exchange Traded Fund replicating/ tracking -Nifty Private Bank Index)</t>
  </si>
  <si>
    <t>•An exchange traded fund that aims to provide returns that closely correspond to the returns provided by Nifty Private Bank Index, subject to tracking error</t>
  </si>
  <si>
    <t>TATA NIFTY 50 INDEX FUND ( erstwhile known as TATA INDEX FUND - NIFTY )</t>
  </si>
  <si>
    <t>Tata Nifty 50 Index Fund</t>
  </si>
  <si>
    <t>(An open-ended equity scheme tracking Nifty 50 Index)</t>
  </si>
  <si>
    <t>• Long Term Capital Appreciation</t>
  </si>
  <si>
    <t>•To reflect / mirror the Nifty 50 returns by investing in the same stocks which comprises of NIFTY50.</t>
  </si>
  <si>
    <t>TATA S&amp;P BSE SENSEX INDEX FUND ( erstwhile known as TATA INDEX FUND - SENSEX )</t>
  </si>
  <si>
    <t xml:space="preserve">Tata  S&amp;P BSE Sensex Index Fund </t>
  </si>
  <si>
    <t>(An open-ended equity scheme tracking S&amp;P BSE Sensex)</t>
  </si>
  <si>
    <t>•Long Term Capital Appreciation</t>
  </si>
  <si>
    <t>•To reflect / mirror the S&amp;P BSE Sensex returns by investing in the same stocks which comprises of S&amp;PBSE Sensex.</t>
  </si>
  <si>
    <t>Tata Infrastructure Fund</t>
  </si>
  <si>
    <t>(An open-ended equity scheme investing in Infrastructure sector)</t>
  </si>
  <si>
    <t>•Investment Predominantly in equity / equity related instruments of the companies in the Infrastructure sector in India.</t>
  </si>
  <si>
    <t>Tata Resources &amp; Energy Fund</t>
  </si>
  <si>
    <t>(An open-ended equity scheme investing in Resources &amp; Energy Sector)</t>
  </si>
  <si>
    <t>•Investment in equity/equity related instruments of the companies in the Resources &amp; Energy sector in India.</t>
  </si>
  <si>
    <t>Tata India Pharma &amp; Healthcare Fund</t>
  </si>
  <si>
    <t>(An open-ended equity scheme investing in Pharma &amp; Healthcare Services Sector)</t>
  </si>
  <si>
    <t>•Investment in equity/equity related instruments of the companies in the Pharma &amp; Healthcare sector in India.</t>
  </si>
  <si>
    <t>Tata India Consumer Fund</t>
  </si>
  <si>
    <t>(An open ended equity scheme investing in Consumption Oriented Sector)</t>
  </si>
  <si>
    <t>•Investment in equity/equity related instruments of the companies in the Consumption Oriented sector in India.</t>
  </si>
  <si>
    <t>Tata Digital India Fund</t>
  </si>
  <si>
    <t>(An open-ended equity scheme investing in Information Technology Sector)</t>
  </si>
  <si>
    <t>•Investment in equity/equity related instruments of the companies in Information Technology Sector.</t>
  </si>
  <si>
    <t>Tata Banking &amp; Financial Service Fund</t>
  </si>
  <si>
    <t>(An open ended equity scheme investing in Banking &amp; Financial Services Sector)</t>
  </si>
  <si>
    <t>•Investment in equity/equity related instruments of the companies in Banking and Financial Services sector in India.</t>
  </si>
  <si>
    <t>Tata India Tax Saving Fund</t>
  </si>
  <si>
    <t>(An open ended equity linked savings scheme with a statutory lock-in of 3 years &amp; tax benefit)</t>
  </si>
  <si>
    <t>•An equity linked savings scheme (ELSS) Investing predominantly in Equity &amp; Equity related instruments.</t>
  </si>
  <si>
    <t>Tata Focused Equity Fund</t>
  </si>
  <si>
    <t>(An Open Ended Equity Scheme Investing in maximum 30 stocks across market caps (i.e Multi Cap))</t>
  </si>
  <si>
    <t>•Investment in equity/equity related instruments in a concentrated portfolio of maximum 30 stocks across market capitalisation.</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</si>
  <si>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</si>
  <si>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</si>
  <si>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</si>
  <si>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</si>
  <si>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Tata Equity P/E Fund</t>
  </si>
  <si>
    <t>(An open ended equity scheme following a value investment strategy)</t>
  </si>
  <si>
    <t>•Investment (minimum 70%) in equity &amp; equity related instruments of companies whose rolling P/E is lower than rolling P/E of S&amp;PBSE Sensex.</t>
  </si>
  <si>
    <t>An open ended equity scheme predominatly  investing in dividend yielding stocks.</t>
  </si>
  <si>
    <t>•An open ended equity scheme that aims for growth by primarily investing in equity and equity related instruments of dividend yielding companies.</t>
  </si>
  <si>
    <t>Tata Small Cap Fund</t>
  </si>
  <si>
    <t>(An open ended equity scheme predominantly investing in small cap stocks)</t>
  </si>
  <si>
    <t>•Predominant investment in equity/equity related instruments of small cap companies.</t>
  </si>
  <si>
    <t>Tata Mid Cap Growth Fund</t>
  </si>
  <si>
    <t>(An open-ended equity scheme predominantly investing in mid cap stocks)</t>
  </si>
  <si>
    <t>• Investment predominantly in equity &amp; equity related instruments of growth oriented mid cap companies.</t>
  </si>
  <si>
    <t>Tata large &amp; Mid Cap Fund</t>
  </si>
  <si>
    <t>(An open ended equity scheme investing in both large cap and mid cap stocks)</t>
  </si>
  <si>
    <t>•Investment in equity and equity related instruments of well researched value and growth oriented Large &amp; Mid Cap Companies.</t>
  </si>
  <si>
    <t>Tata large Cap Fund</t>
  </si>
  <si>
    <t>(An open-ended equity scheme predominantly investing in large cap stock)</t>
  </si>
  <si>
    <t>•Investment predominantly in equity &amp; equity related securities of large cap companies.</t>
  </si>
  <si>
    <t>Tata Hybrid Equity Fund</t>
  </si>
  <si>
    <t>(An open-ended hybrid scheme investing predominantly in equity &amp; equity related instruments)</t>
  </si>
  <si>
    <t>•Investment predominantly in equity &amp; equity related instruments (65% - 80%) &amp; some portion (between 20% to 35%) in fixed income instruments.</t>
  </si>
  <si>
    <t>Tata Multi Asset Opportunities Fund</t>
  </si>
  <si>
    <t>(An open ended scheme investing in equity, debt &amp; exchange traded commodity derivatives)</t>
  </si>
  <si>
    <t>•Investment in equity &amp; equity related instruments, debt instruments, exchange traded commodity derivatives and other instruments.</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</si>
  <si>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</si>
  <si>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</si>
  <si>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</si>
  <si>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</si>
  <si>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</si>
  <si>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</si>
  <si>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</si>
  <si>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</si>
  <si>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</si>
  <si>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</si>
  <si>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</si>
  <si>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</si>
  <si>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Tata Equity Savings Fund Regular Plan - IDCW Monthly</t>
  </si>
  <si>
    <t>RECORD_DATE</t>
  </si>
  <si>
    <t>NAV As on Record Date</t>
  </si>
  <si>
    <t>DIVIDEND PER UNIT(HUF &amp; INDIVIDUALS)</t>
  </si>
  <si>
    <t>DIVIDEND PER UNIT(OTHERS)</t>
  </si>
  <si>
    <t>Tata Equity Savings Fund Direct Plan - IDCW Monthly</t>
  </si>
  <si>
    <t>Tata Hybrid Equity Fund Regular Plan - IDCW Monthly</t>
  </si>
  <si>
    <t>Tata Hybrid Equity Fund Direct Plan - IDCW Monthly</t>
  </si>
  <si>
    <t>Tata Liquid Fund Regular Plan - Daily IDCW</t>
  </si>
  <si>
    <t>Feb'22</t>
  </si>
  <si>
    <t>Mar'22</t>
  </si>
  <si>
    <t>Apr'22</t>
  </si>
  <si>
    <t>May'22</t>
  </si>
  <si>
    <t>Jun'22</t>
  </si>
  <si>
    <t>Jul'22</t>
  </si>
  <si>
    <t>Tata Liquid Fund Direct Plan - Daily IDCW</t>
  </si>
  <si>
    <t>Tata Money Market Fund  Regular Plan - Daily IDCW</t>
  </si>
  <si>
    <t>Tata Money Market Fund Direct Plan - Daily IDCW</t>
  </si>
  <si>
    <t>Tata Overnight Fund - Regular Plan - IDCW</t>
  </si>
  <si>
    <t>.</t>
  </si>
  <si>
    <t>Tata Overnight Fund - Direct Plan- IDCW</t>
  </si>
  <si>
    <t>Tata Treasury Advantage Fund  Regular Plan - Daily IDCW</t>
  </si>
  <si>
    <t>APR'22</t>
  </si>
  <si>
    <t>MAY'22</t>
  </si>
  <si>
    <t>Tata Treasury Advantage Fund Direct Plan - Daily IDCW</t>
  </si>
  <si>
    <t>Tata Treasury Advantage Fund Regular Plan - IDCW Weekly</t>
  </si>
  <si>
    <t>Tata Treasury Advantage Fund Direct Plan - IDCW Weekly</t>
  </si>
  <si>
    <t>Tata Ultra Short Term Fund - Regular Plan - IDCW Weekly</t>
  </si>
  <si>
    <t>Tata Ultra Short Term Fund - Direct Plan - IDCW Weekly</t>
  </si>
  <si>
    <t>IDCW</t>
  </si>
  <si>
    <t>Income Distribution cum capital withdrawal</t>
  </si>
  <si>
    <t>TATA MEDIUM TERM FUND ( Scheme had 1 Segregrated Portfolio )</t>
  </si>
  <si>
    <t>TATA SHORT TERM BOND FUND (The scheme had 1 segregated portfolio which was created under Tata Corporate Bond Fund ).</t>
  </si>
  <si>
    <t>TATA TREASURY ADVANTAGE FUND ( Scheme had 1 Segregrated Portfolio )</t>
  </si>
  <si>
    <t>Dividend History</t>
  </si>
  <si>
    <t>NOTE:</t>
  </si>
  <si>
    <t>There are no investments in Partly Paid up Debentures.</t>
  </si>
  <si>
    <t>MUTUAL FUND INVESTMENTS ARE SUBJECT TO MARKET RISKS, READ ALL SCHEME RELATED DOCUMENTS CAREFULLY.</t>
  </si>
  <si>
    <t>HDFC BANK LTD</t>
  </si>
  <si>
    <t>TATA CONSULTANCY SERVICES LTD</t>
  </si>
  <si>
    <t>HCL TECHNOLOGIES LTD</t>
  </si>
  <si>
    <t>ADANI ENTERPRISES LTD</t>
  </si>
  <si>
    <t>MARUTI SUZUKI INDIA LTD</t>
  </si>
  <si>
    <t>ADANI PORTS AND SPECIAL ECONOMIC ZONE LTD</t>
  </si>
  <si>
    <t>TECH MAHINDRA LTD</t>
  </si>
  <si>
    <t>TATA MOTORS LTD</t>
  </si>
  <si>
    <t>TATA POWER COMPANY LTD</t>
  </si>
  <si>
    <t>HERO MOTOCORP LTD</t>
  </si>
  <si>
    <t>AMBUJA CEMENTS LTD</t>
  </si>
  <si>
    <t>SRF LTD</t>
  </si>
  <si>
    <t>HDFC LIFE INSURANCE CO. LTD</t>
  </si>
  <si>
    <t>WIPRO LTD</t>
  </si>
  <si>
    <t>UPL LTD</t>
  </si>
  <si>
    <t>ZEE ENTERTAINMENT ENTERPRISES LTD</t>
  </si>
  <si>
    <t>ASIAN PAINTS (INDIA) LTD</t>
  </si>
  <si>
    <t>GRASIM INDUSTRIES LTD</t>
  </si>
  <si>
    <t>RELIANCE INDUSTRIES LTD</t>
  </si>
  <si>
    <t>ICICI BANK LTD</t>
  </si>
  <si>
    <t>INDIAN ENERGY EXCHANGE LTD</t>
  </si>
  <si>
    <t>NESTLE INDIA LTD</t>
  </si>
  <si>
    <t>POWER GRID CORPORATION OF INDIA LTD</t>
  </si>
  <si>
    <t>TRENT LTD</t>
  </si>
  <si>
    <t>DABUR INDIA LTD</t>
  </si>
  <si>
    <t>AXIS BANK LTD</t>
  </si>
  <si>
    <t>HOUSING DEVELOPMENT FINANCE CORPORATION LTD</t>
  </si>
  <si>
    <t>FEDERAL BANK LTD</t>
  </si>
  <si>
    <t>LARSEN &amp; TOUBRO LTD</t>
  </si>
  <si>
    <t>MPHASIS LTD</t>
  </si>
  <si>
    <t>HINDUSTAN PETROLEUM CORPORATION LTD</t>
  </si>
  <si>
    <t>INTERGLOBE AVIATION LTD</t>
  </si>
  <si>
    <t>INDIAN OIL CORPORATION LTD</t>
  </si>
  <si>
    <t>NTPC LTD</t>
  </si>
  <si>
    <t>IDFC  LTD</t>
  </si>
  <si>
    <t>IDFC FIRST BANK LTD</t>
  </si>
  <si>
    <t>GODREJ PROPERTIES LTD</t>
  </si>
  <si>
    <t>STEEL AUTHORITY INDIA LTD</t>
  </si>
  <si>
    <t>ICICI LOMBARD GENERAL INSURANCE CO. LTD</t>
  </si>
  <si>
    <t>DLF LTD</t>
  </si>
  <si>
    <t>REC LTD</t>
  </si>
  <si>
    <t>PERSISTENT SYSTEMS LTD</t>
  </si>
  <si>
    <t>LARSEN &amp; TOUBRO INFOTECH LTD</t>
  </si>
  <si>
    <t>SIEMENS LTD</t>
  </si>
  <si>
    <t>BERGER PAINTS INDIA LTD</t>
  </si>
  <si>
    <t>INDUSIND BANK LTD</t>
  </si>
  <si>
    <t>MINDTREE LTD</t>
  </si>
  <si>
    <t>MULTI COMMODITY EXCHANGE OF IND LTD</t>
  </si>
  <si>
    <t>TATA CONSUMER PRODUCTS LTD</t>
  </si>
  <si>
    <t>NATIONAL ALUMINIUM CO. LTD</t>
  </si>
  <si>
    <t>JINDAL STEEL &amp; POWER LTD</t>
  </si>
  <si>
    <t>ZYDUS LIFESCIENCES LTD</t>
  </si>
  <si>
    <t>BATA INDIA LTD</t>
  </si>
  <si>
    <t>BIOCON LTD</t>
  </si>
  <si>
    <t>BANDHAN BANK LTD</t>
  </si>
  <si>
    <t>AUROBINDO PHARMA LTD</t>
  </si>
  <si>
    <t>INDRAPRASTHA GAS LTD</t>
  </si>
  <si>
    <t>ITC LTD</t>
  </si>
  <si>
    <t>TATA COMMUNICATIONS LTD</t>
  </si>
  <si>
    <t>ADITYA BIRLA FASHION &amp; RETAIL LTD</t>
  </si>
  <si>
    <t>INDIAN HOTELS CO. LTD</t>
  </si>
  <si>
    <t>BHARAT HEAVY ELECTRICALS LTD</t>
  </si>
  <si>
    <t>EICHER MOTORS LTD</t>
  </si>
  <si>
    <t>VEDANTA LTD</t>
  </si>
  <si>
    <t>BHARAT ELECTRONICS LTD</t>
  </si>
  <si>
    <t>LIC HOUSING FINANCE LTD</t>
  </si>
  <si>
    <t>JUBILANT FOODWORKS LTD</t>
  </si>
  <si>
    <t>DEEPAK NITRITE LTD</t>
  </si>
  <si>
    <t>PIRAMAL ENTERPRISES LTD</t>
  </si>
  <si>
    <t>TATA STEEL LTD</t>
  </si>
  <si>
    <t>POWER FINANCE CORPORATION  LTD</t>
  </si>
  <si>
    <t>HAVELLS INDIA LTD</t>
  </si>
  <si>
    <t>MARICO LTD</t>
  </si>
  <si>
    <t>GRANULES INDIA LTD</t>
  </si>
  <si>
    <t>DELTA CORP LTD</t>
  </si>
  <si>
    <t>BHARTI AIRTEL LTD</t>
  </si>
  <si>
    <t>MUTHOOT FINANCE LTD</t>
  </si>
  <si>
    <t>RBL BANK LTD</t>
  </si>
  <si>
    <t>SBI CARDS AND PAYMENT SERVICES LTD</t>
  </si>
  <si>
    <t>HINDUSTAN AERONAUTICS LTD</t>
  </si>
  <si>
    <t>L&amp;T FINANCE HOLDINGS LTD</t>
  </si>
  <si>
    <t>AMARA RAJA BATTERIES LTD</t>
  </si>
  <si>
    <t>TORRENT PHARMACEUTICALS LTD</t>
  </si>
  <si>
    <t>CHOLAMANDALAM INVESTMENT &amp; FINANCE CO LTD</t>
  </si>
  <si>
    <t>GUJ NARMADA VALLEY FER. &amp; CHEM. LTD</t>
  </si>
  <si>
    <t>BRITANNIA INDUSTRIES LTD</t>
  </si>
  <si>
    <t>SUN TV NETWORK LTD</t>
  </si>
  <si>
    <t>EXIDE INDUSTRIES LTD</t>
  </si>
  <si>
    <t>APOLLO HOSPITALS ENTERPRISE LTD</t>
  </si>
  <si>
    <t>ORACLE FINANCIALS SERVICES SOFT LTD</t>
  </si>
  <si>
    <t>AARTI INDUSTRIES LTD</t>
  </si>
  <si>
    <t>SAMVARDHANA MOTHERSON INTERNATIONAL LTD</t>
  </si>
  <si>
    <t>BAJAJ FINANCE LTD</t>
  </si>
  <si>
    <t>L&amp;T TECHNOLOGY SERVICES LTD</t>
  </si>
  <si>
    <t>TITAN COMPANY LTD</t>
  </si>
  <si>
    <t>BALRAMPUR CHINI MILLS LTD</t>
  </si>
  <si>
    <t>BAJAJ FINSERV LTD</t>
  </si>
  <si>
    <t>GLENMARK PHARMACEUTICALS LTD</t>
  </si>
  <si>
    <t>MANAPPURAM FINANCE LTD</t>
  </si>
  <si>
    <t>PI INDUSTRIES LTD</t>
  </si>
  <si>
    <t>UNITED SPIRITS LTD</t>
  </si>
  <si>
    <t>BOSCH LTD</t>
  </si>
  <si>
    <t>INFOSYS LTD</t>
  </si>
  <si>
    <t>LUPIN LTD</t>
  </si>
  <si>
    <t>DR REDDYs LABORATORIES LTD</t>
  </si>
  <si>
    <t>CHAMBAL FERTILISER &amp; CHEMICALS LTD</t>
  </si>
  <si>
    <t>DIVI LABORATORIES LTD</t>
  </si>
  <si>
    <t>MAHANAGAR GAS LTD</t>
  </si>
  <si>
    <t>KOTAK MAHINDRA BANK LTD</t>
  </si>
  <si>
    <t>TATA CHEMICALS LTD</t>
  </si>
  <si>
    <t>SBI LIFE INSURANCE COMPANY LTD</t>
  </si>
  <si>
    <t>CIPLA LTD</t>
  </si>
  <si>
    <t>PETRONET LNG LTD</t>
  </si>
  <si>
    <t>GODREJ CONSUMER PRODUCTS LTD</t>
  </si>
  <si>
    <t>LAURUS LABS LTD</t>
  </si>
  <si>
    <t>ASTRAL LTD (ERSTWHILE ASTRAL POLY TECHNIK LTD)</t>
  </si>
  <si>
    <t>BHARAT PETROLEUM CORPORATION LTD</t>
  </si>
  <si>
    <t>GMR INFRASTUCTURE LTD</t>
  </si>
  <si>
    <t>JSW STEEL LTD</t>
  </si>
  <si>
    <t>MAHINDRA AND MAHINDRA FINANCIAL SERVICES LTD</t>
  </si>
  <si>
    <t>CONTAINER CORPORATION OF INDIA LTD</t>
  </si>
  <si>
    <t>NMDC LTD</t>
  </si>
  <si>
    <t>HINDUSTAN UNILEVER LTD</t>
  </si>
  <si>
    <t>PIDILITE INDUSTRIES  LTD</t>
  </si>
  <si>
    <t>ACC LTD</t>
  </si>
  <si>
    <t>ACC LTD^</t>
  </si>
  <si>
    <t>PIDILITE INDUSTRIES  LTD^</t>
  </si>
  <si>
    <t>HINDUSTAN UNILEVER LTD^</t>
  </si>
  <si>
    <t>NMDC LTD^</t>
  </si>
  <si>
    <t>CONTAINER CORPORATION OF INDIA LTD^</t>
  </si>
  <si>
    <t>CHAMBAL FERTILISER &amp; CHEMICALS LTD^</t>
  </si>
  <si>
    <t>MAHINDRA AND MAHINDRA FINANCIAL SERVICES LTD^</t>
  </si>
  <si>
    <t>JSW STEEL LTD^</t>
  </si>
  <si>
    <t>GMR INFRASTUCTURE LTD^</t>
  </si>
  <si>
    <t>BHARAT PETROLEUM CORPORATION LTD^</t>
  </si>
  <si>
    <t>ASTRAL LTD (ERSTWHILE ASTRAL POLY TECHNIK LTD)^</t>
  </si>
  <si>
    <t>LAURUS LABS LTD^</t>
  </si>
  <si>
    <t>GODREJ CONSUMER PRODUCTS LTD^</t>
  </si>
  <si>
    <t>PETRONET LNG LTD^</t>
  </si>
  <si>
    <t>CIPLA LTD^</t>
  </si>
  <si>
    <t>STEEL AUTHORITY INDIA LTD^</t>
  </si>
  <si>
    <t>SBI LIFE INSURANCE COMPANY LTD^</t>
  </si>
  <si>
    <t>BHARAT ELECTRONICS LTD^</t>
  </si>
  <si>
    <t>TATA CHEMICALS LTD^</t>
  </si>
  <si>
    <t>MAHANAGAR GAS LTD^</t>
  </si>
  <si>
    <t>KOTAK MAHINDRA BANK LTD^</t>
  </si>
  <si>
    <t>DIVI LABORATORIES LTD^</t>
  </si>
  <si>
    <t>JINDAL STEEL &amp; POWER LTD^</t>
  </si>
  <si>
    <t>DR REDDYs LABORATORIES LTD^</t>
  </si>
  <si>
    <t>LUPIN LTD^</t>
  </si>
  <si>
    <t>INFOSYS LTD^</t>
  </si>
  <si>
    <t>BOSCH LTD^</t>
  </si>
  <si>
    <t>UNITED SPIRITS LTD^</t>
  </si>
  <si>
    <t>PI INDUSTRIES LTD^</t>
  </si>
  <si>
    <t>MANAPPURAM FINANCE LTD^</t>
  </si>
  <si>
    <t>GLENMARK PHARMACEUTICALS LTD^</t>
  </si>
  <si>
    <t>BAJAJ FINSERV LTD^</t>
  </si>
  <si>
    <t>BALRAMPUR CHINI MILLS LTD^</t>
  </si>
  <si>
    <t>TITAN COMPANY LTD^</t>
  </si>
  <si>
    <t>L&amp;T TECHNOLOGY SERVICES LTD^</t>
  </si>
  <si>
    <t>BAJAJ FINANCE LTD^</t>
  </si>
  <si>
    <t>SAMVARDHANA MOTHERSON INTERNATIONAL LTD^</t>
  </si>
  <si>
    <t>AARTI INDUSTRIES LTD^</t>
  </si>
  <si>
    <t>ORACLE FINANCIALS SERVICES SOFT LTD^</t>
  </si>
  <si>
    <t>APOLLO HOSPITALS ENTERPRISE LTD^</t>
  </si>
  <si>
    <t>EXIDE INDUSTRIES LTD^</t>
  </si>
  <si>
    <t>SUN TV NETWORK LTD^</t>
  </si>
  <si>
    <t>BRITANNIA INDUSTRIES LTD^</t>
  </si>
  <si>
    <t>GUJ NARMADA VALLEY FER. &amp; CHEM. LTD^</t>
  </si>
  <si>
    <t>CHOLAMANDALAM INVESTMENT &amp; FINANCE CO LTD^</t>
  </si>
  <si>
    <t>TORRENT PHARMACEUTICALS LTD^</t>
  </si>
  <si>
    <t>AMARA RAJA BATTERIES LTD^</t>
  </si>
  <si>
    <t>L&amp;T FINANCE HOLDINGS LTD^</t>
  </si>
  <si>
    <t>HINDUSTAN AERONAUTICS LTD^</t>
  </si>
  <si>
    <t>SBI CARDS AND PAYMENT SERVICES LTD^</t>
  </si>
  <si>
    <t>RBL BANK LTD^</t>
  </si>
  <si>
    <t>BHARTI AIRTEL LTD^</t>
  </si>
  <si>
    <t>MUTHOOT FINANCE LTD^</t>
  </si>
  <si>
    <t>DELTA CORP LTD^</t>
  </si>
  <si>
    <t>GRANULES INDIA LTD^</t>
  </si>
  <si>
    <t>MARICO LTD^</t>
  </si>
  <si>
    <t>HAVELLS INDIA LTD^</t>
  </si>
  <si>
    <t>POWER FINANCE CORPORATION  LTD^</t>
  </si>
  <si>
    <t>LIC HOUSING FINANCE LTD^</t>
  </si>
  <si>
    <t>TATA STEEL LTD^</t>
  </si>
  <si>
    <t>PIRAMAL ENTERPRISES LTD^</t>
  </si>
  <si>
    <t>DEEPAK NITRITE LTD^</t>
  </si>
  <si>
    <t>JUBILANT FOODWORKS LTD^</t>
  </si>
  <si>
    <t>VEDANTA LTD^</t>
  </si>
  <si>
    <t>EICHER MOTORS LTD^</t>
  </si>
  <si>
    <t>BHARAT HEAVY ELECTRICALS LTD^</t>
  </si>
  <si>
    <t>INDIAN HOTELS CO. LTD^</t>
  </si>
  <si>
    <t>ADITYA BIRLA FASHION &amp; RETAIL LTD^</t>
  </si>
  <si>
    <t>TATA COMMUNICATIONS LTD^</t>
  </si>
  <si>
    <t>ITC LTD^</t>
  </si>
  <si>
    <t>INDRAPRASTHA GAS LTD^</t>
  </si>
  <si>
    <t>AUROBINDO PHARMA LTD^</t>
  </si>
  <si>
    <t>BANDHAN BANK LTD^</t>
  </si>
  <si>
    <t>BATA INDIA LTD^</t>
  </si>
  <si>
    <t>BIOCON LTD^</t>
  </si>
  <si>
    <t>ZYDUS LIFESCIENCES LTD^</t>
  </si>
  <si>
    <t>NATIONAL ALUMINIUM CO. LTD^</t>
  </si>
  <si>
    <t>TATA CONSUMER PRODUCTS LTD^</t>
  </si>
  <si>
    <t>MULTI COMMODITY EXCHANGE OF IND LTD^</t>
  </si>
  <si>
    <t>MINDTREE LTD^</t>
  </si>
  <si>
    <t>INDUSIND BANK LTD^</t>
  </si>
  <si>
    <t>BERGER PAINTS INDIA LTD^</t>
  </si>
  <si>
    <t>SIEMENS LTD^</t>
  </si>
  <si>
    <t>RELIANCE INDUSTRIES LTD^</t>
  </si>
  <si>
    <t>LARSEN &amp; TOUBRO INFOTECH LTD^</t>
  </si>
  <si>
    <t>PERSISTENT SYSTEMS LTD^</t>
  </si>
  <si>
    <t>REC LTD^</t>
  </si>
  <si>
    <t>DLF LTD^</t>
  </si>
  <si>
    <t>ICICI LOMBARD GENERAL INSURANCE CO. LTD^</t>
  </si>
  <si>
    <t>GODREJ PROPERTIES LTD^</t>
  </si>
  <si>
    <t>IDFC FIRST BANK LTD^</t>
  </si>
  <si>
    <t>INDIAN OIL CORPORATION LTD^</t>
  </si>
  <si>
    <t>IDFC  LTD^</t>
  </si>
  <si>
    <t>NTPC LTD^</t>
  </si>
  <si>
    <t>INTERGLOBE AVIATION LTD^</t>
  </si>
  <si>
    <t>HINDUSTAN PETROLEUM CORPORATION LTD^</t>
  </si>
  <si>
    <t>MPHASIS LTD^</t>
  </si>
  <si>
    <t>LARSEN &amp; TOUBRO LTD^</t>
  </si>
  <si>
    <t>FEDERAL BANK LTD^</t>
  </si>
  <si>
    <t>HOUSING DEVELOPMENT FINANCE CORPORATION LTD^</t>
  </si>
  <si>
    <t>AXIS BANK LTD^</t>
  </si>
  <si>
    <t>DABUR INDIA LTD^</t>
  </si>
  <si>
    <t>TRENT LTD^</t>
  </si>
  <si>
    <t>POWER GRID CORPORATION OF INDIA LTD^</t>
  </si>
  <si>
    <t>NESTLE INDIA LTD^</t>
  </si>
  <si>
    <t>INDIAN ENERGY EXCHANGE LTD^</t>
  </si>
  <si>
    <t>ICICI BANK LTD^</t>
  </si>
  <si>
    <t>GRASIM INDUSTRIES LTD^</t>
  </si>
  <si>
    <t>ASIAN PAINTS (INDIA) LTD^</t>
  </si>
  <si>
    <t>ZEE ENTERTAINMENT ENTERPRISES LTD^</t>
  </si>
  <si>
    <t>UPL LTD^</t>
  </si>
  <si>
    <t>WIPRO LTD^</t>
  </si>
  <si>
    <t>HDFC LIFE INSURANCE CO. LTD^</t>
  </si>
  <si>
    <t>SRF LTD^</t>
  </si>
  <si>
    <t>AMBUJA CEMENTS LTD^</t>
  </si>
  <si>
    <t>HERO MOTOCORP LTD^</t>
  </si>
  <si>
    <t>TATA POWER COMPANY LTD^</t>
  </si>
  <si>
    <t>TATA MOTORS LTD^</t>
  </si>
  <si>
    <t>TECH MAHINDRA LTD^</t>
  </si>
  <si>
    <t>MARUTI SUZUKI INDIA LTD^</t>
  </si>
  <si>
    <t>ADANI PORTS AND SPECIAL ECONOMIC ZONE LTD^</t>
  </si>
  <si>
    <t>ADANI ENTERPRISES LTD^</t>
  </si>
  <si>
    <t>HCL TECHNOLOGIES LTD^</t>
  </si>
  <si>
    <t>TATA CONSULTANCY SERVICES LTD^</t>
  </si>
  <si>
    <t>HDFC BANK LTD^</t>
  </si>
  <si>
    <t>** 05.35 % LIC HOUSING FINANCE LTD - 20/03/2023</t>
  </si>
  <si>
    <t>** BAJAJ FINANCE LTD - 02/09/2022 - ZCB</t>
  </si>
  <si>
    <t>** 04.95 % HDFC LTD - 09/09/2022</t>
  </si>
  <si>
    <t>** 04.50 % HDFC LTD - 14/12/2022</t>
  </si>
  <si>
    <t>** 08.45 % SIKKA PORTS AND TERMINALS LTD - 12/06/2023</t>
  </si>
  <si>
    <t>** 07.90 % INDIA INFRADEBT LTD - 31/10/2022</t>
  </si>
  <si>
    <t>** - HDFC BANK LTD - CD - 17/08/2022</t>
  </si>
  <si>
    <t>** - BAJAJ FINANCE LTD - CP - 30/08/2022</t>
  </si>
  <si>
    <t>** - HDFC LTD - CP - 22/08/2022</t>
  </si>
  <si>
    <t>SUN PHARMACEUTICAL INDUSTRIES LTD</t>
  </si>
  <si>
    <t>HINDALCO INDUSTRIES LTD</t>
  </si>
  <si>
    <t>ULTRATECH CEMENT LTD</t>
  </si>
  <si>
    <t>MAHINDRA &amp; MAHINDRA LTD</t>
  </si>
  <si>
    <t>COROMANDEL INTERNATIONAL LTD</t>
  </si>
  <si>
    <t>CUMMINS INDIA LTD</t>
  </si>
  <si>
    <t>VARUN BEVERAGES LTD</t>
  </si>
  <si>
    <t>ICICI PRUDENTIAL LIFE INSURANCE COMPANY LTD</t>
  </si>
  <si>
    <t>ABB INDIA LTD</t>
  </si>
  <si>
    <t>KEC INTERNATIONAL LTD</t>
  </si>
  <si>
    <t>POLYCAB INDIA LTD</t>
  </si>
  <si>
    <t>LINDE INDIA LTD</t>
  </si>
  <si>
    <t>CESC LTD</t>
  </si>
  <si>
    <t>CROMPTON GREAVES CONSUMER ELECTRICALS LTD</t>
  </si>
  <si>
    <t>SUPREME INDUSTRIES LTD</t>
  </si>
  <si>
    <t>AMBER ENTERPRISES INDIA LTD</t>
  </si>
  <si>
    <t>HDFC ASSET MANAGEMENT COMPANY LTD</t>
  </si>
  <si>
    <t>AKZO NOBEL INDIA LTD</t>
  </si>
  <si>
    <t>GUJARAT STATE PETRONET LTD</t>
  </si>
  <si>
    <t>KNR CONSTRUCTIONS LTD</t>
  </si>
  <si>
    <t>SHRIRAM CITY UNION FINANCE LTD</t>
  </si>
  <si>
    <t>BHARTI AIRTEL LTD (RIGHT 14/10/2021) (PARTLY PAID)</t>
  </si>
  <si>
    <t>SHRIRAM TRANSPORT FINANCE CO LTD^</t>
  </si>
  <si>
    <t>ULTRATECH CEMENT LTD^</t>
  </si>
  <si>
    <t>SUN PHARMACEUTICAL INDUSTRIES LTD^</t>
  </si>
  <si>
    <t>** 07.40 % HDFC LTD - 02/06/2025</t>
  </si>
  <si>
    <t>** 05.75 % BAJAJ FINANCE LTD - 16/02/2024</t>
  </si>
  <si>
    <t>** 04.99 % REC LTD - 31/01/2024</t>
  </si>
  <si>
    <t>** 06.40 % JAMNAGAR UTILITIES &amp; POWER PVT. LTD - 29/09/2026</t>
  </si>
  <si>
    <t>** 07.99 % HDFC LTD - 11/07/2024</t>
  </si>
  <si>
    <t>** 06.44 % INDIAN OIL CORP LTD - 14/04/2023</t>
  </si>
  <si>
    <t>** 05.69 % REC LTD - 30/09/2023</t>
  </si>
  <si>
    <t>** 07.45 % LIC HOUSING FINANCE LTD - 10/02/2023</t>
  </si>
  <si>
    <t>** 07.61 % LIC HOUSING FINANCE LTD - 30/07/2025</t>
  </si>
  <si>
    <t>** 06.92 % REC LTD - 21/04/2023</t>
  </si>
  <si>
    <t>** 07.42 % BAJAJ HOUSING FINANCE LTD - 12/07/2024</t>
  </si>
  <si>
    <t>** 06.88 % REC LTD - 20/03/2025</t>
  </si>
  <si>
    <t>** 06.45 % L&amp;T FINANCE LTD - 10/05/2024</t>
  </si>
  <si>
    <t>** 05.42 % HDB FINANCIAL SERVICES LTD - 17/01/2024</t>
  </si>
  <si>
    <t>** VARANASI SANGAM EXPRESSWAY PVT. LTD - 29/12/2034 - FRB</t>
  </si>
  <si>
    <t>** 09.25 % TATA CAPITAL FINANCIAL SERVICES LTD - 19/12/2023</t>
  </si>
  <si>
    <t>** 07.70 % BAJAJ FINANCE LTD - 28/12/2022</t>
  </si>
  <si>
    <t>** 05.84 % TATA CAPITAL FINANCIAL SERVICES LTD - 17/03/2023</t>
  </si>
  <si>
    <t>** 06.43 % HDFC LTD - 29/09/2025</t>
  </si>
  <si>
    <t>** 08.30 % REC LTD - 10/04/2025</t>
  </si>
  <si>
    <t>** 06.49 % YARROW INFRASTRUCTURE PVT LTD - 01/07/2024</t>
  </si>
  <si>
    <t>** 07.55 % REC LTD - 26/09/2023</t>
  </si>
  <si>
    <t>** 10.21 % BAJAJ FINANCE LTD - 22/08/2022</t>
  </si>
  <si>
    <t>** 07.65 % JAMNAGAR UTILITIES &amp; POWER PVT. LTD - 29/08/2022</t>
  </si>
  <si>
    <t>** 05.48 % CHOLAMANDALAM INVT &amp; FIN  CO LTD - 30/12/2022</t>
  </si>
  <si>
    <t>** 07.13 % NHPC LTD - 11/02/2028</t>
  </si>
  <si>
    <t>** 05.74 % REC LTD - 20/06/2024</t>
  </si>
  <si>
    <t>** 06.49 % SEPSET CONSTRUCTION LTD - 01/07/2024</t>
  </si>
  <si>
    <t>** 06.65 % SAMVARDHANA MOTHERSON INTERNATIONAL LTD - 14/09/2023</t>
  </si>
  <si>
    <t>** 06.49 % CITRA REAL ESTATE LTD - 01/07/2024</t>
  </si>
  <si>
    <t>ATUL LTD</t>
  </si>
  <si>
    <t>TORRENT POWER LTD</t>
  </si>
  <si>
    <t>BAJAJ AUTO LTD</t>
  </si>
  <si>
    <t>IPCA LABORATORIES LTD</t>
  </si>
  <si>
    <t>** 09.75 % JAMNAGAR UTILITIES &amp; POWER PVT. LTD - 02/08/2024</t>
  </si>
  <si>
    <t>BRIGADE ENTERPRISES LTD</t>
  </si>
  <si>
    <t>THERMAX LTD</t>
  </si>
  <si>
    <t>BHARAT FORGE LTD</t>
  </si>
  <si>
    <t>NAVIN FLUORINE INTERNATIONAL LTD</t>
  </si>
  <si>
    <t>MASTEK LTD</t>
  </si>
  <si>
    <t>3M INDIA LTD</t>
  </si>
  <si>
    <t>GANESHA ECOSPHERE LTD</t>
  </si>
  <si>
    <t>PNB HOUSING FINANCE LTD</t>
  </si>
  <si>
    <t>** HDFC LTD - 30/09/2024 - FRB</t>
  </si>
  <si>
    <t>** 06.45 % ICICI BANK LTD - 15/06/2028</t>
  </si>
  <si>
    <t>** - HDFC BANK LTD - CD - 10/02/2023</t>
  </si>
  <si>
    <t>BASF INDIA LTD</t>
  </si>
  <si>
    <t>REDINGTON (INDIA) LTD</t>
  </si>
  <si>
    <t>TUBE INVESTMENTS OF INDIA LTD</t>
  </si>
  <si>
    <t xml:space="preserve">QUESS CORP LTD </t>
  </si>
  <si>
    <t>NATCO PHARMA LTD</t>
  </si>
  <si>
    <t>SUNDRAM FASTENERS LTD</t>
  </si>
  <si>
    <t>AJANTA PHARMA LTD</t>
  </si>
  <si>
    <t>AGRO TECH FOODS LTD</t>
  </si>
  <si>
    <t>GUJARAT PIPAVAV PORT LTD</t>
  </si>
  <si>
    <t>** 09.15 % GREEN INFRA WIND ENERGY LTD - 04/08/2023</t>
  </si>
  <si>
    <t>** REC LTD - 31/10/2024 - FRB</t>
  </si>
  <si>
    <t>** 05.70 % BAJAJ HOUSING FINANCE LTD - 10/06/2024</t>
  </si>
  <si>
    <t>** 07.70 % TATA STEEL LTD - 13/03/2025</t>
  </si>
  <si>
    <t>** 07.95 % SIKKA PORTS AND TERMINALS LTD - 28/10/2026</t>
  </si>
  <si>
    <t>** 07.55 % REC LTD - 26/09/2022</t>
  </si>
  <si>
    <t>** 07.25 % NUVOCO VISTAS CORPORATION LTD - 25/09/2023</t>
  </si>
  <si>
    <t>** 07.70 % JAMNAGAR UTILITIES &amp; POWER PVT. LTD - 29/06/2023</t>
  </si>
  <si>
    <t>** 07.13 % NHPC LTD - 09/02/2029</t>
  </si>
  <si>
    <t>** 06.75 % SIKKA PORTS AND TERMINALS LTD - 22/04/2026</t>
  </si>
  <si>
    <t>** 06.92 % INDIAN RAILWAYS FINANCE CORPORATION LTD - 31/08/2031</t>
  </si>
  <si>
    <t>** - PANATONE FINVEST LTD - CP - 30/08/2022</t>
  </si>
  <si>
    <t>HONEYWELL AUTOMATION INDIA LTD</t>
  </si>
  <si>
    <t>AVENUE SUPERMARTS LTD</t>
  </si>
  <si>
    <t>J.B.CHEMICALS &amp; PHARMACEUTICALS LTD</t>
  </si>
  <si>
    <t>ENDURANCE TECHNOLOGIES LTD</t>
  </si>
  <si>
    <t>COLGATE-PALMOLIVE INDIA LTD</t>
  </si>
  <si>
    <t>KAJARIA CERAMICS LTD</t>
  </si>
  <si>
    <t>CYIENT LTD</t>
  </si>
  <si>
    <t>UNITED BREWERIES LTD</t>
  </si>
  <si>
    <t>FINO PAYMENTS BANK LTD</t>
  </si>
  <si>
    <t>AIA ENGINEERING LTD</t>
  </si>
  <si>
    <t>FORTIS HEALTHCARE LTD</t>
  </si>
  <si>
    <t>ELANTAS BECK INDIA LTD</t>
  </si>
  <si>
    <t>SYNGENE INTERNATIONAL LTD</t>
  </si>
  <si>
    <t>ASHOK LEYLAND LTD</t>
  </si>
  <si>
    <t>ALKEM LABORATORIES LTD</t>
  </si>
  <si>
    <t>MAX FINANCIAL SERVICES LTD</t>
  </si>
  <si>
    <t>VOLTAS LTD</t>
  </si>
  <si>
    <t>PAGE INDUSTRIES LTD</t>
  </si>
  <si>
    <t>THE PHOENIX MILLS LTD</t>
  </si>
  <si>
    <t>MINDA INDUSTRIES LTD</t>
  </si>
  <si>
    <t>WHIRLPOOL OF INDIA LTD</t>
  </si>
  <si>
    <t>UTI ASSET MANAGEMENT COMPANY LTD</t>
  </si>
  <si>
    <t>DIXON TECHNOLOGIES (INDIA) LTD</t>
  </si>
  <si>
    <t>THE RAMCO CEMENTS LTD</t>
  </si>
  <si>
    <t>GAIL ( INDIA ) LTD</t>
  </si>
  <si>
    <t>SKF INDIA LTD</t>
  </si>
  <si>
    <t>V-MART RETAIL LTD</t>
  </si>
  <si>
    <t>VESUVIUS INDIA LTD</t>
  </si>
  <si>
    <t>KAVERI SEED COMPANY LTD</t>
  </si>
  <si>
    <t>AETHER INDUSTRIES LTD</t>
  </si>
  <si>
    <t>INFO EDGE (INDIA) LTD</t>
  </si>
  <si>
    <t>GLAND PHARMA LTD</t>
  </si>
  <si>
    <t>GUJARAT GAS LTD</t>
  </si>
  <si>
    <t>BAYER CROPSCIENCE LTD</t>
  </si>
  <si>
    <t>THE RAMCO CEMENTS LTD^</t>
  </si>
  <si>
    <t>ALLCARGO GLOBAL LOGISTICS LTD</t>
  </si>
  <si>
    <t>DCB BANK LTD</t>
  </si>
  <si>
    <t>GREENPLY INDUSTRIES LTD</t>
  </si>
  <si>
    <t>KRSNAA DIAGNOSTICS LTD</t>
  </si>
  <si>
    <t>KIRLOSKAR PNEUMATIC COMPANY LTD</t>
  </si>
  <si>
    <t>HONDA INDIA POWER PRODUCTS LTD</t>
  </si>
  <si>
    <t>RADICO KHAITAN LTD</t>
  </si>
  <si>
    <t>HEALTHCARE GLOBAL ENTERPRISES LTD</t>
  </si>
  <si>
    <t>MAHINDRA CIE AUTOMOTIVE LTD</t>
  </si>
  <si>
    <t>GOKALDAS EXPORTS  LTD</t>
  </si>
  <si>
    <t>DEVYANI INTERNATIONAL LTD</t>
  </si>
  <si>
    <t>TD POWER SYSTEMS LTD</t>
  </si>
  <si>
    <t>RALLIS INDIA LTD</t>
  </si>
  <si>
    <t>KSB  LTD</t>
  </si>
  <si>
    <t>TRANSPORT CORPORATION OF INDIA LTD</t>
  </si>
  <si>
    <t>SHOPPERS STOP LTD</t>
  </si>
  <si>
    <t>FINOLEX CABLES LTD</t>
  </si>
  <si>
    <t>RAMCO INDUSTRIES LTD</t>
  </si>
  <si>
    <t>HIKAL LTD</t>
  </si>
  <si>
    <t>FINE ORGANIC INDUSTRIES LTD</t>
  </si>
  <si>
    <t>CRAFTSMAN AUTOMATION LTD</t>
  </si>
  <si>
    <t>EVEREADY INDUSTRIES INDIA LTD</t>
  </si>
  <si>
    <t>S H KELKAR AND COMPANY LTD</t>
  </si>
  <si>
    <t>NCC LTD</t>
  </si>
  <si>
    <t>FINOLEX INDUSTRIES LTD</t>
  </si>
  <si>
    <t>MM FORGINGS LTD</t>
  </si>
  <si>
    <t>VST INDUSTRIES LTD</t>
  </si>
  <si>
    <t>ENTERTAINMENT NETWORK ( I ) LTD</t>
  </si>
  <si>
    <t>C.E. INFO SYSTEMS LTD</t>
  </si>
  <si>
    <t>BALKRISHNA INDUSTRIES LTD</t>
  </si>
  <si>
    <t>CENTRAL DEPOSITORY SERVICES (INDIA) LTD</t>
  </si>
  <si>
    <t>ICICI SECURITIES LTD</t>
  </si>
  <si>
    <t>COFORGE LTD^</t>
  </si>
  <si>
    <t>** 05.50 % BRITANNIA INDUSTRIES LTD - 03/06/2024</t>
  </si>
  <si>
    <t>COAL INDIA LTD</t>
  </si>
  <si>
    <t>GREENPANEL INDUSTRIES LTD</t>
  </si>
  <si>
    <t>ESCORTS KUBOTA LTD</t>
  </si>
  <si>
    <t>APOLLO TYRES LTD</t>
  </si>
  <si>
    <t>CERA SANITARYWARE LTD</t>
  </si>
  <si>
    <t>MATRIMONY.COM LTD</t>
  </si>
  <si>
    <t>BHARAT DYNAMICS LTD</t>
  </si>
  <si>
    <t>CENTURY PLYBOARDS (INDIA) LTD</t>
  </si>
  <si>
    <t>PROCTER &amp; GAMBLE HEALTH LTD</t>
  </si>
  <si>
    <t>GRINDWELL NORTON LTD</t>
  </si>
  <si>
    <t>SOMANY CERAMICS LTD</t>
  </si>
  <si>
    <t>INOX LEISURE LTD</t>
  </si>
  <si>
    <t>KEI INDUSTRIES  LTD</t>
  </si>
  <si>
    <t>GRAPHITE INDIA LTD</t>
  </si>
  <si>
    <t>CITY UNION BANK LTD</t>
  </si>
  <si>
    <t>ERIS LIFESCIENCES LTD</t>
  </si>
  <si>
    <t>K.P.R. MILL LTD</t>
  </si>
  <si>
    <t>WELSPUN INDIA LTD</t>
  </si>
  <si>
    <t>KARUR VYSA BANK LTD</t>
  </si>
  <si>
    <t>CHOLAMANDALAM FINANCIAL HOLDINGS LTD</t>
  </si>
  <si>
    <t>IIFL WEALTH MANAGEMENT LTD</t>
  </si>
  <si>
    <t>EQUITAS SMALL FINANCE BANK LTD</t>
  </si>
  <si>
    <t>BIRLASOFT LTD</t>
  </si>
  <si>
    <t>FIRSTSOURCE SOLUTIONS LTD</t>
  </si>
  <si>
    <t>COFORGE LTD</t>
  </si>
  <si>
    <t>RAILTEL CORPORATION OF INDIA LTD</t>
  </si>
  <si>
    <t>ECLERX SERVICES LTD</t>
  </si>
  <si>
    <t>ZENSAR TECHNOLOGIES LTD</t>
  </si>
  <si>
    <t>METRO BRANDS LTD</t>
  </si>
  <si>
    <t>ZYDUS WELLNESS LTD</t>
  </si>
  <si>
    <t>BAJAJ ELECTRICALS LTD</t>
  </si>
  <si>
    <t>KRISHNA INSTITUTE OF MEDICAL SCIENCES LTD</t>
  </si>
  <si>
    <t>FDC LTD</t>
  </si>
  <si>
    <t>INDOCO REMEDIES LTD</t>
  </si>
  <si>
    <t>ABBOTT INDIA LTD</t>
  </si>
  <si>
    <t>NARAYANA HRUDAYALAYA LTD</t>
  </si>
  <si>
    <t>GLAXOSMITHKLINE PHARMACEUTICALS LTD</t>
  </si>
  <si>
    <t>SANOFI INDIA LTD</t>
  </si>
  <si>
    <t>APL APOLLO TUBES LTD</t>
  </si>
  <si>
    <t>ASTEC LIFESCIENCES LTD</t>
  </si>
  <si>
    <t>JINDAL STAINLESS LTD</t>
  </si>
  <si>
    <t>BIRLA CORPORATION LTD</t>
  </si>
  <si>
    <t>CHEMCON SPECIALITY CHEMICALS LTD</t>
  </si>
  <si>
    <t>SHARDA CROPCHEM LTD</t>
  </si>
  <si>
    <t>TIMKEN INDIA LTD</t>
  </si>
  <si>
    <t>SCHAEFFLER (I) LTD</t>
  </si>
  <si>
    <t>CENTURY TEXTILES &amp; INDUSTRIES LTD</t>
  </si>
  <si>
    <t>INGERSOLL RAND (INDIA) LTD</t>
  </si>
  <si>
    <t>PNC INFRATECH LTD</t>
  </si>
  <si>
    <t>PTC INDIA LTD</t>
  </si>
  <si>
    <t>ENGINEERS INDIA LTD</t>
  </si>
  <si>
    <t>SHREE CEMENT LTD</t>
  </si>
  <si>
    <t>YES BANK LTD (LOCKED-IN)</t>
  </si>
  <si>
    <t>INDIAN RAILWAY CATERING AND TOURISM CORPORATION LTD</t>
  </si>
  <si>
    <t>VODAFONE IDEA LTD</t>
  </si>
  <si>
    <t>ZOMATO LTD</t>
  </si>
  <si>
    <t>INDIAMART INTERMESH LTD</t>
  </si>
  <si>
    <t>TATA ELXSI LTD</t>
  </si>
  <si>
    <t>ONE 97 COMMUNICATIONS LTD</t>
  </si>
  <si>
    <t>PB FINTECH LTD</t>
  </si>
  <si>
    <t>HAPPIEST MINDS TECHNOLOGIES LTD</t>
  </si>
  <si>
    <t>INTELLECT DESIGN ARENA LTD</t>
  </si>
  <si>
    <t>SONATA SOFTWARE LTD</t>
  </si>
  <si>
    <t>TANLA PLATFORMS LTD</t>
  </si>
  <si>
    <t>CARBORUNDUM UNIVERSAL LTD</t>
  </si>
  <si>
    <t>KPIT TECHNOLOGIES LTD</t>
  </si>
  <si>
    <t>MRF LTD</t>
  </si>
  <si>
    <t>PFIZER LTD</t>
  </si>
  <si>
    <t>MACROTECH DEVELOPERS LTD</t>
  </si>
  <si>
    <t>ARVIND  LTD</t>
  </si>
  <si>
    <t>TVS MOTOR COMPANY LTD</t>
  </si>
  <si>
    <t>YES BANK LTD</t>
  </si>
  <si>
    <t>PRINCE PIPES AND FITTINGS LTD</t>
  </si>
  <si>
    <t>** 06.49 % MALWA SOLAR POWER GENERATION PVT LTD - 01/07/2024</t>
  </si>
  <si>
    <t>** 05.90 % BHARTI HEXACOM LTD - 30/04/2024</t>
  </si>
  <si>
    <t>** 07.13 % NHPC LTD - 11/02/2026</t>
  </si>
  <si>
    <t>** 06.49 % PRIAPUS INFRASTRUCTURE LTD - 01/07/2024</t>
  </si>
  <si>
    <t>** 08.10 % SBI CARDS &amp; PAYMENT SERVICES LTD - 17/10/2023</t>
  </si>
  <si>
    <t>NON-CONVERTIBLE DEBENTURES/BONDS/ZCB TOTAL</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</si>
  <si>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</si>
  <si>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 This Security has been kept as Margin for Derivatives</t>
  </si>
  <si>
    <t>GOI - 4.26% (17/05/2023) $$</t>
  </si>
  <si>
    <t>GOI - 4.48% (02/11/2023) $$</t>
  </si>
  <si>
    <t>GOI 6.30% 9/4/2023 $$</t>
  </si>
  <si>
    <t>GOI - 6.84% (19/12/2022) $$</t>
  </si>
  <si>
    <t>GOI - 7.16% (20/05/2023) $$</t>
  </si>
  <si>
    <t>GOI - 7.32% (28/01/2024) $$</t>
  </si>
  <si>
    <t>GOI - 7.37% (16/04/2023) $$</t>
  </si>
  <si>
    <t>GOI - 7.68% (15/12/2023) $$</t>
  </si>
  <si>
    <t>GOI -  8.13% (21/09/2022) $$</t>
  </si>
  <si>
    <t>GOI - 8.83% (25/11/2023) $$</t>
  </si>
  <si>
    <t>GOI - 3.96% (09/11/2022) $$</t>
  </si>
  <si>
    <t>GOI - 5.15% (09/11/2025) $$</t>
  </si>
  <si>
    <t>GOI - 5.22% (15/06/2025) $$</t>
  </si>
  <si>
    <t>GOI - 5.63% (12/04/2026) $$</t>
  </si>
  <si>
    <t>GOI - 5.74% (15/11/2026) $$</t>
  </si>
  <si>
    <t>GOI - 6.97% (06/09/2026) $$</t>
  </si>
  <si>
    <t>GOI -  8.13% (21/09/2022) $4</t>
  </si>
  <si>
    <t xml:space="preserve">GOLD COMMODITY </t>
  </si>
  <si>
    <t>SILVER COMMODITY INDUSTRY</t>
  </si>
  <si>
    <t>GOLD COMMODITY INDUSTRY</t>
  </si>
  <si>
    <t xml:space="preserve">GOLD </t>
  </si>
  <si>
    <t>Name Of The Bank</t>
  </si>
  <si>
    <t>Amount of Margins
( Rs. in Lakhs )</t>
  </si>
  <si>
    <t>Cash as Margin</t>
  </si>
  <si>
    <t>Fixed Deposits</t>
  </si>
  <si>
    <t>Government Securities (Face Value)</t>
  </si>
  <si>
    <t>T-Bills (Face Value)</t>
  </si>
  <si>
    <t>Mutual Fund Units(Amt)</t>
  </si>
  <si>
    <t>Total Gross Margin</t>
  </si>
  <si>
    <t xml:space="preserve">^ Hedging positions through futures as on </t>
  </si>
  <si>
    <t>Underlying</t>
  </si>
  <si>
    <t>Long/(Short)</t>
  </si>
  <si>
    <t>Future price when purchased</t>
  </si>
  <si>
    <t>Current Price of the contract  </t>
  </si>
  <si>
    <t>Margin maintained in Rs.lakhs</t>
  </si>
  <si>
    <t>Total % of Existing assets hedged through equity futures :</t>
  </si>
  <si>
    <t>Total Number of Contracts where stock futures were Bought :</t>
  </si>
  <si>
    <t>No.</t>
  </si>
  <si>
    <t>Total Number of Contracts where stock futures were Sold :</t>
  </si>
  <si>
    <t>Gross Notional Value of Contracts where stock futures were Bought :</t>
  </si>
  <si>
    <t>Rs.</t>
  </si>
  <si>
    <t>Gross Notional Value of Contracts where stock futures were Sold :</t>
  </si>
  <si>
    <t>Net Profit/(Net Loss) on all contracts combined :</t>
  </si>
  <si>
    <t xml:space="preserve">^ Hedging positions through Commodity futures (ETCDs) as on </t>
  </si>
  <si>
    <t>@</t>
  </si>
  <si>
    <t>GOLD (1 KG-1000 GMS) COMMODITY - GOLDFUTMCXAUG2022CFUT</t>
  </si>
  <si>
    <t>SILVER MICRO (1 KGS) COMMODITY - SILVERMICFMCXAUG2022CFUT</t>
  </si>
  <si>
    <t>SILVER MINI (5 KGS) COMMODITY - SILVERMFUTMCXAUG2022CFUT</t>
  </si>
  <si>
    <t>GOLD (1 KG-1000 GMS) COMMODITY - GOLDFUTMCXOCT2022CFUT</t>
  </si>
  <si>
    <t>GOLD MINI (100 GRAMS) COMMODITY - GOLDMFUTMCXAUG2022CFUT</t>
  </si>
  <si>
    <t>Total exposure due to commodity futures (ETCDs) (Hedging Positions)  as a % age of net assets:</t>
  </si>
  <si>
    <t xml:space="preserve">Other than Hedging positions through Commodity futures (ETCD) as on </t>
  </si>
  <si>
    <t>Long/Short (Lots)</t>
  </si>
  <si>
    <t>SILVER (30 KG) COMMODITY - SILVERFUTMCXSEP2022CFUT</t>
  </si>
  <si>
    <t>CRUDE OIL (100 BARRELS) COMMODITY - CRUDEOILFUMCXAUG2022CFUT</t>
  </si>
  <si>
    <t xml:space="preserve">Total exposure due to Commodity futures (non hedging positions) as a %age of net assets </t>
  </si>
  <si>
    <t>Total Number of Contracts where Commodities futures (ETCDs) were Bought:</t>
  </si>
  <si>
    <t>ALUMINIUM (5 MT-5000 GMS) COMMODITYJUL2022CFUT</t>
  </si>
  <si>
    <t>COPPER (2500 KGS) COMMODITYJUL2022CFUT</t>
  </si>
  <si>
    <t>COTTON 29MM (25 BALES 170 KG EACH) COMMJUL2022CFUT</t>
  </si>
  <si>
    <t>CRUDE OIL (100 BARRELS) COMMODITYJUL2022CFUT</t>
  </si>
  <si>
    <t>GOLD MINI (100 GRAMS) COMMODITYAUG2022CFUT</t>
  </si>
  <si>
    <t>GOLD MINI (100 GRAMS) COMMODITYJUL2022CFUT</t>
  </si>
  <si>
    <t>TURMERIC NIZAMABAD (5 MT - 50 QTLS) COMMODITYJUL2022CFUT</t>
  </si>
  <si>
    <t>Total Number of Contracts where Commodities futures (ETCDs) were Sold:</t>
  </si>
  <si>
    <t>Gross Notional Value of Contracts where Commodities futures (ETCDs) were Bought:</t>
  </si>
  <si>
    <t>Gross Notional Value of Contracts where Commodities futures (ETCDs) were Sold:</t>
  </si>
  <si>
    <t>Number of Contracts</t>
  </si>
  <si>
    <t>% of
underlying
shares</t>
  </si>
  <si>
    <t>Option price when Sold</t>
  </si>
  <si>
    <t>Current Option Price</t>
  </si>
  <si>
    <t>Margin
maintained
in Rs.
Lakhs</t>
  </si>
  <si>
    <t>Call options written as percentage of total market value of equity shares held in the scheme:</t>
  </si>
  <si>
    <t>Total Number of Option contracts entered into</t>
  </si>
  <si>
    <t>Nos.</t>
  </si>
  <si>
    <t>Gross Notional Value of contracts</t>
  </si>
  <si>
    <t>Gross Notional Value of Contracts where stock Options were bought:</t>
  </si>
  <si>
    <t>Gross Notional Value of Contracts where stock Options were sold:</t>
  </si>
  <si>
    <t>Net Profit/Loss on all contracts Combined (Rs)</t>
  </si>
  <si>
    <t>Disclosure of Margins as of 31st July,2022 is as given below   :</t>
  </si>
  <si>
    <t>ALUMINIUM (5 MT-5000 GMS) COMMODITY - ALUMINIUMFMCXAUG2022CFUT</t>
  </si>
  <si>
    <t>ALUMINIUM COMMODITY</t>
  </si>
  <si>
    <t xml:space="preserve">ALUMINIUM </t>
  </si>
  <si>
    <t>CRUDE OIL COMMODITY</t>
  </si>
  <si>
    <t>CRUDE OIL</t>
  </si>
  <si>
    <t>BULLION MCX INDEX</t>
  </si>
  <si>
    <t>BULLION</t>
  </si>
  <si>
    <t>TURMERIC NIZAMABAD COMMODITY</t>
  </si>
  <si>
    <t>TURMERIC NIZAMABAD</t>
  </si>
  <si>
    <t>ALUMINIUM (5 MT-5000 GMS) COMMODITY - ALUMINIUMFMCXSEP2022CFUT</t>
  </si>
  <si>
    <t>COPPER (2500 KGS) COMMODITY - COPPERMCXAUG2022CFUT</t>
  </si>
  <si>
    <t>CRUDE OIL (100 BARRELS) COMMODITY - CRUDEOILFUMCXSEP2022CFUT</t>
  </si>
  <si>
    <t>GOLD (1 KG-1000 GMS) COMMODITY - GOLDFUTMCXDEC2022CFUT</t>
  </si>
  <si>
    <t>GOLD MINI (100 GRAMS) COMMODITY - GOLDMFUTMCXOCT2022CFUT</t>
  </si>
  <si>
    <t>GOLD MINI (100 GRAMS) COMMODITY - GOLDMFUTMCXSEP2022CFUT</t>
  </si>
  <si>
    <t>MCXBULLDEX - MCXBULLDEXMCXAUG2022CFUT</t>
  </si>
  <si>
    <t>NATURAL GAS (1250 mmBtu) COMMODITY - NATURALGAFMCXSEP2022CFUT</t>
  </si>
  <si>
    <t>NATURAL GAS (1250 mmBtu) COMMODITY - NATURALGASMCXAUG2022CFUT</t>
  </si>
  <si>
    <t>SILVER (30 KG) COMMODITY - SILVERFUTMCXDEC2022CFUT</t>
  </si>
  <si>
    <t>SILVER MINI (5 KGS) COMMODITY - SILVERMFUTMCXNOV2022CFUT</t>
  </si>
  <si>
    <t>TURMERIC NIZAMABAD (5 MT - 50 QTLS) COMMODITY - TMCFGRNZMFNCXAUG2022CFUT</t>
  </si>
  <si>
    <t>COPPER COMMODITY</t>
  </si>
  <si>
    <t>NATURAL GAS COMMODITY</t>
  </si>
  <si>
    <t>NATURAL GAS</t>
  </si>
  <si>
    <t>TRSF-CONSERVATIVE PLAN: • Long Term Capital Appreciation &amp; Current Income. • A debt oriented (between 70%-100%) savings scheme which provides tool for retirement planning to individual investors</t>
  </si>
  <si>
    <t>GOI - 6.84% (19/12/2022)</t>
  </si>
  <si>
    <t>GOI 8.24% 15/02/2027</t>
  </si>
  <si>
    <t>IN0020060078</t>
  </si>
  <si>
    <t>GOI -  8.20% (24/09/2025)</t>
  </si>
  <si>
    <t>IN0020120047</t>
  </si>
  <si>
    <t>SDL MAHARASHTRA 8.44% (26/11/2024)</t>
  </si>
  <si>
    <t>IN2220140155</t>
  </si>
  <si>
    <t>** 06.99 % SMALL INDUST DEVLOP BANK  OF INDIA - 08/08/2022</t>
  </si>
  <si>
    <t>INE556F08JN1</t>
  </si>
  <si>
    <t>TOTAL BELOW INVESTMENT GRADE OR DEFAULT PROVIDED FOR</t>
  </si>
  <si>
    <t>TOTAL OUTSTANDING EXPOSURE IN DERIVATIVE INSTRUMENTS</t>
  </si>
  <si>
    <t>NAV AS ON 31-JUL-22: RS.24.5775 (REGULAR - GROWTH)</t>
  </si>
  <si>
    <t>NAV AS ON 31-JUL-22: RS.27.7814 (DIRECT - GROWTH)</t>
  </si>
  <si>
    <t>NAV AS ON 31-JAN-22: RS.24.8179 (REGULAR - GROWTH)</t>
  </si>
  <si>
    <t>NAV AS ON 31-JAN-22: RS.27.8920 (DIRECT - GROWTH)</t>
  </si>
  <si>
    <t>AVERAGE MATURITY :   1.96 YEARS</t>
  </si>
  <si>
    <t>Tata Money Market Fund</t>
  </si>
  <si>
    <t>(An open ended debt scheme investing in money market instruments. A Relatively Low Interest Rate Risk and Moderate Credit Risk.)</t>
  </si>
  <si>
    <t>•Regular Income Over Short Term.</t>
  </si>
  <si>
    <t>•Investment in Money Market Instruments.</t>
  </si>
  <si>
    <t>Potential Risk Class</t>
  </si>
  <si>
    <t>Credit Risk →</t>
  </si>
  <si>
    <t>Relatively Low (Class A)</t>
  </si>
  <si>
    <t>Moderate (Class B)</t>
  </si>
  <si>
    <t>Relatively High (Class C)</t>
  </si>
  <si>
    <t>Interest Rate Risk ↓</t>
  </si>
  <si>
    <t>Relatively Low (Class I)</t>
  </si>
  <si>
    <t>B-I</t>
  </si>
  <si>
    <t>Moderate (Class II)</t>
  </si>
  <si>
    <t>Relatively High (Class III)</t>
  </si>
  <si>
    <t>SDL GUJARAT  6.68% (23/11/2022)</t>
  </si>
  <si>
    <t>IN1520160145</t>
  </si>
  <si>
    <t>SDL MAHARASHTRA 8.90% (21/11/2022)</t>
  </si>
  <si>
    <t>IN2220120066</t>
  </si>
  <si>
    <t>SDL TAMILNADU 8.89% (05/12/2022)</t>
  </si>
  <si>
    <t>IN3120120115</t>
  </si>
  <si>
    <t>SDL GUJARAT 8.79% (25/10/2022)</t>
  </si>
  <si>
    <t>IN1520120107</t>
  </si>
  <si>
    <t>SDL BIHAR 8.97% (21/11/2022)</t>
  </si>
  <si>
    <t>IN1320120034</t>
  </si>
  <si>
    <t>SDL ANDHRA PRADESH 8.59% (23/01/2023)</t>
  </si>
  <si>
    <t>IN1020120177</t>
  </si>
  <si>
    <t>SDL MAHARASHTRA 8.90% (20/09/2022)</t>
  </si>
  <si>
    <t>IN2220120033</t>
  </si>
  <si>
    <t>SDL GUJARAT 8.58% (23/01/2023)</t>
  </si>
  <si>
    <t>IN1520120131</t>
  </si>
  <si>
    <t>SDL KARNATAKA 8.90% (19/12/2022)</t>
  </si>
  <si>
    <t>IN1920120079</t>
  </si>
  <si>
    <t>SDL MAHARASHTRA 8.90% (19/12/2022)</t>
  </si>
  <si>
    <t>IN2220120074</t>
  </si>
  <si>
    <t>SDL KERALA 8.93% (19/12/2022)</t>
  </si>
  <si>
    <t>IN2020120076</t>
  </si>
  <si>
    <t>SDL MADHYA PRADESH 8.60% (23/01/2023)</t>
  </si>
  <si>
    <t>IN2120120026</t>
  </si>
  <si>
    <t>SDL KARNATAKA 7.97% (05/12/2022)</t>
  </si>
  <si>
    <t>IN1920180099</t>
  </si>
  <si>
    <t>SDL ANDHRA PRADESH 8.89% (20/09/2022)</t>
  </si>
  <si>
    <t>IN1020120110</t>
  </si>
  <si>
    <t>SDL KARNATAKA 8.62% (20/02/2023)</t>
  </si>
  <si>
    <t>IN1920120087</t>
  </si>
  <si>
    <t>SDL MADHYA PRADESH 8.92% (08/08/2022)</t>
  </si>
  <si>
    <t>IN2120120018</t>
  </si>
  <si>
    <t>SDL GUJARAT  8.89% (19/12/2022)</t>
  </si>
  <si>
    <t>IN1520120123</t>
  </si>
  <si>
    <t>SDL ANDHRA PRADESH 8.91% (05/09/2022)</t>
  </si>
  <si>
    <t>IN1020120102</t>
  </si>
  <si>
    <t>SDL MAHARASHTRA 8.63% (09/01/2023)</t>
  </si>
  <si>
    <t>IN2220120082</t>
  </si>
  <si>
    <t>SDL ANDHRA PRADESH 8.72% (06/02/2023)</t>
  </si>
  <si>
    <t>IN1020120185</t>
  </si>
  <si>
    <t>SDL PUNJAB  8.93% (05/09/2022)</t>
  </si>
  <si>
    <t>IN2820120094</t>
  </si>
  <si>
    <t>SDL HARYANA  8.94% (21/11/2022)</t>
  </si>
  <si>
    <t>IN1620120098</t>
  </si>
  <si>
    <t>SDL KERALA 8.92% (08/08/2022)</t>
  </si>
  <si>
    <t>IN2020120043</t>
  </si>
  <si>
    <t>SDL PUNJAB  8.86% (03/10/2022)</t>
  </si>
  <si>
    <t>IN2820120110</t>
  </si>
  <si>
    <t>SDL KERALA 8.60% (23/01/2023)</t>
  </si>
  <si>
    <t>IN2020120092</t>
  </si>
  <si>
    <t>SDL JHARKHAND 8.93% (08/08/2022)</t>
  </si>
  <si>
    <t>IN3720120028</t>
  </si>
  <si>
    <t>** - INDIAN OIL CORP LTD - CP - 26/08/2022</t>
  </si>
  <si>
    <t>INE242A14WS9</t>
  </si>
  <si>
    <t>** - HDFC BANK LTD - CD - 13/04/2023</t>
  </si>
  <si>
    <t>INE040A16DG7</t>
  </si>
  <si>
    <t>** TREASURY BILL 182 DAYS (03/11/2022)</t>
  </si>
  <si>
    <t>IN002022Y054</t>
  </si>
  <si>
    <t>** TREASURY BILL 182 DAYS (29/12/2022)</t>
  </si>
  <si>
    <t>IN002022Y138</t>
  </si>
  <si>
    <t>** - LARSEN &amp; TOUBRO LTD - CP - 30/09/2022</t>
  </si>
  <si>
    <t>INE018A14IN3</t>
  </si>
  <si>
    <t>** - AXIS BANK LTD - CD - 14/02/2023</t>
  </si>
  <si>
    <t>INE238A169Z6</t>
  </si>
  <si>
    <t>** - BIRLA GROUP HOLDINGS PRIVATE LTD - CP - 10/08/2022</t>
  </si>
  <si>
    <t>INE09OL14AO2</t>
  </si>
  <si>
    <t>** - VEDANTA LTD - CP - 26/09/2022</t>
  </si>
  <si>
    <t>INE205A14WK3</t>
  </si>
  <si>
    <t>** - HDFC LTD - CP - 25/11/2022</t>
  </si>
  <si>
    <t>INE001A14YY3</t>
  </si>
  <si>
    <t>** - HDFC BANK LTD - CD - 13/12/2022</t>
  </si>
  <si>
    <t>INE040A16CO3</t>
  </si>
  <si>
    <t>** - INDUSIND BANK LTD - CD - 31/01/2023</t>
  </si>
  <si>
    <t>INE095A16O29</t>
  </si>
  <si>
    <t>** - BANK OF BARODA - CD - 14/02/2023</t>
  </si>
  <si>
    <t>IND-A1+</t>
  </si>
  <si>
    <t>INE028A16CO8</t>
  </si>
  <si>
    <t>** TREASURY BILL 182 DAYS (08/12/2022)</t>
  </si>
  <si>
    <t>IN002022Y104</t>
  </si>
  <si>
    <t>** - BARCLAYS INVESTMENTS &amp; LOANS (INDIA) LTD - CP - 04/10/2022</t>
  </si>
  <si>
    <t>INE704I14FJ5</t>
  </si>
  <si>
    <t>** - SMALL INDUST DEVLOP BANK  OF INDIA - CP - 31/10/2022</t>
  </si>
  <si>
    <t>INE556F14ID2</t>
  </si>
  <si>
    <t>** - AXIS BANK LTD - CD - 11/11/2022</t>
  </si>
  <si>
    <t>INE238A164Y0</t>
  </si>
  <si>
    <t>** - TATA TELESERVICES LTD - CP - 21/11/2022</t>
  </si>
  <si>
    <t>INE037E14AD3</t>
  </si>
  <si>
    <t>** - HDFC LTD - CP - 20/01/2023</t>
  </si>
  <si>
    <t>INE001A14YK2</t>
  </si>
  <si>
    <t>** - TATA TELESERVICES LTD - CP - 24/02/2023 #</t>
  </si>
  <si>
    <t>INE037E14AG6</t>
  </si>
  <si>
    <t>** - TATA STEEL LTD - CP - 30/09/2022</t>
  </si>
  <si>
    <t>ICRA-A1+</t>
  </si>
  <si>
    <t>INE081A14CU9</t>
  </si>
  <si>
    <t>** - IDFC FIRST BANK LTD - CD - 03/10/2022</t>
  </si>
  <si>
    <t>INE092T16SL6</t>
  </si>
  <si>
    <t>** TREASURY BILL 364 DAYS (20/10/2022)</t>
  </si>
  <si>
    <t>IN002021Z301</t>
  </si>
  <si>
    <t>** - TATA TELESERVICES (MAHARASHTRA) LTD - CP - 14/12/2022</t>
  </si>
  <si>
    <t>INE517B14909</t>
  </si>
  <si>
    <t>** - IDFC FIRST BANK LTD - CD - 10/01/2023</t>
  </si>
  <si>
    <t>INE092T16RH6</t>
  </si>
  <si>
    <t>** - TATA TELESERVICES (MAHARASHTRA) LTD - CP - 10/03/2023</t>
  </si>
  <si>
    <t>INE517B14883</t>
  </si>
  <si>
    <t>** - IIFL WEALTH PRIME LTD - CP - 01/09/2022</t>
  </si>
  <si>
    <t>INE248U14KU5</t>
  </si>
  <si>
    <t>** - J.M. FINANCIAL PRODUCTS LTD - CP - 15/09/2022</t>
  </si>
  <si>
    <t>INE523H14Z07</t>
  </si>
  <si>
    <t>** - EXIM - CP - 28/09/2022</t>
  </si>
  <si>
    <t>INE514E14QI6</t>
  </si>
  <si>
    <t>** - KOTAK SECURITIES LTD - CP - 28/09/2022</t>
  </si>
  <si>
    <t>INE028E14KB5</t>
  </si>
  <si>
    <t>** - STANDARD CHARTERED CAPITAL LTD - CP - 18/10/2022</t>
  </si>
  <si>
    <t>INE403G14PK5</t>
  </si>
  <si>
    <t>** - IDFC FIRST BANK LTD - CD - 01/12/2022</t>
  </si>
  <si>
    <t>INE092T16SO0</t>
  </si>
  <si>
    <t>** - IDFC FIRST BANK LTD - CD - 12/12/2022</t>
  </si>
  <si>
    <t>INE092T16SN2</t>
  </si>
  <si>
    <t>** - HDFC BANK LTD - CD - 27/12/2022</t>
  </si>
  <si>
    <t>INE040A16CU0</t>
  </si>
  <si>
    <t>** - CANARA BANK - CD - 03/01/2023</t>
  </si>
  <si>
    <t>INE476A16TO3</t>
  </si>
  <si>
    <t>** - LIC HOUSING FINANCE LTD - CP - 25/01/2023</t>
  </si>
  <si>
    <t>INE115A14DO6</t>
  </si>
  <si>
    <t>** - DEUTSCHE INVESTMENT INDIA PVT LTD - CP - 07/02/2023</t>
  </si>
  <si>
    <t>INE144H14FC1</t>
  </si>
  <si>
    <t>** - TATA TELESERVICES (MAHARASHTRA) LTD - CP - 04/05/2023</t>
  </si>
  <si>
    <t>INE517B14891</t>
  </si>
  <si>
    <t>** TREASURY BILL 182 DAYS (17/11/2022)</t>
  </si>
  <si>
    <t>IN002022Y070</t>
  </si>
  <si>
    <t>** TREASURY BILL 364 DAYS (02/03/2023)</t>
  </si>
  <si>
    <t>IN002021Z509</t>
  </si>
  <si>
    <t>** - SMALL INDUST DEVLOP BANK  OF INDIA - CD - 22/02/2023</t>
  </si>
  <si>
    <t>INE556F16937</t>
  </si>
  <si>
    <t>** - HSBC INVESTDIRECT FINANCIAL SERVICES (I) LTD - CP - 19/10/2022</t>
  </si>
  <si>
    <t>INE790I14BW6</t>
  </si>
  <si>
    <t>** - TATA POWER RENEWABLE ENERGY LTD - CP - 22/08/2022</t>
  </si>
  <si>
    <t>INE607M14780</t>
  </si>
  <si>
    <t>** - IIFL WEALTH MANAGEMENT LTD - CP - 01/09/2022</t>
  </si>
  <si>
    <t>INE466L14AW9</t>
  </si>
  <si>
    <t>** - HDFC BANK LTD - CD - 26/09/2022</t>
  </si>
  <si>
    <t>INE040A16CP0</t>
  </si>
  <si>
    <t>** - SHAREKHAN BNP PARIBAS FINANCIAL SERVICES PVT. LTD - CP - 22/09/2022</t>
  </si>
  <si>
    <t>INE550X14904</t>
  </si>
  <si>
    <t>** - KEC INTERNATIONAL LTD - CP - 23/09/2022</t>
  </si>
  <si>
    <t>INE389H14IA0</t>
  </si>
  <si>
    <t>** - CAN FIN HOMES LTD - CP - 27/09/2022</t>
  </si>
  <si>
    <t>INE477A14BO4</t>
  </si>
  <si>
    <t>** - KEC INTERNATIONAL LTD - CP - 30/09/2022</t>
  </si>
  <si>
    <t>INE389H14HZ9</t>
  </si>
  <si>
    <t>** TREASURY BILL 182 DAYS (10/11/2022)</t>
  </si>
  <si>
    <t>IN002022Y062</t>
  </si>
  <si>
    <t>** TREASURY BILL 182 DAYS (15/12/2022)</t>
  </si>
  <si>
    <t>IN002022Y112</t>
  </si>
  <si>
    <t>** TREASURY BILL 182 DAYS (22/12/2022)</t>
  </si>
  <si>
    <t>IN002022Y120</t>
  </si>
  <si>
    <t>** - CANARA BANK - CD - 24/02/2023</t>
  </si>
  <si>
    <t>INE476A16TM7</t>
  </si>
  <si>
    <t>** TREASURY BILL 182 DAYS (01/12/2022)</t>
  </si>
  <si>
    <t>IN002022Y096</t>
  </si>
  <si>
    <t>** - AXIS BANK LTD - CD - 08/12/2022</t>
  </si>
  <si>
    <t>INE238A167X5</t>
  </si>
  <si>
    <t>(C) TREPS</t>
  </si>
  <si>
    <t>D) REPO</t>
  </si>
  <si>
    <t># WITH INTEREST RATE SWAP POSITIONS</t>
  </si>
  <si>
    <t>Provided in the below table</t>
  </si>
  <si>
    <t>NAV AS ON 31-JUL-22: RS.3829.6547 (REGULAR - GROWTH)</t>
  </si>
  <si>
    <t>NAV AS ON 31-JUL-22: RS.1114.8958 (REGULAR - DAILY IDCW)</t>
  </si>
  <si>
    <t>NAV AS ON 31-JUL-22: RS.3872.6234 (DIRECT - GROWTH)</t>
  </si>
  <si>
    <t>NAV AS ON 31-JUL-22: RS.1114.9135 (DIRECT - DAILY IDCW)</t>
  </si>
  <si>
    <t>NAV AS ON 31-JAN-22: RS.3757.7686 (REGULAR - GROWTH)</t>
  </si>
  <si>
    <t>NAV AS ON 31-JAN-22: RS.3795.0573 (DIRECT - GROWTH)</t>
  </si>
  <si>
    <t>DIVIDEND DECLARED: PLEASE REFER DIVIDEND HISTORY TABLE</t>
  </si>
  <si>
    <t>AVERAGE MATURITY :  4.18 MONTHS</t>
  </si>
  <si>
    <t>Hedging Position through Interest Rate Swaps as on 31st July 2022 is 1.31% of the net assets. (On Notional Value of IRS to Net Assets Basis)</t>
  </si>
  <si>
    <t>Hedging Positions through Interest Rate Swaps as on 31st July 2022</t>
  </si>
  <si>
    <t>Counter Parties to Interest Rate Swap</t>
  </si>
  <si>
    <t>Position</t>
  </si>
  <si>
    <t>Notional Value</t>
  </si>
  <si>
    <t>% To net assets</t>
  </si>
  <si>
    <t>ICICI Bank LTD - 27-Jan-2023</t>
  </si>
  <si>
    <t>Pay Fixed - Receive Floating</t>
  </si>
  <si>
    <t xml:space="preserve">Hedging Position through Interest Rate Swaps as on 31st July 2022 : TATA TELESERVICES LTD CP (24/02/2023) of Notional Value Rs. 10,000.00 Lakhs  Pay Fixed &amp; Receive Floating. </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</si>
  <si>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</si>
  <si>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</si>
  <si>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</si>
  <si>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</si>
  <si>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</si>
  <si>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</si>
  <si>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INFRASTRUCTURE LEASING &amp; FINANCIAL SERVICES LTD CP (29/10/2018)</t>
  </si>
  <si>
    <t>INE871D14KF1</t>
  </si>
  <si>
    <t>Nil</t>
  </si>
  <si>
    <t xml:space="preserve"> -   </t>
  </si>
  <si>
    <t>$</t>
  </si>
  <si>
    <t>$  - INFRASTRUCTURE LEASING &amp; FINANCIAL SERVICES LTD CP (29/10/2018) - Principal due on 29th October 2018 is Rs 5,000.00 Lakhs</t>
  </si>
  <si>
    <t>Details of Intra Scheme Investments as per given below Table</t>
  </si>
  <si>
    <t>Name of the Schemes</t>
  </si>
  <si>
    <t>Amount Invested ( Rs Crores)</t>
  </si>
  <si>
    <t>% of Investment by the Invested scheme</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</si>
  <si>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</si>
  <si>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</si>
  <si>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</si>
  <si>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</si>
  <si>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</si>
  <si>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</si>
  <si>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B-III</t>
  </si>
  <si>
    <t>GOI - 5.74% (15/11/2026)</t>
  </si>
  <si>
    <t>GOI - 6.54% (17/01/2032)</t>
  </si>
  <si>
    <t>IN0020210244</t>
  </si>
  <si>
    <t>SDL RAJASTHAN 6.56% (30/10/2023)</t>
  </si>
  <si>
    <t>IN2920190245</t>
  </si>
  <si>
    <t>SDL GUJARAT  5.39% (31/03/2024)</t>
  </si>
  <si>
    <t>IN1520200313</t>
  </si>
  <si>
    <t xml:space="preserve">GOI - 7.37% (16/04/2023) </t>
  </si>
  <si>
    <t>SDL GUJARAT  7.19% (25/01/2027)</t>
  </si>
  <si>
    <t>IN1520160186</t>
  </si>
  <si>
    <t>GOI - 5.22% (15/06/2025)</t>
  </si>
  <si>
    <t>GOI - 5.79% (11/05/2030)</t>
  </si>
  <si>
    <t>IN0020200070</t>
  </si>
  <si>
    <t>SDL TAMILNADU 8.18% (19/12/2028)</t>
  </si>
  <si>
    <t>IN3120180192</t>
  </si>
  <si>
    <t>** 07.25 % SMALL INDUST DEVLOP BANK  OF INDIA - 31/07/2025</t>
  </si>
  <si>
    <t>INE556F08KA6</t>
  </si>
  <si>
    <t>** 08.70 % POWER GRID CORPORATION OF INDIA LTD - 15/07/2023</t>
  </si>
  <si>
    <t>INE752E07LB2</t>
  </si>
  <si>
    <t>** RELIANCE INDUSTRIES LTD - 21/09/2023 - FRB</t>
  </si>
  <si>
    <t>INE002A08658</t>
  </si>
  <si>
    <t>** 08.25 % INDIAN RAILWAYS FINANCE CORPORATION LTD - 28/02/2024</t>
  </si>
  <si>
    <t>INE053F07BB3</t>
  </si>
  <si>
    <t>** 05.05 % INDIAN OIL CORP LTD - 25/11/2022</t>
  </si>
  <si>
    <t>INE242A08460</t>
  </si>
  <si>
    <t>** 06.64 % MANGALORE REFINERY &amp; PETROCHEMICALS LTD - 14/04/2023</t>
  </si>
  <si>
    <t>INE103A08027</t>
  </si>
  <si>
    <t>** 07.40 % LIC HOUSING FINANCE LTD - 06/09/2024</t>
  </si>
  <si>
    <t>INE115A07ML7</t>
  </si>
  <si>
    <t>** 07.05 % HOUSING &amp; URBAN DEVELOPMENT CORPORATION LTD - 13/10/2022</t>
  </si>
  <si>
    <t>INE031A08749</t>
  </si>
  <si>
    <t>** 05.27 % NABARD - 23/07/2024</t>
  </si>
  <si>
    <t>INE261F08DF7</t>
  </si>
  <si>
    <t>** 06.49 % VECTOR GREEN PRAYAGRAJ SOLAR PVT LTD - 01/07/2024</t>
  </si>
  <si>
    <t>INE935V07012</t>
  </si>
  <si>
    <t>** 08.10 % TATA CAPITAL HOUSING FINANCE LTD - 14/01/2023</t>
  </si>
  <si>
    <t>INE033L07GM9</t>
  </si>
  <si>
    <t>** 07.20 % SIKKA PORTS AND TERMINALS LTD - 16/06/2023</t>
  </si>
  <si>
    <t>INE941D07190</t>
  </si>
  <si>
    <t>** 07.35 % HDFC LTD - 10/02/2025</t>
  </si>
  <si>
    <t>INE001A07SG6</t>
  </si>
  <si>
    <t>** 07.50 % NHPC LTD - 07/10/2026</t>
  </si>
  <si>
    <t>INE848E07AP1</t>
  </si>
  <si>
    <t>** 04.78 % HOUSING &amp; URBAN DEVELOPMENT CORPORATION LTD - 28/02/2024</t>
  </si>
  <si>
    <t>INE031A08822</t>
  </si>
  <si>
    <t>** 07.75 % INDIA INFRADEBT LTD - 30/08/2022</t>
  </si>
  <si>
    <t>INE537P07380</t>
  </si>
  <si>
    <t>** 09.25 % INDIA INFRADEBT LTD - 19/06/2023</t>
  </si>
  <si>
    <t>INE537P07430</t>
  </si>
  <si>
    <t>** 08.37 % INDIA INFRADEBT LTD - 28/02/2023</t>
  </si>
  <si>
    <t>INE537P07406</t>
  </si>
  <si>
    <t>** 08.27 % NATIONAL HIGHWAYS AUTHORITY OF INDIA - 28/03/2029</t>
  </si>
  <si>
    <t>INE906B07GP0</t>
  </si>
  <si>
    <t>** 08.30 % SBI CARDS &amp; PAYMENT SERVICES LTD - 17/05/2023</t>
  </si>
  <si>
    <t>INE018E08086</t>
  </si>
  <si>
    <t>** - NABARD - CD - 08/02/2023</t>
  </si>
  <si>
    <t>INE261F16637</t>
  </si>
  <si>
    <t>** - AXIS BANK LTD - CD - 10/02/2023</t>
  </si>
  <si>
    <t>INE238A165Y7</t>
  </si>
  <si>
    <t>** - AXIS BANK LTD - CD - 07/03/2023</t>
  </si>
  <si>
    <t>INE238A161Z3</t>
  </si>
  <si>
    <t>** - SMALL INDUST DEVLOP BANK  OF INDIA - CD - 30/05/2023</t>
  </si>
  <si>
    <t>INE556F16960</t>
  </si>
  <si>
    <t>** TREASURY BILL 182 DAYS (12/10/2022)</t>
  </si>
  <si>
    <t>IN002022Y021</t>
  </si>
  <si>
    <t>NAV AS ON 31-JUL-22: RS.17.7807 (REGULAR - MONTHLY IDCW)</t>
  </si>
  <si>
    <t>NAV AS ON 31-JUL-22: RS.39.3738 (REGULAR - GROWTH)</t>
  </si>
  <si>
    <t>NAV AS ON 31-JUL-22: RS.19.3137 (DIRECT - MONTHLY IDCW)</t>
  </si>
  <si>
    <t>NAV AS ON 31-JUL-22: RS.42.5302 (DIRECT - GROWTH)</t>
  </si>
  <si>
    <t>NAV AS ON 31-JUL-22: RS.20.8654 (REGULAR - PERIODIC IDCW)</t>
  </si>
  <si>
    <t>NAV AS ON 31-JUL-22: RS.22.5644 (DIRECT - PERIODIC IDCW)</t>
  </si>
  <si>
    <t>NAV AS ON 31-JAN-22: RS.17.6217 (REGULAR - MONTHLY IDCW)</t>
  </si>
  <si>
    <t>NAV AS ON 31-JAN-22: RS.39.0131 (REGULAR - GROWTH)</t>
  </si>
  <si>
    <t>NAV AS ON 31-JAN-22: RS.19.0592 (DIRECT - MONTHLY IDCW)</t>
  </si>
  <si>
    <t>NAV AS ON 31-JAN-22: RS.41.9692 (DIRECT - GROWTH)</t>
  </si>
  <si>
    <t>NAV AS ON 31-JAN-22: RS.20.6817 (REGULAR - PERIODIC IDCW)</t>
  </si>
  <si>
    <t>NAV AS ON 31-JAN-22: RS.22.2672 (DIRECT - PERIODIC IDCW)</t>
  </si>
  <si>
    <t>AVERAGE MATURITY :   1.87 YEARS</t>
  </si>
  <si>
    <t xml:space="preserve">INFRASTRUCTURE LEASING &amp; FINANCIAL SERVICES LTD CP (26/09/2018)  </t>
  </si>
  <si>
    <t>INE871D14JS6</t>
  </si>
  <si>
    <t>INFRASTRUCTURE LEASING &amp; FINANCIAL SERVICES LTD CP (27/11/2018)</t>
  </si>
  <si>
    <t>INE871D14JU2</t>
  </si>
  <si>
    <t>$$</t>
  </si>
  <si>
    <t>IL &amp; FS FINANCIAL SERVICES LTD 8.54% NCD - 08/11/2019</t>
  </si>
  <si>
    <t>INE121H07BO7</t>
  </si>
  <si>
    <t>$$$</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</si>
  <si>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</si>
  <si>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</si>
  <si>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</si>
  <si>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TATA CORPORATE BOND FUND SEGREGATED PORTFOLIO 1</t>
  </si>
  <si>
    <t>as on 31/07/22</t>
  </si>
  <si>
    <t>RECOVERY PROCEEDINGS</t>
  </si>
  <si>
    <t>Exposure to Securites of Dewan Housing Finace corporation LTD (DHFL)</t>
  </si>
  <si>
    <t>Gross Exposure to DHFL  on the date of Maturity of the Security</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</si>
  <si>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</si>
  <si>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</si>
  <si>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</si>
  <si>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  - ( A )</t>
  </si>
  <si>
    <t>Face Value of the new security (PIRAMAL CAPITAL &amp; HOUSING FINANCE LTD 6.75 LOA 26SP31 FVRS1000) received</t>
  </si>
  <si>
    <t>Amount received on sale of (PIRAMAL CAPITAL &amp; HOUSING FINANCE LTD 6.75 LOA 26SP31 FVRS1000) (Incl interest) ( B )</t>
  </si>
  <si>
    <t>Net payout to Investors   ( A + B )</t>
  </si>
  <si>
    <t>Cash received from DHFL Procceds have been distributed to the unit holders in the month of October 2021 &amp; February 2022</t>
  </si>
  <si>
    <t>(The scheme had 1 segregated portfolio which was created under Tata Corporate Bond Fund. Main portfolio Tata Corporate Bond Fund was merged with Tata Short Term Bond Fund w.e.f. 14th December 2019)</t>
  </si>
  <si>
    <t xml:space="preserve">TATA TREASURY ADVANTAGE FUND ( SCHEME HAD 1 SEGRGRATED PORTFOLIO) ( MAIN PORTFOLIO ) </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</si>
  <si>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</si>
  <si>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</si>
  <si>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</si>
  <si>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</si>
  <si>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</si>
  <si>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GOI - 4.26% (17/05/2023)</t>
  </si>
  <si>
    <t>SDL TAMILNADU  8.13% (14/01/2025)</t>
  </si>
  <si>
    <t>IN3120140188</t>
  </si>
  <si>
    <t>SDL GUJARAT  8.07% (11/02/2025)</t>
  </si>
  <si>
    <t>IN1520140097</t>
  </si>
  <si>
    <t>SDL GUJARAT  9.37% (04/12/2023)</t>
  </si>
  <si>
    <t>IN1520130130</t>
  </si>
  <si>
    <t>SDL MAHARASHTRA 9.25% (09/10/2023)</t>
  </si>
  <si>
    <t>IN2220130099</t>
  </si>
  <si>
    <t>SDL KERALA 8.63% (06/03/2023)</t>
  </si>
  <si>
    <t>IN2020120100</t>
  </si>
  <si>
    <t>SDL KERALA 4.77% (24/03/2023)</t>
  </si>
  <si>
    <t>IN2020200282</t>
  </si>
  <si>
    <t>SDL MAHARASHTRA 9.24% (16/01/2024)</t>
  </si>
  <si>
    <t>IN2220130164</t>
  </si>
  <si>
    <t>SDL KARNATAKA 9.41% (30/01/2024)</t>
  </si>
  <si>
    <t>IN1920130094</t>
  </si>
  <si>
    <t>SDL HARYANA  9.71% (12/03/2024)</t>
  </si>
  <si>
    <t>IN1620130204</t>
  </si>
  <si>
    <t>GOI - 8.40% (28/07/2024)</t>
  </si>
  <si>
    <t>IN0020140045</t>
  </si>
  <si>
    <t>SDL HIMACHAL PRADESH 7.55% (27/03/2023)</t>
  </si>
  <si>
    <t>IN1720180075</t>
  </si>
  <si>
    <t>SDL CHATTISGARH 7.57% (27/03/2023)</t>
  </si>
  <si>
    <t>IN3520180149</t>
  </si>
  <si>
    <t>SDL TAMILNADU  9.47% (26/03/2024)</t>
  </si>
  <si>
    <t>IN3120130197</t>
  </si>
  <si>
    <t>SDL HARYANA  9.80% (26/02/2024)</t>
  </si>
  <si>
    <t>IN1620130196</t>
  </si>
  <si>
    <t>SDL MADHYA PRADESH 9.40% (30/01/2024)</t>
  </si>
  <si>
    <t>IN2120130066</t>
  </si>
  <si>
    <t>SDL MAHARASHTRA 9.63% (12/02/2024)</t>
  </si>
  <si>
    <t>IN2220130180</t>
  </si>
  <si>
    <t>SDL KERALA 9.75% (26/02/2024)</t>
  </si>
  <si>
    <t>IN2020130166</t>
  </si>
  <si>
    <t>** 07.50 % SUNDARAM FIN LTD - 07/11/2022</t>
  </si>
  <si>
    <t>INE660A07QE8</t>
  </si>
  <si>
    <t>** 08.20 % POWER GRID CORPORATION OF INDIA LTD - 23/01/2025</t>
  </si>
  <si>
    <t>INE752E07MG9</t>
  </si>
  <si>
    <t>** 07.30 % HDB FINANCIAL SERVICES LTD - 29/06/2023</t>
  </si>
  <si>
    <t>INE756I07DC9</t>
  </si>
  <si>
    <t>** 06.98 % POWER FINANCE CORPORATION - 20/04/2023</t>
  </si>
  <si>
    <t>INE134E08KN8</t>
  </si>
  <si>
    <t>** 07.45 % LIC HOUSING FINANCE LTD - 17/10/2022</t>
  </si>
  <si>
    <t>INE115A07MO1</t>
  </si>
  <si>
    <t>** 07.35 % BAJAJ FINANCE LTD - 10/11/2022</t>
  </si>
  <si>
    <t>INE296A07QX1</t>
  </si>
  <si>
    <t>** 05.40 % HDFC LTD - 11/08/2023</t>
  </si>
  <si>
    <t>INE001A07SP7</t>
  </si>
  <si>
    <t>** 05.06 % HDFC LTD - 16/06/2023</t>
  </si>
  <si>
    <t>INE001A07TH2</t>
  </si>
  <si>
    <t>** 05.44 % NATIONAL HOUSING BANK - 02/04/2024</t>
  </si>
  <si>
    <t>INE557F08FM9</t>
  </si>
  <si>
    <t>** 07.99 % REC LTD - 23/02/2023</t>
  </si>
  <si>
    <t>INE020B08AT3</t>
  </si>
  <si>
    <t>** HDFC LTD - 28/10/2024 - FRB</t>
  </si>
  <si>
    <t>INE001A07TE9</t>
  </si>
  <si>
    <t>** 06.55 % NTPC LTD - 17/04/2023</t>
  </si>
  <si>
    <t>INE733E08148</t>
  </si>
  <si>
    <t>** 05.09 % NABARD - 12/02/2024</t>
  </si>
  <si>
    <t>INE261F08CV6</t>
  </si>
  <si>
    <t>** 05.27 % NABARD - 29/04/2024</t>
  </si>
  <si>
    <t>INE261F08DD2</t>
  </si>
  <si>
    <t>** 05.90 % HDFC LTD - 25/02/2025</t>
  </si>
  <si>
    <t>INE001A07TI0</t>
  </si>
  <si>
    <t>** KOTAK MAHINDRA PRIME LTD - 17/01/2025 - ZCB</t>
  </si>
  <si>
    <t>INE916DA7RO9</t>
  </si>
  <si>
    <t>** 09.05 % HDFC LTD - 20/11/2023</t>
  </si>
  <si>
    <t>INE001A07RJ2</t>
  </si>
  <si>
    <t>** 07.10 % POWER FINANCE CORPORATION - 08/08/2022</t>
  </si>
  <si>
    <t>INE134E08JD1</t>
  </si>
  <si>
    <t>** 08.83 % INDIAN RAILWAYS FINANCE CORPORATION LTD - 25/03/2023</t>
  </si>
  <si>
    <t>INE053F07603</t>
  </si>
  <si>
    <t>** 07.00 % RELIANCE INDUSTRIES LTD - 31/08/2022</t>
  </si>
  <si>
    <t>INE002A08476</t>
  </si>
  <si>
    <t>** ICICI HOME FINANCE CO.LTD - 27/09/2024 - FRB</t>
  </si>
  <si>
    <t>INE071G07454</t>
  </si>
  <si>
    <t>** 09.18 % NUCLEAR POWER CORP LTD - 23/01/2025</t>
  </si>
  <si>
    <t>INE206D08170</t>
  </si>
  <si>
    <t>** 07.09 % REC LTD - 13/12/2022</t>
  </si>
  <si>
    <t>INE020B08CD3</t>
  </si>
  <si>
    <t>** 07.09 % REC LTD - 17/10/2022</t>
  </si>
  <si>
    <t>INE020B08AM8</t>
  </si>
  <si>
    <t>** 07.29 % SMALL INDUST DEVLOP BANK  OF INDIA - 01/08/2022</t>
  </si>
  <si>
    <t>INE556F08JM3</t>
  </si>
  <si>
    <t>** - HDFC BANK LTD - CD - 15/05/2023</t>
  </si>
  <si>
    <t>INE040A16DF9</t>
  </si>
  <si>
    <t>** - EXIM - CP - 30/09/2022</t>
  </si>
  <si>
    <t>INE514E14QH8</t>
  </si>
  <si>
    <t>** - TATA TELESERVICES (MAHARASHTRA) LTD - CP - 21/11/2022</t>
  </si>
  <si>
    <t>INE517B14859</t>
  </si>
  <si>
    <t>** - AXIS BANK LTD - CD - 09/12/2022</t>
  </si>
  <si>
    <t>INE238A166X7</t>
  </si>
  <si>
    <t>** TREASURY BILL 182 DAYS (25/08/2022)</t>
  </si>
  <si>
    <t>IN002021Y502</t>
  </si>
  <si>
    <t>** - CAN FIN HOMES LTD - CP - 27/10/2022</t>
  </si>
  <si>
    <t>INE477A14BT3</t>
  </si>
  <si>
    <t>** - NABARD - CD - 14/02/2023</t>
  </si>
  <si>
    <t>INE261F16645</t>
  </si>
  <si>
    <t>NAV AS ON 31-JUL-22: RS.1003.7419 (REGULAR - DAILY IDCW)</t>
  </si>
  <si>
    <t>NAV AS ON 31-JUL-22: RS.1008.7872 (REGULAR - WEEKLY IDCW)</t>
  </si>
  <si>
    <t>NAV AS ON 31-JUL-22: RS.3223.5084 (REGULAR - GROWTH)</t>
  </si>
  <si>
    <t>NAV AS ON 31-JUL-22: RS.2043.5945 (REGULAR - PERIODIC IDCW)</t>
  </si>
  <si>
    <t>NAV AS ON 31-JUL-22: RS.1003.7627 (DIRECT - DAILY IDCW)</t>
  </si>
  <si>
    <t>NAV AS ON 31-JUL-22: RS.1008.8384 (DIRECT - WEEKLY IDCW)</t>
  </si>
  <si>
    <t>NAV AS ON 31-JUL-22: RS.2081.3484 (DIRECT - PERIODIC IDCW)</t>
  </si>
  <si>
    <t>NAV AS ON 31-JAN-22: RS.1003.5288 (REGULAR - DAILY IDCW)</t>
  </si>
  <si>
    <t>NAV AS ON 31-JAN-22: RS.1008.1953 (REGULAR - WEEKLY IDCW)</t>
  </si>
  <si>
    <t>NAV AS ON 31-JAN-22: RS.3172.8859 (REGULAR - GROWTH)</t>
  </si>
  <si>
    <t>NAV AS ON 31-JAN-22: RS.2011.8866 (REGULAR - PERIODIC IDCW)</t>
  </si>
  <si>
    <t>NAV AS ON 31-JAN-22: RS.1003.5316 (DIRECT - DAILY IDCW)</t>
  </si>
  <si>
    <t>NAV AS ON 31-JAN-22: RS.1008.2476 (DIRECT - WEEKLY IDCW)</t>
  </si>
  <si>
    <t>NAV AS ON 31-JAN-22: RS.3225.7203 (DIRECT - GROWTH)</t>
  </si>
  <si>
    <t>NAV AS ON 31-JAN-22: RS.2045.8181 (DIRECT - PERIODIC IDCW)</t>
  </si>
  <si>
    <t>AVERAGE MATURITY :  10.33  MONTHS</t>
  </si>
  <si>
    <t>TATA TREASURY ADVANTAGE FUND SEGREGATED PORTFOLIO 1</t>
  </si>
  <si>
    <t>TATA MEDIUM TERM FUND ( SCHEME HAD 1 SEGRGRATED PORTFOLIO) ( MAIN PORTFOLIO )</t>
  </si>
  <si>
    <t>Tata Medium Term Fund</t>
  </si>
  <si>
    <t>(An open ended medium term debt scheme investing in instruments such that the Macaulay duration of the portfolio is between 3 years &amp; 4 years (Refer to page no. 15 of SID). A Relatively High Interest Rate Risk and Moderate Credit Risk.)</t>
  </si>
  <si>
    <t>•Income/Capital Appreciation over medium term.</t>
  </si>
  <si>
    <t>•Investment in Debt / Money Market Instruments / Government Securities.</t>
  </si>
  <si>
    <t xml:space="preserve">GOI - 6.68% (17/09/2031) </t>
  </si>
  <si>
    <t>IN0020170042</t>
  </si>
  <si>
    <t>** 07.75 % TMF HOLDINGS LTD - 30/12/2120</t>
  </si>
  <si>
    <t>CRISIL-AA-</t>
  </si>
  <si>
    <t>INE909H08337</t>
  </si>
  <si>
    <t>** 08.00 % ONGC PETRO-ADDITIONS LTD - 11/04/2025</t>
  </si>
  <si>
    <t>ICRA-AAA(CE)</t>
  </si>
  <si>
    <t>INE163N08131</t>
  </si>
  <si>
    <t>** 08.35 % INDIAN RAILWAYS FINANCE CORPORATION LTD - 13/03/2029</t>
  </si>
  <si>
    <t>INE053F07BC1</t>
  </si>
  <si>
    <t>** 07.97 % LIC HOUSING FINANCE LTD - 28/01/2030</t>
  </si>
  <si>
    <t>INE115A07OR0</t>
  </si>
  <si>
    <t>NAV AS ON 31-JUL-22: RS.29.6728 (REGULAR - GROWTH)</t>
  </si>
  <si>
    <t>NAV AS ON 31-JUL-22: RS.15.1506 (DIRECT - IDCW)</t>
  </si>
  <si>
    <t>NAV AS ON 31-JUL-22: RS.32.5932 (DIRECT - GROWTH)</t>
  </si>
  <si>
    <t>NAV AS ON 31-JAN-22: RS.29.5482 (REGULAR - GROWTH)</t>
  </si>
  <si>
    <t>NAV AS ON 31-JAN-22: RS.15.0173 (DIRECT - IDCW)</t>
  </si>
  <si>
    <t>NAV AS ON 31-JAN-22: RS.32.3056 (DIRECT - GROWTH)</t>
  </si>
  <si>
    <t>AVERAGE MATURITY :   2.99 YEARS</t>
  </si>
  <si>
    <t>TATA MEDIUM TERM FUND SEGREGATED PORTFOLIO 1</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</si>
  <si>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</si>
  <si>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</si>
  <si>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</si>
  <si>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</si>
  <si>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 05.35 % TELESONIC NETWORKS LTD - 28/04/2023 #</t>
  </si>
  <si>
    <t>INE308O08015</t>
  </si>
  <si>
    <t>** 05.85 % TATA CAPITAL FINANCIAL SERVICES LTD - 04/10/2024 #</t>
  </si>
  <si>
    <t>INE306N07MK7</t>
  </si>
  <si>
    <t>** SHRIRAM TRANS. FIN. CO. LTD - 16/06/2023 - FRB</t>
  </si>
  <si>
    <t>INE721A07QK5</t>
  </si>
  <si>
    <t>** HERO FINCORP LTD - 19/07/2024 - FRB</t>
  </si>
  <si>
    <t>INE957N07625</t>
  </si>
  <si>
    <t>** 05.60 % BAJAJ HOUSING FINANCE LTD - 21/06/2024 #</t>
  </si>
  <si>
    <t>INE377Y07235</t>
  </si>
  <si>
    <t>** 06.49 % YARROW INFRASTRUCTURE PVT LTD - 01/07/2024 #</t>
  </si>
  <si>
    <t>NAV AS ON 31-JUL-22: RS.10.3796 (REGULAR - MONTHLY IDCW)</t>
  </si>
  <si>
    <t>NAV AS ON 31-JUL-22: RS.10.3797 (REGULAR - QUARTERLY IDCW)</t>
  </si>
  <si>
    <t>NAV AS ON 31-JUL-22: RS.10.3796 (REGULAR - PERIODIC IDCW)</t>
  </si>
  <si>
    <t>NAV AS ON 31-JUL-22: RS.10.3797 (REGULAR - GROWTH)</t>
  </si>
  <si>
    <t>NAV AS ON 31-JUL-22: RS.10.4309 (DIRECT - MONTHLY IDCW)</t>
  </si>
  <si>
    <t>NAV AS ON 31-JUL-22: RS.10.4309 (DIRECT - QUARTERLY IDCW)</t>
  </si>
  <si>
    <t>NAV AS ON 31-JUL-22: RS.10.4309 (DIRECT - PERIODIC IDCW)</t>
  </si>
  <si>
    <t>NAV AS ON 31-JUL-22: RS.10.4309 (DIRECT - GROWTH)</t>
  </si>
  <si>
    <t>NAV AS ON 31-JAN-22: RS.10.1911 (REGULAR - MONTHLY IDCW)</t>
  </si>
  <si>
    <t>NAV AS ON 31-JAN-22: RS.10.1911 (REGULAR - QUARTERLY IDCW)</t>
  </si>
  <si>
    <t>NAV AS ON 31-JAN-22: RS.10.1911 (REGULAR - PERIODIC IDCW)</t>
  </si>
  <si>
    <t>NAV AS ON 31-JAN-22: RS.10.1911 (REGULAR - GROWTH)</t>
  </si>
  <si>
    <t>NAV AS ON 31-JAN-22: RS.10.2179 (DIRECT - MONTHLY IDCW)</t>
  </si>
  <si>
    <t>NAV AS ON 31-JAN-22: RS.10.2179 (DIRECT - QUARTERLY IDCW)</t>
  </si>
  <si>
    <t>NAV AS ON 31-JAN-22: RS.10.2179 (DIRECT - PERIODIC IDCW)</t>
  </si>
  <si>
    <t>NAV AS ON 31-JAN-22: RS.10.2179 (DIRECT - GROWTH)</t>
  </si>
  <si>
    <t>AVERAGE MATURITY :  1.36 YEARS</t>
  </si>
  <si>
    <t>Hedging Position through Interest Rate Swaps as on 31st July 2022 is 19.77% of the net assets. (On Notional Value of IRS to Net Assets Basis)</t>
  </si>
  <si>
    <t>HDFC Bank LTD - 31-July-2023</t>
  </si>
  <si>
    <t>IDFC FIRST BANK LTD - 05-Aug-2022</t>
  </si>
  <si>
    <t>HDFC BANK LTD - 05-Aug-2023</t>
  </si>
  <si>
    <t>YES BANK LTD - 28-Aug-23</t>
  </si>
  <si>
    <t xml:space="preserve">Hedging Position through Interest Rate Swaps as on 31st July 2022 : YARROW INFRASTRUCTURE PRIVATE LTD 6.49% NCD (01/07/2024) of Notional Value Rs. 1,500.00 Lakhs  Pay Fixed &amp; Receive Floating. </t>
  </si>
  <si>
    <t>Hedging Position through Interest Rate Swaps as on 31st July 2022 : TELESONIC NETWORK LTD 5.35% NCD (28/04/2023) of Notional Value Rs. 2,500.00 Lakhs Pay Fixed &amp; Receive Floating.</t>
  </si>
  <si>
    <t>Hedging Position through Interest Rate Swaps as on 31st July 2022 : BAJAJ HOUSING FINANCE LTD (SR.-25) 5.60% NCD (21/06/2024) of Notional Value Rs. 1,500.00 Lakhs Pay Fixed &amp; Receive Floating.</t>
  </si>
  <si>
    <t>Hedging Position through Interest Rate Swaps as on 31st July 2022 : TATA CAPITAL FINANCIAL SERVICES LTD NCD (SR - E  FY21-22 OPTION - II) 5.85% (04/10/2024) of Notional Value Rs. 2,500.00 Lakhs Pay Fixed &amp; Receive Floating.</t>
  </si>
  <si>
    <t>Tata liquid fund</t>
  </si>
  <si>
    <t>(An open ended Liquid Scheme. A Relatively Low Interest Rate Risk and Moderate Credit Risk)</t>
  </si>
  <si>
    <t>• Regular Income for Short Term.</t>
  </si>
  <si>
    <t>• Investment in Debt / Money Market Instruments.</t>
  </si>
  <si>
    <t>SDL HARYANA  8.91% (08/08/2022)</t>
  </si>
  <si>
    <t>IN1620120056</t>
  </si>
  <si>
    <t>** TREASURY BILL 91 DAYS (15/09/2022)</t>
  </si>
  <si>
    <t>IN002022X114</t>
  </si>
  <si>
    <t>** TREASURY BILL 91 DAYS (22/09/2022)</t>
  </si>
  <si>
    <t>IN002022X122</t>
  </si>
  <si>
    <t>** TREASURY BILL 91 DAYS (01/09/2022)</t>
  </si>
  <si>
    <t>IN002022X098</t>
  </si>
  <si>
    <t>** TREASURY BILL 91 DAYS (08/09/2022)</t>
  </si>
  <si>
    <t>IN002022X106</t>
  </si>
  <si>
    <t>** - RELIANCE RETAIL VENTURES LTD - CP - 03/10/2022</t>
  </si>
  <si>
    <t>INE929O14685</t>
  </si>
  <si>
    <t>** TREASURY BILL 91 DAYS (13/10/2022)</t>
  </si>
  <si>
    <t>IN002022X155</t>
  </si>
  <si>
    <t>** TREASURY BILL 91 DAYS (18/08/2022)</t>
  </si>
  <si>
    <t>IN002022X072</t>
  </si>
  <si>
    <t>** - H.P.C.L. - CP - 26/08/2022</t>
  </si>
  <si>
    <t>INE094A14IY1</t>
  </si>
  <si>
    <t>** TREASURY BILL 91 DAYS (29/09/2022)</t>
  </si>
  <si>
    <t>IN002022X130</t>
  </si>
  <si>
    <t>** - CANARA BANK - CD - 17/08/2022</t>
  </si>
  <si>
    <t>INE476A16SS6</t>
  </si>
  <si>
    <t>** - HDFC LTD - CP - 16/09/2022</t>
  </si>
  <si>
    <t>INE001A14YO4</t>
  </si>
  <si>
    <t>** - CANARA BANK - CD - 11/08/2022</t>
  </si>
  <si>
    <t>INE476A16TC8</t>
  </si>
  <si>
    <t>** - STATE BANK OF INDIA - CD - 03/10/2022</t>
  </si>
  <si>
    <t>INE062A16457</t>
  </si>
  <si>
    <t>** - JAMNAGAR UTILITIES &amp; POWER PVT. LTD - CP - 20/09/2022</t>
  </si>
  <si>
    <t>INE936D14154</t>
  </si>
  <si>
    <t>** - H.P.C.L. - CP - 30/09/2022</t>
  </si>
  <si>
    <t>INE094A14JE1</t>
  </si>
  <si>
    <t>** - INDIAN OIL CORP LTD - CP - 30/08/2022</t>
  </si>
  <si>
    <t>INE242A14WT7</t>
  </si>
  <si>
    <t>** - TATA STEEL LTD - CP - 30/08/2022</t>
  </si>
  <si>
    <t>INE081A14CT1</t>
  </si>
  <si>
    <t>** - SIKKA PORTS AND TERMINALS LTD - CP - 19/09/2022</t>
  </si>
  <si>
    <t>INE941D14196</t>
  </si>
  <si>
    <t>** - AXIS BANK LTD - CD - 20/09/2022</t>
  </si>
  <si>
    <t>INE238A161X8</t>
  </si>
  <si>
    <t>** - NTPC LTD - CP - 26/09/2022</t>
  </si>
  <si>
    <t>INE733E14BC7</t>
  </si>
  <si>
    <t>** - BPCL - CP - 29/09/2022</t>
  </si>
  <si>
    <t>INE029A14BP0</t>
  </si>
  <si>
    <t>** - NABARD - CP - 18/10/2022</t>
  </si>
  <si>
    <t>INE261F14IZ2</t>
  </si>
  <si>
    <t>** TREASURY BILL 182 DAYS (08/09/2022)</t>
  </si>
  <si>
    <t>IN002021Y528</t>
  </si>
  <si>
    <t>** - AXIS BANK LTD - CD - 29/08/2022</t>
  </si>
  <si>
    <t>INE238A169Y9</t>
  </si>
  <si>
    <t>** - MOTILAL OSWAL FINVEST LTD - CP - 29/08/2022</t>
  </si>
  <si>
    <t>INE01WN14561</t>
  </si>
  <si>
    <t>** - BIRLA GROUP HOLDINGS PRIVATE LTD - CP - 17/08/2022</t>
  </si>
  <si>
    <t>INE09OL14AP9</t>
  </si>
  <si>
    <t>** - IIFL WEALTH MANAGEMENT LTD - CP - 08/09/2022</t>
  </si>
  <si>
    <t>INE466L14BB1</t>
  </si>
  <si>
    <t>** - TATA STEEL LTD - CP - 16/09/2022</t>
  </si>
  <si>
    <t>INE081A14CW5</t>
  </si>
  <si>
    <t>** - AXIS BANK LTD - CD - 19/09/2022</t>
  </si>
  <si>
    <t>INE238A160X0</t>
  </si>
  <si>
    <t>** - ICICI SECURITIES LTD - CP - 26/09/2022</t>
  </si>
  <si>
    <t>INE763G14MB8</t>
  </si>
  <si>
    <t>** - ICICI BANK LTD - CD - 22/08/2022</t>
  </si>
  <si>
    <t>INE090A165X6</t>
  </si>
  <si>
    <t>** - TATA STEEL LTD - CP - 25/08/2022</t>
  </si>
  <si>
    <t>INE081A14CY1</t>
  </si>
  <si>
    <t>** - BARCLAYS INVESTMENTS &amp; LOANS (INDIA) LTD - CP - 26/08/2022</t>
  </si>
  <si>
    <t>INE704I14FE6</t>
  </si>
  <si>
    <t>** - CAN FIN HOMES LTD - CP - 31/08/2022</t>
  </si>
  <si>
    <t>INE477A14BP1</t>
  </si>
  <si>
    <t>** - TATA CAPITAL FINANCIAL SERVICES LTD - CP - 28/09/2022</t>
  </si>
  <si>
    <t>INE306N14UG4</t>
  </si>
  <si>
    <t>** - TATA STEEL LTD - CP - 10/10/2022</t>
  </si>
  <si>
    <t>INE081A14DE1</t>
  </si>
  <si>
    <t>** - LIC HOUSING FINANCE LTD - CP - 11/10/2022</t>
  </si>
  <si>
    <t>INE115A14DP3</t>
  </si>
  <si>
    <t>** TREASURY BILL 91 DAYS (11/08/2022)</t>
  </si>
  <si>
    <t>IN002022X064</t>
  </si>
  <si>
    <t>** - JM FINANCIAL SERVICES LTD - CP - 13/09/2022</t>
  </si>
  <si>
    <t>INE012I14NF5</t>
  </si>
  <si>
    <t>** TREASURY BILL 182 DAYS (18/08/2022)</t>
  </si>
  <si>
    <t>IN002021Y494</t>
  </si>
  <si>
    <t>** - IIFL WEALTH MANAGEMENT LTD - CP - 25/08/2022</t>
  </si>
  <si>
    <t>INE466L14BA3</t>
  </si>
  <si>
    <t>** - IIFL WEALTH PRIME LTD - CP - 26/08/2022</t>
  </si>
  <si>
    <t>INE248U14LD9</t>
  </si>
  <si>
    <t>** - L&amp;T FINANCE LTD - CP - 02/09/2022</t>
  </si>
  <si>
    <t>INE027E14LO8</t>
  </si>
  <si>
    <t>** - POONAWALLA FINCORP LTD - CP - 06/09/2022</t>
  </si>
  <si>
    <t>INE511C14UR9</t>
  </si>
  <si>
    <t>** - SHAREKHAN LTD - CP - 22/09/2022</t>
  </si>
  <si>
    <t>INE211H14351</t>
  </si>
  <si>
    <t>** - SHAREKHAN LTD - CP - 23/09/2022</t>
  </si>
  <si>
    <t>INE211H14385</t>
  </si>
  <si>
    <t>** - HSBC INVESTDIRECT FINANCIAL SERVICES (I) LTD - CP - 25/10/2022</t>
  </si>
  <si>
    <t>INE790I14CB8</t>
  </si>
  <si>
    <t>** TREASURY BILL 182 DAYS (01/09/2022)</t>
  </si>
  <si>
    <t>IN002021Y510</t>
  </si>
  <si>
    <t>** - JAMNAGAR UTILITIES &amp; POWER PVT. LTD - CP - 19/09/2022</t>
  </si>
  <si>
    <t>INE936D14162</t>
  </si>
  <si>
    <t>** - JM FINANCIAL SERVICES LTD - CP - 30/08/2022</t>
  </si>
  <si>
    <t>INE012I14NC2</t>
  </si>
  <si>
    <t>** TREASURY BILL 182 DAYS (29/09/2022)</t>
  </si>
  <si>
    <t>IN002021Y551</t>
  </si>
  <si>
    <t>NAV AS ON 31-JUL-22: RS.1001.5157 (REGULAR - DAILY IDCW)</t>
  </si>
  <si>
    <t>NAV AS ON 31-JUL-22: RS.3377.5766 (REGULAR - GROWTH)</t>
  </si>
  <si>
    <t>NAV AS ON 31-JUL-22: RS.1001.5187 (DIRECT - DAILY IDCW)</t>
  </si>
  <si>
    <t>NAV AS ON 31-JUL-22: RS.3406.6605 (DIRECT - GROWTH)</t>
  </si>
  <si>
    <t>NAV AS ON 31-JAN-22: RS.1001.5157 (REGULAR - DAILY IDCW)</t>
  </si>
  <si>
    <t>NAV AS ON 31-JAN-22: RS.3313.1833 (REGULAR - GROWTH)</t>
  </si>
  <si>
    <t>NAV AS ON 31-JAN-22: RS.1001.5187 (DIRECT - DAILY IDCW)</t>
  </si>
  <si>
    <t>AVERAGE MATURITY :   1.43 MONTHS</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</si>
  <si>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</si>
  <si>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</si>
  <si>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•Investment in Debt &amp; Money Market instruments such that the Macaulay Duration of the portfolio is between 3 months - 6 months.</t>
  </si>
  <si>
    <t>GOI -  8.13% (21/09/2022)</t>
  </si>
  <si>
    <t xml:space="preserve">SDL ANDHRA PRADESH 8.91% (21/11/2022) </t>
  </si>
  <si>
    <t>IN1020120151</t>
  </si>
  <si>
    <t>** 07.55 % HDB FINANCIAL SERVICES LTD - 20/01/2023</t>
  </si>
  <si>
    <t>INE756I07CZ2</t>
  </si>
  <si>
    <t>** 07.20 % HDFC LTD - 13/04/2023</t>
  </si>
  <si>
    <t>INE001A07SJ0</t>
  </si>
  <si>
    <t>** 07.05 % SUNDARAM FIN LTD - 14/02/2023</t>
  </si>
  <si>
    <t>INE660A07QG3</t>
  </si>
  <si>
    <t>** 07.03 % REC LTD - 07/09/2022</t>
  </si>
  <si>
    <t>INE020B08AK2</t>
  </si>
  <si>
    <t>** 07.60 % LIC HOUSING FINANCE LTD - 22/11/2022</t>
  </si>
  <si>
    <t>INE115A07OH1</t>
  </si>
  <si>
    <t>** TREASURY BILL 182 DAYS (15/09/2022)</t>
  </si>
  <si>
    <t>IN002021Y536</t>
  </si>
  <si>
    <t>** TREASURY BILL 91 DAYS (20/10/2022)</t>
  </si>
  <si>
    <t>IN002022X163</t>
  </si>
  <si>
    <t>** - CANARA BANK - CD - 08/12/2022</t>
  </si>
  <si>
    <t>INE476A16TG9</t>
  </si>
  <si>
    <t>** - SMALL INDUST DEVLOP BANK  OF INDIA - CD - 15/02/2023</t>
  </si>
  <si>
    <t>INE556F16929</t>
  </si>
  <si>
    <t>** - CANARA BANK - CD - 20/02/2023</t>
  </si>
  <si>
    <t>INE476A16TN5</t>
  </si>
  <si>
    <t>** - HDFC BANK LTD - CD - 15/06/2023</t>
  </si>
  <si>
    <t>INE040A16DD4</t>
  </si>
  <si>
    <t>** - HDFC LTD - CP - 15/06/2023</t>
  </si>
  <si>
    <t>INE001A14ZC6</t>
  </si>
  <si>
    <t>** - HDFC LTD - CP - 27/10/2022</t>
  </si>
  <si>
    <t>INE001A14YX5</t>
  </si>
  <si>
    <t>** - AXIS BANK LTD - CD - 07/12/2022</t>
  </si>
  <si>
    <t>INE238A165X9</t>
  </si>
  <si>
    <t>** - SMALL INDUST DEVLOP BANK  OF INDIA - CP - 16/12/2022</t>
  </si>
  <si>
    <t>INE556F14IB6</t>
  </si>
  <si>
    <t>NAV AS ON 31-JUL-22: RS.10.3814 (REGULAR - WEEKLY IDCW)</t>
  </si>
  <si>
    <t>NAV AS ON 31-JUL-22: RS.11.7566 (REGULAR - MONTHLY IDCW)</t>
  </si>
  <si>
    <t>NAV AS ON 31-JUL-22: RS.11.7544 (REGULAR - GROWTH)</t>
  </si>
  <si>
    <t>NAV AS ON 31-JUL-22: RS.10.4091 (DIRECT - WEEKLY IDCW)</t>
  </si>
  <si>
    <t>NAV AS ON 31-JUL-22: RS.12.1288 (DIRECT - MONTHLY IDCW)</t>
  </si>
  <si>
    <t>NAV AS ON 31-JAN-22: RS.10.3811 (REGULAR - WEEKLY IDCW)</t>
  </si>
  <si>
    <t>NAV AS ON 31-JAN-22: RS.11.5717 (REGULAR - MONTHLY IDCW)</t>
  </si>
  <si>
    <t>NAV AS ON 31-JAN-22: RS.11.5695 (REGULAR - GROWTH)</t>
  </si>
  <si>
    <t>NAV AS ON 31-JAN-22: RS.10.4091 (DIRECT - WEEKLY IDCW)</t>
  </si>
  <si>
    <t>NAV AS ON 31-JAN-22: RS.11.8925 (DIRECT - MONTHLY IDCW)</t>
  </si>
  <si>
    <t>NAV AS ON 31-JAN-22: RS.11.8209 (DIRECT - GROWTH)</t>
  </si>
  <si>
    <t>AVERAGE MATURITY : 4.52 MONTHS</t>
  </si>
  <si>
    <t>Tata Corporate Bond Fund</t>
  </si>
  <si>
    <t>(An open-ended debt scheme predominantly investing in AA+ and above rated corporate bonds, with flexibility of any Macaulay Duration and relatively high interest rate risk and moderate credit risk)</t>
  </si>
  <si>
    <t>•Regular income for medium term.</t>
  </si>
  <si>
    <t>• Predominant investment in corporate debt securities</t>
  </si>
  <si>
    <t>SDL TAMILNADU 8.72% (19/09/2026)</t>
  </si>
  <si>
    <t>IN3120180127</t>
  </si>
  <si>
    <t>SDL PUNJAB  8.64% (09/01/2023)</t>
  </si>
  <si>
    <t>IN2820120144</t>
  </si>
  <si>
    <t>** 06.75 % POWER FINANCE CORPORATION - 22/05/2023</t>
  </si>
  <si>
    <t>INE134E08KS7</t>
  </si>
  <si>
    <t>** 05.44 % NABARD - 05/02/2024</t>
  </si>
  <si>
    <t>INE261F08CU8</t>
  </si>
  <si>
    <t>NAV AS ON 31-JUL-22: RS.10.0365 (REGULAR - GROWTH)</t>
  </si>
  <si>
    <t>NAV AS ON 31-JUL-22: RS.10.0824 (DIRECT - MONTHLY IDCW)</t>
  </si>
  <si>
    <t>NAV AS ON 31-JUL-22: RS.10.0823 (DIRECT - QUARTERLY IDCW)</t>
  </si>
  <si>
    <t>NAV AS ON 31-JUL-22: RS.10.0824 (DIRECT - PERIODIC IDCW)</t>
  </si>
  <si>
    <t>NAV AS ON 31-JUL-22: RS.10.0824 (DIRECT - GROWTH)</t>
  </si>
  <si>
    <t>NAV AS ON 31-JAN-22: RS.10.0242 (REGULAR - MONTHLY IDCW)</t>
  </si>
  <si>
    <t>NAV AS ON 31-JAN-22: RS.10.0242 (REGULAR - QUARTERLY IDCW)</t>
  </si>
  <si>
    <t>NAV AS ON 31-JAN-22: RS.10.0242 (REGULAR - PERIODIC IDCW)</t>
  </si>
  <si>
    <t>NAV AS ON 31-JAN-22: RS.10.0242 (REGULAR - GROWTH)</t>
  </si>
  <si>
    <t>AVERAGE MATURITY :   2.18 YEARS</t>
  </si>
  <si>
    <t>Tata Income Fund</t>
  </si>
  <si>
    <t>(An open ended medium term debt scheme investing in instruments such that the Macaulay duration of the portfolio is between 4 year &amp; 7 years (Refer to page no. 15 of SID). A Relatively High Interest Rate Risk and Moderate Credit Risk.)</t>
  </si>
  <si>
    <t>•Long Term Capital Appreciation &amp; Regular Income.</t>
  </si>
  <si>
    <t>•Investment in Debt &amp; Money Market Instruments / Government Securities.</t>
  </si>
  <si>
    <t>GOI - 5.15% (09/11/2025)</t>
  </si>
  <si>
    <t>GOI - 7.69% (17/06/2043)</t>
  </si>
  <si>
    <t>IN0020190040</t>
  </si>
  <si>
    <t>** 09.10 % POWER FINANCE CORPORATION - 23/03/2029</t>
  </si>
  <si>
    <t>INE134E08JX9</t>
  </si>
  <si>
    <t>** 08.55 % INDIAN RAILWAYS FINANCE CORPORATION LTD - 21/02/2029</t>
  </si>
  <si>
    <t>INE053F07BA5</t>
  </si>
  <si>
    <t>** 07.32 % NTPC LTD - 17/07/2029</t>
  </si>
  <si>
    <t>INE733E07KL3</t>
  </si>
  <si>
    <t>** 07.55 % REC LTD - 11/05/2030</t>
  </si>
  <si>
    <t>INE020B08CU7</t>
  </si>
  <si>
    <t>** 07.35 % NATIONAL HIGHWAYS AUTHORITY OF INDIA - 28/04/2030</t>
  </si>
  <si>
    <t>INE906B07HP8</t>
  </si>
  <si>
    <t>** 08.70 % LIC HOUSING FINANCE LTD - 23/03/2029</t>
  </si>
  <si>
    <t>INE115A07OB4</t>
  </si>
  <si>
    <t>NAV AS ON 31-JUL-22: RS.66.4589 (REGULAR - GROWTH)</t>
  </si>
  <si>
    <t>NAV AS ON 31-JUL-22: RS.38.5608 (REGULAR - PERIODIC IDCW)</t>
  </si>
  <si>
    <t>NAV AS ON 31-JUL-22: RS.15.3073 (REGULAR - HALF YEARLY IDCW)</t>
  </si>
  <si>
    <t>NAV AS ON 31-JUL-22: RS.71.9436 (DIRECT - GROWTH)</t>
  </si>
  <si>
    <t>NAV AS ON 31-JUL-22: RS.40.9513 (DIRECT - PERIODIC IDCW)</t>
  </si>
  <si>
    <t>NAV AS ON 31-JUL-22: RS.16.7859 (DIRECT - HALF YEARLY IDCW)</t>
  </si>
  <si>
    <t>NAV AS ON 31-JAN-22: RS.66.4457 (REGULAR - GROWTH)</t>
  </si>
  <si>
    <t>NAV AS ON 31-JAN-22: RS.38.5633 (REGULAR - PERIODIC IDCW)</t>
  </si>
  <si>
    <t>NAV AS ON 31-JAN-22: RS.15.3074 (REGULAR - HALF YEARLY IDCW)</t>
  </si>
  <si>
    <t>NAV AS ON 31-JAN-22: RS.71.6632 (DIRECT - GROWTH)</t>
  </si>
  <si>
    <t>NAV AS ON 31-JAN-22: RS.40.7904 (DIRECT - PERIODIC IDCW)</t>
  </si>
  <si>
    <t>NAV AS ON 31-JAN-22: RS.16.7202 (DIRECT - HALF YEARLY IDCW)</t>
  </si>
  <si>
    <t>AVERAGE MATURITY :  6.28 YEARS</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</si>
  <si>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</si>
  <si>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</si>
  <si>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</si>
  <si>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</si>
  <si>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A-III</t>
  </si>
  <si>
    <t>GOI - 7.10% (18/04/2029)</t>
  </si>
  <si>
    <t>IN0020220011</t>
  </si>
  <si>
    <t>SDL KERALA 7.99% (28/10/2025)</t>
  </si>
  <si>
    <t>IN2020150099</t>
  </si>
  <si>
    <t>GOI - 7.59% (11/01/2026)</t>
  </si>
  <si>
    <t>IN0020150093</t>
  </si>
  <si>
    <t>SDL MAHARASHTRA 9.79% (25/09/2023)</t>
  </si>
  <si>
    <t>IN2220130081</t>
  </si>
  <si>
    <t>SDL GOA 9.77 % (26/02/2024).</t>
  </si>
  <si>
    <t>IN1420130065</t>
  </si>
  <si>
    <t>SDL MAHARASHTRA 7.89% (08/06/2032)</t>
  </si>
  <si>
    <t>IN2220220098</t>
  </si>
  <si>
    <t>SDL ANDHRA PRADESH 9.48% (26/03/2024)</t>
  </si>
  <si>
    <t>IN1020130176</t>
  </si>
  <si>
    <t>NAV AS ON 31-JUL-22: RS.17.4974 (REGULAR - IDCW)</t>
  </si>
  <si>
    <t>NAV AS ON 31-JUL-22: RS.28.7309 (RP280225 - IDCW)</t>
  </si>
  <si>
    <t>NAV AS ON 31-JUL-22: RS.28.7818 (RP280225 - GROWTH)</t>
  </si>
  <si>
    <t>NAV AS ON 31-JUL-22: RS.19.3231 (DIRECT - IDCW)</t>
  </si>
  <si>
    <t>NAV AS ON 31-JUL-22: RS.68.6343 (DIRECT - GROWTH)</t>
  </si>
  <si>
    <t>NAV AS ON 31-JAN-22: RS.17.3513 (REGULAR - IDCW)</t>
  </si>
  <si>
    <t>NAV AS ON 31-JAN-22: RS.28.4747 (RP280225 - IDCW)</t>
  </si>
  <si>
    <t>NAV AS ON 31-JAN-22: RS.28.5212 (RP280225 - GROWTH)</t>
  </si>
  <si>
    <t>NAV AS ON 31-JAN-22: RS.19.0696 (DIRECT - IDCW)</t>
  </si>
  <si>
    <t>NAV AS ON 31-JAN-22: RS.67.7331 (DIRECT - GROWTH)</t>
  </si>
  <si>
    <t>NAV AS ON 31-JAN-22: RS.62.5734 (REGULAR - GROWTH)</t>
  </si>
  <si>
    <t>AVERAGE MATURITY :   4.69 YEARS</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</si>
  <si>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</si>
  <si>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</si>
  <si>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</si>
  <si>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</si>
  <si>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</si>
  <si>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NAV AS ON 31-JUL-22: RS.1133.2622 (REGULAR - GROWTH)</t>
  </si>
  <si>
    <t>NAV AS ON 31-JUL-22: RS.1137.2689 (DIRECT - GROWTH)</t>
  </si>
  <si>
    <t>NAV AS ON 31-JAN-22: RS.1112.1619 (REGULAR - GROWTH)</t>
  </si>
  <si>
    <t>NAV AS ON 31-JAN-22: RS.1115.4937 (DIRECT - GROWTH)</t>
  </si>
  <si>
    <t>AVERAGE MATURITY :   0.10 MONTHS</t>
  </si>
  <si>
    <t>Tata Dynamic Bond Fund</t>
  </si>
  <si>
    <t>(An open ended dynamic debt scheme investing across duration, A Relatively High Interest Rate Risk and Moderate Credit Risk.)</t>
  </si>
  <si>
    <t>•Short Term to Medium Capital Appreciation.</t>
  </si>
  <si>
    <t>** 04.96 % LIC HOUSING FINANCE LTD - 14/09/2023</t>
  </si>
  <si>
    <t>INE115A07OZ3</t>
  </si>
  <si>
    <t>NAV AS ON 31-JUL-22: RS.19.7860 (REGULAR - IDCW)</t>
  </si>
  <si>
    <t>NAV AS ON 31-JUL-22: RS.34.3560 (REGULAR - GROWTH)</t>
  </si>
  <si>
    <t>NAV AS ON 31-JUL-22: RS.22.3084 (DIRECT - IDCW)</t>
  </si>
  <si>
    <t>NAV AS ON 31-JUL-22: RS.37.5921 (DIRECT - GROWTH)</t>
  </si>
  <si>
    <t>NAV AS ON 31-JAN-22: RS.19.2890 (REGULAR - IDCW)</t>
  </si>
  <si>
    <t>NAV AS ON 31-JAN-22: RS.33.4779 (REGULAR - GROWTH)</t>
  </si>
  <si>
    <t>NAV AS ON 31-JAN-22: RS.21.7180 (DIRECT - IDCW)</t>
  </si>
  <si>
    <t>NAV AS ON 31-JAN-22: RS.36.5939 (DIRECT - GROWTH)</t>
  </si>
  <si>
    <t>AVERAGE MATURITY :  6.98 YEARS</t>
  </si>
  <si>
    <t>Tata Banking &amp; PSU Debt Fund</t>
  </si>
  <si>
    <t>(An open ended debt scheme predominantly investing in debt instruments of Banks, Public Sector Undertakings, Public Financial Institutions and Municipal Bonds. A Relatively High Interest Rate Risk and Moderate Credit Risk.)</t>
  </si>
  <si>
    <t>•Regular Income Over Short Term to Medium Term.</t>
  </si>
  <si>
    <t>•Predominant investment in Debt &amp; Money Market instruments issued by Banks, Public Sector Undertakings &amp; Financial Institutions.</t>
  </si>
  <si>
    <t>SDL WEST BENGAL 7.82% (19/06/2023)</t>
  </si>
  <si>
    <t>IN3420130038</t>
  </si>
  <si>
    <t>SDL GUJARAT  9.39% (20/11/2023)</t>
  </si>
  <si>
    <t>IN1520130122</t>
  </si>
  <si>
    <t>SDL MAHARASHTRA 9.60% (14/08/2023)</t>
  </si>
  <si>
    <t>IN2220130057</t>
  </si>
  <si>
    <t>SDL MADHYA PRADESH 9.53% (01/08/2023)</t>
  </si>
  <si>
    <t>IN2120130017</t>
  </si>
  <si>
    <t>SDL RAJASTHAN 8.29% (29/07/2025)</t>
  </si>
  <si>
    <t>IN2920150165</t>
  </si>
  <si>
    <t>SDL KARNATAKA 9.39% (04/12/2023)</t>
  </si>
  <si>
    <t>IN1920130060</t>
  </si>
  <si>
    <t>SDL KARNATAKA 9.55% (12/02/2024)</t>
  </si>
  <si>
    <t>IN1920130102</t>
  </si>
  <si>
    <t>SDL UTTAR PRADESH SDL SPECIAL 8.55% (04/10/2022)</t>
  </si>
  <si>
    <t>IN3320150078</t>
  </si>
  <si>
    <t>SDL ANDHRA PRADESH 9.39% (20/11/2023)</t>
  </si>
  <si>
    <t>IN1020130093</t>
  </si>
  <si>
    <t>SDL KERALA 9.46% (26/03/2024)</t>
  </si>
  <si>
    <t>IN2020130174</t>
  </si>
  <si>
    <t>SDL WEST BENGAL 9.84% (28/08/2023)</t>
  </si>
  <si>
    <t>IN3420130079</t>
  </si>
  <si>
    <t>SDL WEST BENGAL 9.72% (01/08/2023)</t>
  </si>
  <si>
    <t>IN3420130061</t>
  </si>
  <si>
    <t>SDL CHATTISGARH UDAY 8.53% (28/03/2024)</t>
  </si>
  <si>
    <t>IN3520150092</t>
  </si>
  <si>
    <t>SDL KARNATAKA 8.22% (09/12/2025)</t>
  </si>
  <si>
    <t>IN1920150050</t>
  </si>
  <si>
    <t>SDL KERALA 9.41% (30/01/2024)</t>
  </si>
  <si>
    <t>IN2020130141</t>
  </si>
  <si>
    <t>SDL KERALA 9.72% (28/08/2023)</t>
  </si>
  <si>
    <t>IN2020130075</t>
  </si>
  <si>
    <t>SDL PUNJAB  8.50% (30/03/2024)</t>
  </si>
  <si>
    <t>IN2820150190</t>
  </si>
  <si>
    <t>SDL TAMILNADU 8.00% (28/10/2025)</t>
  </si>
  <si>
    <t>IN3120150120</t>
  </si>
  <si>
    <t>SDL TAMILNADU 8.25% (25/04/2023)</t>
  </si>
  <si>
    <t>IN3120130015</t>
  </si>
  <si>
    <t>SDL MADHYA PRADESH 8.64% (20/02/2023)</t>
  </si>
  <si>
    <t>IN2120120034</t>
  </si>
  <si>
    <t>SDL BIHAR 8.64% (20/03/2023)</t>
  </si>
  <si>
    <t>IN1320120083</t>
  </si>
  <si>
    <t>SDL RAJASTHAN 8.21% (31/03/2024)</t>
  </si>
  <si>
    <t>IN2920150439</t>
  </si>
  <si>
    <t>** 06.80 % REC LTD - 30/06/2023</t>
  </si>
  <si>
    <t>INE020B08CN2</t>
  </si>
  <si>
    <t>** 06.91 % NHPC LTD - 15/09/2022</t>
  </si>
  <si>
    <t>INE848E07AH8</t>
  </si>
  <si>
    <t>** 06.24 % STATE BANK OF INDIA - 21/09/2030</t>
  </si>
  <si>
    <t>INE062A08256</t>
  </si>
  <si>
    <t>** 08.49 % NTPC LTD - 25/03/2025</t>
  </si>
  <si>
    <t>INE733E07JP6</t>
  </si>
  <si>
    <t>(B) TREPS</t>
  </si>
  <si>
    <t>NAV AS ON 31-JUL-22: RS.11.7150 (REGULAR - IDCW)</t>
  </si>
  <si>
    <t>NAV AS ON 31-JUL-22: RS.11.7150 (REGULAR - GROWTH)</t>
  </si>
  <si>
    <t>NAV AS ON 31-JUL-22: RS.11.8826 (DIRECT - IDCW)</t>
  </si>
  <si>
    <t>NAV AS ON 31-JUL-22: RS.11.8826 (DIRECT - GROWTH)</t>
  </si>
  <si>
    <t>NAV AS ON 31-JAN-22: RS.11.6481 (REGULAR - IDCW)</t>
  </si>
  <si>
    <t>NAV AS ON 31-JAN-22: RS.11.6481 (REGULAR - GROWTH)</t>
  </si>
  <si>
    <t>NAV AS ON 31-JAN-22: RS.11.7864 (DIRECT - IDCW)</t>
  </si>
  <si>
    <t>NAV AS ON 31-JAN-22: RS.11.7864 (DIRECT - GROWTH)</t>
  </si>
  <si>
    <t>AVERAGE MATURITY :   1.68  YEARS</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</si>
  <si>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</si>
  <si>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</si>
  <si>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•Income over the target maturity period.</t>
  </si>
  <si>
    <t>•Investing in constituents similar to composition of Nifty SDL Plus AAA PSU Bond Dec 2027 60:40 Index.</t>
  </si>
  <si>
    <t>GOI - 7.38% (20/06/2027)</t>
  </si>
  <si>
    <t>IN0020220037</t>
  </si>
  <si>
    <t>SDL TAMILNADU 8.61% (03/09/2027)</t>
  </si>
  <si>
    <t>IN3120180119</t>
  </si>
  <si>
    <t>SDL WEST BENGAL 7.72% (20/12/2027)</t>
  </si>
  <si>
    <t>IN3420170158</t>
  </si>
  <si>
    <t>SDL UTTAR PRADESH 7.67% (29/11/2027)</t>
  </si>
  <si>
    <t>IN3320170142</t>
  </si>
  <si>
    <t>SDL KARNATAKA 7.76% (13/12/2027)</t>
  </si>
  <si>
    <t>IN1920170116</t>
  </si>
  <si>
    <t>SDL RAJASTHAN 7.64% (01/11/2027)</t>
  </si>
  <si>
    <t>IN2920170098</t>
  </si>
  <si>
    <t>SDL KARNATAKA 7.82% (27/12/2027)</t>
  </si>
  <si>
    <t>IN1920170132</t>
  </si>
  <si>
    <t>SDL RAJASTHAN 7.65% (29/11/2027)</t>
  </si>
  <si>
    <t>IN2920170106</t>
  </si>
  <si>
    <t>SDL GUJARAT  7.62% (01/11/2027)</t>
  </si>
  <si>
    <t>IN1520170110</t>
  </si>
  <si>
    <t>SDL TAMILNADU 7.65% (06/12/2027)</t>
  </si>
  <si>
    <t>IN3120170094</t>
  </si>
  <si>
    <t>SDL KARNATAKA 7.64% (08/11/2027)</t>
  </si>
  <si>
    <t>IN1920170066</t>
  </si>
  <si>
    <t>SDL GUJARAT  7.69% (20/12/2027)</t>
  </si>
  <si>
    <t>IN1520170144</t>
  </si>
  <si>
    <t>** 07.70 % REC LTD - 10/12/2027</t>
  </si>
  <si>
    <t>INE020B08AQ9</t>
  </si>
  <si>
    <t>** 07.27 % INDIAN RAILWAYS FINANCE CORPORATION LTD - 15/06/2027</t>
  </si>
  <si>
    <t>INE053F07AB5</t>
  </si>
  <si>
    <t>** 07.65 % POWER FINANCE CORPORATION - 22/11/2027</t>
  </si>
  <si>
    <t>INE134E08JG4</t>
  </si>
  <si>
    <t>** 07.30 % POWER GRID CORPORATION OF INDIA LTD - 19/06/2027</t>
  </si>
  <si>
    <t>INE752E07OF7</t>
  </si>
  <si>
    <t>** 07.20 % POWER GRID CORPORATION OF INDIA LTD - 09/08/2027</t>
  </si>
  <si>
    <t>INE752E07OG5</t>
  </si>
  <si>
    <t>NAV AS ON 31-JUL-22: RS.10.0115 (REGULAR - IDCW)</t>
  </si>
  <si>
    <t>NAV AS ON 31-JUL-22: RS.10.0115 (REGULAR - GROWTH)</t>
  </si>
  <si>
    <t>NAV AS ON 31-JUL-22: RS.10.0214 (DIRECT - IDCW)</t>
  </si>
  <si>
    <t>NAV AS ON 31-JUL-22: RS.10.0214 (DIRECT - GROWTH)</t>
  </si>
  <si>
    <t>AVERAGE MATURITY :  5.04 YEARS</t>
  </si>
  <si>
    <t>Equity Margin</t>
  </si>
  <si>
    <t>PORTFOLIO TURNOVER RATIO: 0.09 TIMES</t>
  </si>
  <si>
    <t>PORTFOLIO TURNOVER RATIO: 0.01 TIMES</t>
  </si>
  <si>
    <t>PORTFOLIO TURNOVER RATIO: 0.00 TIMES</t>
  </si>
  <si>
    <t>PORTFOLIO TURNOVER RATIO: 0.26 TIMES</t>
  </si>
  <si>
    <t>PORTFOLIO TURNOVER RATIO: 0.07 TIMES</t>
  </si>
  <si>
    <t xml:space="preserve">TOTAL INVESTMENTS IN FOREIGN SECURITIES / ADRS / GDRS: </t>
  </si>
  <si>
    <t>PORTFOLIO TURNOVER RATIO: 0.34 TIMES</t>
  </si>
  <si>
    <t>PORTFOLIO TURNOVER RATIO: 0.14 TIMES</t>
  </si>
  <si>
    <t>PORTFOLIO TURNOVER RATIO: 0.11 TIMES</t>
  </si>
  <si>
    <t>PORTFOLIO TURNOVER RATIO: 0.02 TIMES</t>
  </si>
  <si>
    <t>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</si>
  <si>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TATA Nifty India Digital ETF Fund of Fund</t>
  </si>
  <si>
    <t>PORTFOLIO TURNOVER RATIO: 0.12 TIMES</t>
  </si>
  <si>
    <t>AVERAGE MATURITY :   2.69 YEARS</t>
  </si>
  <si>
    <t>AVERAGE MATURITY :  1.69 YEARS</t>
  </si>
  <si>
    <t>AVERAGE MATURITY :   0.97 YEARS</t>
  </si>
  <si>
    <t>AVERAGE MATURITY :   1.53 YEARS</t>
  </si>
  <si>
    <t>AVERAGE MATURITY :   1.89 YEARS</t>
  </si>
  <si>
    <t>AVERAGE MATURITY :   0.47 MONTHS</t>
  </si>
  <si>
    <t>PORTFOLIO TURNOVER RATIO: 0.31 TIMES</t>
  </si>
  <si>
    <t>PORTFOLIO TURNOVER RATIO: 0.33 TIMES</t>
  </si>
  <si>
    <t>PORTFOLIO TURNOVER RATIO: 3.13 TIMES</t>
  </si>
  <si>
    <t>PORTFOLIO TURNOVER RATIO: 0.10 TIMES</t>
  </si>
  <si>
    <t>PORTFOLIO TURNOVER RATIO: 0.37 TIMES</t>
  </si>
  <si>
    <t>PORTFOLIO TURNOVER RATIO: 0.27 TIMES</t>
  </si>
  <si>
    <t>PORTFOLIO TURNOVER RATIO: 0.43 TIMES</t>
  </si>
  <si>
    <t>PORTFOLIO TURNOVER RATIO: 3.33 TIMES</t>
  </si>
  <si>
    <t>PORTFOLIO TURNOVER RATIO: 4.70 TIMES</t>
  </si>
  <si>
    <t>PORTFOLIO TURNOVER RATIO: 2.56 TIMES</t>
  </si>
  <si>
    <t>PORTFOLIO TURNOVER RATIO: 8.71 TIMES</t>
  </si>
  <si>
    <t>TOTAL INVESTMENTS IN FOREIGN SECURITIES - ETF RS: RS.7,338.96 LACS and 1.25% OF AUM</t>
  </si>
  <si>
    <t>TOTAL INVESTMENTS IN FOREIGN SECURITIES : RS.22,827.70 LACS and 3.90% OF AUM</t>
  </si>
  <si>
    <t>None of the schemes of Tata Mutual Fund have participated in Credit Default Swaps (CDS) from 1st July 2022 to 31st July 2022.</t>
  </si>
  <si>
    <t>There were no Repo Transactions in Corporate Debt Securities from 1st July 2022 to 31st July 2022.</t>
  </si>
  <si>
    <t>There were No transactions in Interest Rate Futures (IRFs) from 1st July 2022 to 31st July 2022.</t>
  </si>
  <si>
    <t>There were no Covered Call Transactions from 1st July 2022 to 31st July 2022.</t>
  </si>
  <si>
    <t>AMBUJA CEMENTS LTD.-FUT-25-AUG-22</t>
  </si>
  <si>
    <t>HCL TECHNOLOGIES LTD.-FUT-25-AUG-22</t>
  </si>
  <si>
    <t>HDFC BANK LTD.-FUT-25-AUG-22</t>
  </si>
  <si>
    <t>HOUSING DEVELOPMENT FINANCE CORPORATION LTD.-FUT-25-AUG-22</t>
  </si>
  <si>
    <t>ICICI BANK LTD.-FUT-25-AUG-22</t>
  </si>
  <si>
    <t>INFOSYS LTD.-FUT-25-AUG-22</t>
  </si>
  <si>
    <t>JSW STEEL LTD.-FUT-25-AUG-22</t>
  </si>
  <si>
    <t>MARUTI SUZUKI INDIA LTD.-FUT-25-AUG-22</t>
  </si>
  <si>
    <t>STATE BANK OF INDIA-FUT-25-AUG-22</t>
  </si>
  <si>
    <t>TATA CONSULTANCY SERVICES LTD.-FUT-25-AUG-22</t>
  </si>
  <si>
    <t>ALUMINIUM (5 MT-5000 GMS) COMMODITYAUG2022CFUT</t>
  </si>
  <si>
    <t>AMBUJA CEMENTS LTD.JUL2022FUT</t>
  </si>
  <si>
    <t>BHARAT FORGE LTD.JUL2022FUT</t>
  </si>
  <si>
    <t>COTTON SEED OIL CAKE AKOLA (10 MT 100 QTLS) COMMJUL2022CFUT</t>
  </si>
  <si>
    <t>GOLD (1 KG-1000 GMS) COMMODITYAUG2022CFUT</t>
  </si>
  <si>
    <t>GOLD (1 KG-1000 GMS) COMMODITYOCT2022CFUT</t>
  </si>
  <si>
    <t>HDFC BANK LTD.JUL2022FUT</t>
  </si>
  <si>
    <t>HOUSING DEVELOPMENT FINANCE CORPORATION LTD.JUL2022FUT</t>
  </si>
  <si>
    <t>ICICI BANK LTD.JUL2022FUT</t>
  </si>
  <si>
    <t>JSW STEEL LTD.JUL2022FUT</t>
  </si>
  <si>
    <t>LEAD (5 MT 5000 GMS) COMMODITYAUG2022CFUT</t>
  </si>
  <si>
    <t>LEAD (5 MT 5000 GMS) COMMODITYJUL2022CFUT</t>
  </si>
  <si>
    <t>MARUTI SUZUKI INDIA LTD.JUL2022FUT</t>
  </si>
  <si>
    <t>MCXBULLDEXJUL2022CFUT</t>
  </si>
  <si>
    <t>NATURAL GAS (1250 mmBtu) COMMODITYJUL2022CFUT</t>
  </si>
  <si>
    <t>NATURAL GAS (1250 mmBtu) COMMODITYAUG2022CFUT</t>
  </si>
  <si>
    <t>STATE BANK OF INDIAJUL2022FUT</t>
  </si>
  <si>
    <t>SILVER (30 KG) COMMODITYDEC2022CFUT</t>
  </si>
  <si>
    <t>TATA POWER COMPANY LTD.JUL2022FUT</t>
  </si>
  <si>
    <t>TATA CONSULTANCY SERVICES LTD.JUL2022FUT</t>
  </si>
  <si>
    <t>ULTRATECH CEMENT LTD.JUL2022FUT</t>
  </si>
  <si>
    <t>@ Included in Total Margins provided in Table 'Disclosure of Funds parked in short term deposits as Margin Deposit as of 31st July 2022.</t>
  </si>
  <si>
    <t>COPPER (2500 KGS) COMMODITY - Physical</t>
  </si>
  <si>
    <t>SILVER MICRO (1 KGS) COMMODITY  - Physical</t>
  </si>
  <si>
    <t>GOLD MINI (100 GRAMS) COMMODITY - Physical</t>
  </si>
  <si>
    <t>GOLD (1 KG-1000 GMS) COMMODITY - Physical</t>
  </si>
  <si>
    <t>SILVER MINI (5 KGS) COMMODITY  - Physical</t>
  </si>
  <si>
    <t>AARTI INDUSTRIES LTD.-FUT-25-AUG-22</t>
  </si>
  <si>
    <t>ACC LTD.-FUT-25-AUG-22</t>
  </si>
  <si>
    <t>ADANI ENTERPRISES LTD.-FUT-25-AUG-22</t>
  </si>
  <si>
    <t>ADANI PORTS AND SPECIAL ECONOMIC ZONE LTD.-FUT-25-AUG-22</t>
  </si>
  <si>
    <t>ADITYA BIRLA FASHION &amp; RETAIL LTD.-FUT-25-AUG-22</t>
  </si>
  <si>
    <t>AMARA RAJA BATTERIES LTD.-FUT-25-AUG-22</t>
  </si>
  <si>
    <t>APOLLO HOSPITALS ENTERPRISE LTD.-FUT-25-AUG-22</t>
  </si>
  <si>
    <t>ASIAN PAINTS (INDIA) LTD.-FUT-25-AUG-22</t>
  </si>
  <si>
    <t>ASTRAL LTD. (ERSTWHILE ASTRAL POLY TECHNIK LTD.)-FUT-25-AUG-22</t>
  </si>
  <si>
    <t>AUROBINDO PHARMA LTD.-FUT-25-AUG-22</t>
  </si>
  <si>
    <t>AXIS BANK LTD.-FUT-25-AUG-22</t>
  </si>
  <si>
    <t>BAJAJ FINANCE LTD.-FUT-25-AUG-22</t>
  </si>
  <si>
    <t>BAJAJ FINSERV LTD.-FUT-25-AUG-22</t>
  </si>
  <si>
    <t>BALRAMPUR CHINI MILLS LTD.-FUT-25-AUG-22</t>
  </si>
  <si>
    <t>BANDHAN BANK LTD.-FUT-25-AUG-22</t>
  </si>
  <si>
    <t>BANK OF BARODA-FUT-25-AUG-22</t>
  </si>
  <si>
    <t>BATA INDIA LTD.-FUT-25-AUG-22</t>
  </si>
  <si>
    <t>BERGER PAINTS INDIA LTD.-FUT-25-AUG-22</t>
  </si>
  <si>
    <t>BHARAT ELECTRONICS LTD.-FUT-25-AUG-22</t>
  </si>
  <si>
    <t>BHARAT ELECTRONICS LTD.-FUT-29-SEP-22</t>
  </si>
  <si>
    <t>BHARAT HEAVY ELECTRICALS LTD.-FUT-25-AUG-22</t>
  </si>
  <si>
    <t>BHARAT PETROLEUM CORPORATION LTD.-FUT-29-SEP-22</t>
  </si>
  <si>
    <t>BHARTI AIRTEL LTD.-FUT-25-AUG-22</t>
  </si>
  <si>
    <t>BIOCON LTD.-FUT-25-AUG-22</t>
  </si>
  <si>
    <t>BOSCH LTD.-FUT-25-AUG-22</t>
  </si>
  <si>
    <t>BRITANNIA INDUSTRIES LTD.-FUT-25-AUG-22</t>
  </si>
  <si>
    <t>CHAMBAL FERTILISER &amp; CHEMICALS LTD.-FUT-25-AUG-22</t>
  </si>
  <si>
    <t>CHAMBAL FERTILISER &amp; CHEMICALS LTD.-FUT-29-SEP-22</t>
  </si>
  <si>
    <t>CHOLAMANDALAM INVESTMENT &amp; FINANCE CO LTD.-FUT-25-AUG-22</t>
  </si>
  <si>
    <t>CIPLA LTD.-FUT-25-AUG-22</t>
  </si>
  <si>
    <t>CONTAINER CORPORATION OF INDIA LTD.-FUT-29-SEP-22</t>
  </si>
  <si>
    <t>DABUR INDIA LTD.-FUT-25-AUG-22</t>
  </si>
  <si>
    <t>DEEPAK NITRITE LTD.-FUT-25-AUG-22</t>
  </si>
  <si>
    <t>DELTA CORP LTD.-FUT-25-AUG-22</t>
  </si>
  <si>
    <t>DIVI LABORATORIES LTD.-FUT-25-AUG-22</t>
  </si>
  <si>
    <t>DLF LTD.-FUT-25-AUG-22</t>
  </si>
  <si>
    <t>DR REDDYs LABORATORIES LTD.-FUT-25-AUG-22</t>
  </si>
  <si>
    <t>EICHER MOTORS LTD.-FUT-25-AUG-22</t>
  </si>
  <si>
    <t>EXIDE INDUSTRIES LTD.-FUT-25-AUG-22</t>
  </si>
  <si>
    <t>FEDERAL BANK LTD.-FUT-25-AUG-22</t>
  </si>
  <si>
    <t>GLENMARK PHARMACEUTICALS LTD.-FUT-25-AUG-22</t>
  </si>
  <si>
    <t>GMR INFRASTUCTURE LTD.-FUT-25-AUG-22</t>
  </si>
  <si>
    <t>GODREJ CONSUMER PRODUCTS LTD.-FUT-25-AUG-22</t>
  </si>
  <si>
    <t>GODREJ PROPERTIES LTD.-FUT-25-AUG-22</t>
  </si>
  <si>
    <t>GRANULES INDIA LTD.-FUT-25-AUG-22</t>
  </si>
  <si>
    <t>GRASIM INDUSTRIES LTD.-FUT-25-AUG-22</t>
  </si>
  <si>
    <t>GUJ NARMADA VALLEY FER. &amp; CHEM. LTD.-FUT-25-AUG-22</t>
  </si>
  <si>
    <t>HAVELLS INDIA LTD.-FUT-25-AUG-22</t>
  </si>
  <si>
    <t>HDFC LIFE INSURANCE CO. LTD.-FUT-25-AUG-22</t>
  </si>
  <si>
    <t>HERO MOTOCORP LTD.-FUT-25-AUG-22</t>
  </si>
  <si>
    <t>HINDUSTAN AERONAUTICS LTD.-FUT-25-AUG-22</t>
  </si>
  <si>
    <t>HINDUSTAN PETROLEUM CORPORATION LTD.-FUT-25-AUG-22</t>
  </si>
  <si>
    <t>HINDUSTAN UNILEVER LTD.-FUT-25-AUG-22</t>
  </si>
  <si>
    <t>ICICI LOMBARD GENERAL INSURANCE CO. LTD.-FUT-25-AUG-22</t>
  </si>
  <si>
    <t>IDFC  LTD.-FUT-25-AUG-22</t>
  </si>
  <si>
    <t>IDFC FIRST BANK LTD.-FUT-25-AUG-22</t>
  </si>
  <si>
    <t>INDIAN ENERGY EXCHANGE LTD.-FUT-25-AUG-22</t>
  </si>
  <si>
    <t>INDIAN HOTELS CO. LTD.-FUT-25-AUG-22</t>
  </si>
  <si>
    <t>INDIAN OIL CORPORATION LTD.-FUT-25-AUG-22</t>
  </si>
  <si>
    <t>INDRAPRASTHA GAS LTD.-FUT-29-SEP-22</t>
  </si>
  <si>
    <t>INDUSIND BANK LTD.-FUT-25-AUG-22</t>
  </si>
  <si>
    <t>INTERGLOBE AVIATION LTD.-FUT-25-AUG-22</t>
  </si>
  <si>
    <t>ITC LTD.-FUT-25-AUG-22</t>
  </si>
  <si>
    <t>JINDAL STEEL &amp; POWER LTD.-FUT-25-AUG-22</t>
  </si>
  <si>
    <t>JINDAL STEEL &amp; POWER LTD.-FUT-29-SEP-22</t>
  </si>
  <si>
    <t>JUBILANT FOODWORKS LTD.-FUT-25-AUG-22</t>
  </si>
  <si>
    <t>KOTAK MAHINDRA BANK LTD.-FUT-25-AUG-22</t>
  </si>
  <si>
    <t>L&amp;T FINANCE HOLDINGS LTD.-FUT-25-AUG-22</t>
  </si>
  <si>
    <t>L&amp;T TECHNOLOGY SERVICES LTD.-FUT-25-AUG-22</t>
  </si>
  <si>
    <t>LARSEN &amp; TOUBRO INFOTECH LTD.-FUT-25-AUG-22</t>
  </si>
  <si>
    <t>LARSEN &amp; TOUBRO LTD.-FUT-25-AUG-22</t>
  </si>
  <si>
    <t>LAURUS LABS LTD.-FUT-25-AUG-22</t>
  </si>
  <si>
    <t>LIC HOUSING FINANCE LTD.-FUT-29-SEP-22</t>
  </si>
  <si>
    <t>LUPIN LTD.-FUT-25-AUG-22</t>
  </si>
  <si>
    <t>MAHANAGAR GAS LTD.-FUT-25-AUG-22</t>
  </si>
  <si>
    <t>MAHINDRA AND MAHINDRA FINANCIAL SERVICES LTD.-FUT-25-AUG-22</t>
  </si>
  <si>
    <t>MANAPPURAM FINANCE LTD.-FUT-25-AUG-22</t>
  </si>
  <si>
    <t>MARICO LTD.-FUT-25-AUG-22</t>
  </si>
  <si>
    <t>MINDTREE LTD.-FUT-25-AUG-22</t>
  </si>
  <si>
    <t>MPHASIS LTD.-FUT-25-AUG-22</t>
  </si>
  <si>
    <t>MULTI COMMODITY EXCHANGE OF IND LTD.-FUT-25-AUG-22</t>
  </si>
  <si>
    <t>MUTHOOT FINANCE LTD.-FUT-25-AUG-22</t>
  </si>
  <si>
    <t>NATIONAL ALUMINIUM CO. LTD.-FUT-25-AUG-22</t>
  </si>
  <si>
    <t>NESTLE INDIA LTD.-FUT-25-AUG-22</t>
  </si>
  <si>
    <t>NMDC LTD.-FUT-25-AUG-22</t>
  </si>
  <si>
    <t>NTPC Ltd.-FUT-29-SEP-22</t>
  </si>
  <si>
    <t>ORACLE FINANCIALS SERVICES SOFT LTD.-FUT-25-AUG-22</t>
  </si>
  <si>
    <t>PERSISTENT SYSTEMS LTD.-FUT-25-AUG-22</t>
  </si>
  <si>
    <t>PETRONET LNG LTD.-FUT-25-AUG-22</t>
  </si>
  <si>
    <t>PI INDUSTRIES LTD.-FUT-25-AUG-22</t>
  </si>
  <si>
    <t>PIDILITE INDUSTRIES  LTD.-FUT-25-AUG-22</t>
  </si>
  <si>
    <t>PIRAMAL ENTERPRISES LTD.-FUT-25-AUG-22</t>
  </si>
  <si>
    <t>POWER FINANCE CORPORATION  LTD.-FUT-25-AUG-22</t>
  </si>
  <si>
    <t>POWER GRID CORPORATION OF INDIA LTD.-FUT-29-SEP-22</t>
  </si>
  <si>
    <t>PUNJAB NATIONAL BANK-FUT-25-AUG-22</t>
  </si>
  <si>
    <t>RBL BANK LTD.-FUT-25-AUG-22</t>
  </si>
  <si>
    <t>REC LTD.-FUT-25-AUG-22</t>
  </si>
  <si>
    <t>RELIANCE INDUSTRIES LTD.-FUT-25-AUG-22</t>
  </si>
  <si>
    <t>RELIANCE INDUSTRIES LTD.-FUT-29-SEP-22</t>
  </si>
  <si>
    <t>SAMVARDHANA MOTHERSON INTERNATIONAL LTD.-FUT-29-SEP-22</t>
  </si>
  <si>
    <t>SBI CARDS AND PAYMENT SERVICES LTD.-FUT-25-AUG-22</t>
  </si>
  <si>
    <t>SBI LIFE INSURANCE COMPANY LTD.-FUT-25-AUG-22</t>
  </si>
  <si>
    <t>SIEMENS LTD.-FUT-25-AUG-22</t>
  </si>
  <si>
    <t>SRF LTD.-FUT-25-AUG-22</t>
  </si>
  <si>
    <t>STEEL AUTHORITY INDIA LTD.-FUT-25-AUG-22</t>
  </si>
  <si>
    <t>STEEL AUTHORITY INDIA LTD.-FUT-29-SEP-22</t>
  </si>
  <si>
    <t>SUN TV NETWORK LTD.-FUT-25-AUG-22</t>
  </si>
  <si>
    <t>TATA CHEMICALS LTD.-FUT-25-AUG-22</t>
  </si>
  <si>
    <t>TATA COMMUNICATIONS LTD.-FUT-25-AUG-22</t>
  </si>
  <si>
    <t>TATA CONSUMER PRODUCTS LTD.-FUT-25-AUG-22</t>
  </si>
  <si>
    <t>TATA MOTORS LTD.-FUT-25-AUG-22</t>
  </si>
  <si>
    <t>TATA POWER COMPANY LTD.-FUT-25-AUG-22</t>
  </si>
  <si>
    <t>TATA STEEL LTD.-FUT-25-AUG-22</t>
  </si>
  <si>
    <t>TECH MAHINDRA LTD.-FUT-25-AUG-22</t>
  </si>
  <si>
    <t>TITAN COMPANY LTD.-FUT-25-AUG-22</t>
  </si>
  <si>
    <t>TORRENT PHARMACEUTICALS LTD.-FUT-25-AUG-22</t>
  </si>
  <si>
    <t>TRENT LTD.-FUT-25-AUG-22</t>
  </si>
  <si>
    <t>UNITED SPIRITS LTD.-FUT-25-AUG-22</t>
  </si>
  <si>
    <t>UPL LTD.-FUT-25-AUG-22</t>
  </si>
  <si>
    <t>VEDANTA LTD.-FUT-25-AUG-22</t>
  </si>
  <si>
    <t>WIPRO LTD.-FUT-25-AUG-22</t>
  </si>
  <si>
    <t>ZEE ENTERTAINMENT ENTERPRISES LTD.-FUT-25-AUG-22</t>
  </si>
  <si>
    <t>ZYDUS LIFESCIENCES LTD.-FUT-25-AUG-22</t>
  </si>
  <si>
    <t>Total exposure due to futures ( hedging positions) as a % age of net assets:</t>
  </si>
  <si>
    <t xml:space="preserve"> Nos. </t>
  </si>
  <si>
    <t xml:space="preserve">For the period ended 31st July 2022 the following for hedging transactions through futures which have been squared off/expired </t>
  </si>
  <si>
    <t>AARTI INDUSTRIES LTD.JUL2022FUT</t>
  </si>
  <si>
    <t>ACC LTD.JUL2022FUT</t>
  </si>
  <si>
    <t>ADANI ENTERPRISES LTD.AUG2022FUT</t>
  </si>
  <si>
    <t>ADANI ENTERPRISES LTD.JUL2022FUT</t>
  </si>
  <si>
    <t>ADANI PORTS AND SPECIAL ECONOMIC ZONE LTD.JUL2022FUT</t>
  </si>
  <si>
    <t>AMARA RAJA BATTERIES LTD.JUL2022FUT</t>
  </si>
  <si>
    <t>AMBUJA CEMENTS LTD.AUG2022FUT</t>
  </si>
  <si>
    <t>APOLLO HOSPITALS ENTERPRISE LTD.JUL2022FUT</t>
  </si>
  <si>
    <t>ASHOK LEYLAND LTD.AUG2022FUT</t>
  </si>
  <si>
    <t>ASHOK LEYLAND LTD.JUL2022FUT</t>
  </si>
  <si>
    <t>ASIAN PAINTS (INDIA) LTD.AUG2022FUT</t>
  </si>
  <si>
    <t>ASIAN PAINTS (INDIA) LTD.JUL2022FUT</t>
  </si>
  <si>
    <t>AUROBINDO PHARMA LTD.JUL2022FUT</t>
  </si>
  <si>
    <t>AXIS BANK LTD.AUG2022FUT</t>
  </si>
  <si>
    <t>AXIS BANK LTD.JUL2022FUT</t>
  </si>
  <si>
    <t>BALRAMPUR CHINI MILLS LTD.JUL2022FUT</t>
  </si>
  <si>
    <t>BAJAJ FINSERV LTD.AUG2022FUT</t>
  </si>
  <si>
    <t>BAJAJ FINSERV LTD.JUL2022FUT</t>
  </si>
  <si>
    <t>BAJAJ FINANCE LTD.AUG2022FUT</t>
  </si>
  <si>
    <t>BAJAJ FINANCE LTD.JUL2022FUT</t>
  </si>
  <si>
    <t>BANDHAN BANK LTD.JUL2022FUT</t>
  </si>
  <si>
    <t>BANK OF BARODAJUL2022FUT</t>
  </si>
  <si>
    <t>BATA INDIA LTD.JUL2022FUT</t>
  </si>
  <si>
    <t>BHARAT ELECTRONICS LTD.JUL2022FUT</t>
  </si>
  <si>
    <t>BERGER PAINTS INDIA LTD.AUG2022FUT</t>
  </si>
  <si>
    <t>BERGER PAINTS INDIA LTD.JUL2022FUT</t>
  </si>
  <si>
    <t>BHARTI AIRTEL LTD.AUG2022FUT</t>
  </si>
  <si>
    <t>BHARTI AIRTEL LTD.JUL2022FUT</t>
  </si>
  <si>
    <t>BHARAT HEAVY ELECTRICALS LTD.JUL2022FUT</t>
  </si>
  <si>
    <t>BIOCON LTD.AUG2022FUT</t>
  </si>
  <si>
    <t>BIOCON LTD.JUL2022FUT</t>
  </si>
  <si>
    <t>BOSCH LTD.JUL2022FUT</t>
  </si>
  <si>
    <t>BHARAT PETROLEUM CORPORATION LTD.JUL2022FUT</t>
  </si>
  <si>
    <t>BRITANNIA INDUSTRIES LTD.AUG2022FUT</t>
  </si>
  <si>
    <t>BRITANNIA INDUSTRIES LTD.JUL2022FUT</t>
  </si>
  <si>
    <t>CHAMBAL FERTILISER &amp; CHEMICALS LTD.JUL2022FUT</t>
  </si>
  <si>
    <t>CROMPTON GREAVES CONSUMER ELECTRICALS LTD.JUL2022FUT</t>
  </si>
  <si>
    <t>ZYDUS LIFESCIENCES LTD.AUG2022FUT</t>
  </si>
  <si>
    <t>ZYDUS LIFESCIENCES LTD.JUL2022FUT</t>
  </si>
  <si>
    <t>CAN FIN HOMES LTD.JUL2022FUT</t>
  </si>
  <si>
    <t>CHOLAMANDALAM INVESTMENT &amp; FINANCE CO LTD.JUL2022FUT</t>
  </si>
  <si>
    <t>CIPLA LTD.AUG2022FUT</t>
  </si>
  <si>
    <t>CIPLA LTD.JUL2022FUT</t>
  </si>
  <si>
    <t>COLGATE-PALMOLIVE INDIA LTD.AUG2022FUT</t>
  </si>
  <si>
    <t>COLGATE-PALMOLIVE INDIA LTD.JUL2022FUT</t>
  </si>
  <si>
    <t>CONTAINER CORPORATION OF INDIA LTD.JUL2022FUT</t>
  </si>
  <si>
    <t>CITY UNION BANK LTD.JUL2022FUT</t>
  </si>
  <si>
    <t>DELTA CORP LTD.JUL2022FUT</t>
  </si>
  <si>
    <t>DABUR INDIA LTD.AUG2022FUT</t>
  </si>
  <si>
    <t>DABUR INDIA LTD.JUL2022FUT</t>
  </si>
  <si>
    <t>DEEPAK NITRITE LTD.AUG2022FUT</t>
  </si>
  <si>
    <t>DEEPAK NITRITE LTD.JUL2022FUT</t>
  </si>
  <si>
    <t>DIVI LABORATORIES LTD.JUL2022FUT</t>
  </si>
  <si>
    <t>DLF LTD.AUG2022FUT</t>
  </si>
  <si>
    <t>DLF LTD.JUL2022FUT</t>
  </si>
  <si>
    <t>DR REDDYs LABORATORIES LTD.JUL2022FUT</t>
  </si>
  <si>
    <t>EICHER MOTORS LTD.AUG2022FUT</t>
  </si>
  <si>
    <t>EICHER MOTORS LTD.JUL2022FUT</t>
  </si>
  <si>
    <t>ESCORTS KUBOTA LTD.JUL2022FUT</t>
  </si>
  <si>
    <t>EXIDE INDUSTRIES LTD.AUG2022FUT</t>
  </si>
  <si>
    <t>EXIDE INDUSTRIES LTD.JUL2022FUT</t>
  </si>
  <si>
    <t>FEDERAL BANK LTD.AUG2022FUT</t>
  </si>
  <si>
    <t>FEDERAL BANK LTD.JUL2022FUT</t>
  </si>
  <si>
    <t>GODREJ PROPERTIES LTD.AUG2022FUT</t>
  </si>
  <si>
    <t>GODREJ PROPERTIES LTD.JUL2022FUT</t>
  </si>
  <si>
    <t>GAIL ( INDIA ) LTD.AUG2022FUT</t>
  </si>
  <si>
    <t>GAIL ( INDIA ) LTD.JUL2022FUT</t>
  </si>
  <si>
    <t>GLENMARK PHARMACEUTICALS LTD.JUL2022FUT</t>
  </si>
  <si>
    <t>GMR INFRASTUCTURE LTD.JUL2022FUT</t>
  </si>
  <si>
    <t>GODREJ CONSUMER PRODUCTS LTD.JUL2022FUT</t>
  </si>
  <si>
    <t>GRANULES INDIA LTD.JUL2022FUT</t>
  </si>
  <si>
    <t>GRASIM INDUSTRIES LTD.AUG2022FUT</t>
  </si>
  <si>
    <t>GRASIM INDUSTRIES LTD.JUL2022FUT</t>
  </si>
  <si>
    <t>HDFC BANK LTD.AUG2022FUT</t>
  </si>
  <si>
    <t>HINDUSTAN AERONAUTICS LTD.AUG2022FUT</t>
  </si>
  <si>
    <t>HINDUSTAN AERONAUTICS LTD.JUL2022FUT</t>
  </si>
  <si>
    <t>HAVELLS INDIA LTD.JUL2022FUT</t>
  </si>
  <si>
    <t>HCL TECHNOLOGIES LTD.AUG2022FUT</t>
  </si>
  <si>
    <t>HCL TECHNOLOGIES LTD.JUL2022FUT</t>
  </si>
  <si>
    <t>HDFC ASSET MANAGEMENT COMPANY LTD.JUL2022FUT</t>
  </si>
  <si>
    <t>HDFC LIFE INSURANCE CO. LTD.JUL2022FUT</t>
  </si>
  <si>
    <t>HOUSING DEVELOPMENT FINANCE CORPORATION LTD.AUG2022FUT</t>
  </si>
  <si>
    <t>HERO MOTOCORP LTD.JUL2022FUT</t>
  </si>
  <si>
    <t>HINDALCO INDUSTRIES LTD.AUG2022FUT</t>
  </si>
  <si>
    <t>HINDALCO INDUSTRIES LTD.JUL2022FUT</t>
  </si>
  <si>
    <t>HINDUSTAN PETROLEUM CORPORATION LTD.AUG2022FUT</t>
  </si>
  <si>
    <t>HINDUSTAN PETROLEUM CORPORATION LTD.JUL2022FUT</t>
  </si>
  <si>
    <t>HINDUSTAN UNILEVER LTD.AUG2022FUT</t>
  </si>
  <si>
    <t>HINDUSTAN UNILEVER LTD.JUL2022FUT</t>
  </si>
  <si>
    <t>INDIAN HOTELS CO. LTD.JUL2022FUT</t>
  </si>
  <si>
    <t>INDUSIND BANK LTD.AUG2022FUT</t>
  </si>
  <si>
    <t>INDUSIND BANK LTD.JUL2022FUT</t>
  </si>
  <si>
    <t>INDIAN ENERGY EXCHANGE LTD.JUL2022FUT</t>
  </si>
  <si>
    <t>INDIABULLS HOUSING FINANCE LTD.JUL2022FUT</t>
  </si>
  <si>
    <t>ICICI BANK LTD.AUG2022FUT</t>
  </si>
  <si>
    <t>ICICI LOMBARD GENERAL INSURANCE CO. LTD.JUL2022FUT</t>
  </si>
  <si>
    <t>ICICI PRUDENTIAL LIFE INSURANCE COMPANY LTD.JUL2022FUT</t>
  </si>
  <si>
    <t>IDFC FIRST BANK LTD.JUL2022FUT</t>
  </si>
  <si>
    <t>IDFC  LTD.JUL2022FUT</t>
  </si>
  <si>
    <t>INDRAPRASTHA GAS LTD.JUL2022FUT</t>
  </si>
  <si>
    <t>INTERGLOBE AVIATION LTD.AUG2022FUT</t>
  </si>
  <si>
    <t>INTERGLOBE AVIATION LTD.JUL2022FUT</t>
  </si>
  <si>
    <t>INDUS TOWERS LTD.JUL2022FUT</t>
  </si>
  <si>
    <t>INFOSYS LTD.AUG2022FUT</t>
  </si>
  <si>
    <t>INFOSYS LTD.JUL2022FUT</t>
  </si>
  <si>
    <t>INDIAN OIL CORPORATION LTD.JUL2022FUT</t>
  </si>
  <si>
    <t>JINDAL STEEL &amp; POWER LTD.JUL2022FUT</t>
  </si>
  <si>
    <t>JUBILANT FOODWORKS LTD.AUG2022FUT</t>
  </si>
  <si>
    <t>JUBILANT FOODWORKS LTD.JUL2022FUT</t>
  </si>
  <si>
    <t>KOTAK MAHINDRA BANK LTD.JUL2022FUT</t>
  </si>
  <si>
    <t>L&amp;T FINANCE HOLDINGS LTD.JUL2022FUT</t>
  </si>
  <si>
    <t>LAURUS LABS LTD.JUL2022FUT</t>
  </si>
  <si>
    <t>LIC HOUSING FINANCE LTD.JUL2022FUT</t>
  </si>
  <si>
    <t>LARSEN &amp; TOUBRO INFOTECH LTD.JUL2022FUT</t>
  </si>
  <si>
    <t>LARSEN &amp; TOUBRO LTD.AUG2022FUT</t>
  </si>
  <si>
    <t>LARSEN &amp; TOUBRO LTD.JUL2022FUT</t>
  </si>
  <si>
    <t>L&amp;T TECHNOLOGY SERVICES LTD.JUL2022FUT</t>
  </si>
  <si>
    <t>LUPIN LTD.AUG2022FUT</t>
  </si>
  <si>
    <t>LUPIN LTD.JUL2022FUT</t>
  </si>
  <si>
    <t>MARUTI SUZUKI INDIA LTD.AUG2022FUT</t>
  </si>
  <si>
    <t>METROPOLIS HEALTHCARE LTD.JUL2022FUT</t>
  </si>
  <si>
    <t>MANAPPURAM FINANCE LTD.JUL2022FUT</t>
  </si>
  <si>
    <t>MARICO LTD.JUL2022FUT</t>
  </si>
  <si>
    <t>UNITED SPIRITS LTD.JUL2022FUT</t>
  </si>
  <si>
    <t>MULTI COMMODITY EXCHANGE OF IND LTD.JUL2022FUT</t>
  </si>
  <si>
    <t>MAHANAGAR GAS LTD.AUG2022FUT</t>
  </si>
  <si>
    <t>MAHANAGAR GAS LTD.JUL2022FUT</t>
  </si>
  <si>
    <t>MINDTREE LTD.AUG2022FUT</t>
  </si>
  <si>
    <t>MINDTREE LTD.JUL2022FUT</t>
  </si>
  <si>
    <t>SAMVARDHANA MOTHERSON INTERNATIONAL LTD.JUL2022FUT</t>
  </si>
  <si>
    <t>MPHASIS LTD.JUL2022FUT</t>
  </si>
  <si>
    <t>MUTHOOT FINANCE LTD.JUL2022FUT</t>
  </si>
  <si>
    <t>NATIONAL ALUMINIUM CO. LTD.JUL2022FUT</t>
  </si>
  <si>
    <t>NESTLE INDIA LTD.JUL2022FUT</t>
  </si>
  <si>
    <t>NMDC LTD.JUL2022FUT</t>
  </si>
  <si>
    <t>NTPC Ltd.JUL2022FUT</t>
  </si>
  <si>
    <t>OBEROI REALTY LTD.JUL2022FUT</t>
  </si>
  <si>
    <t>DALMIA BHARAT LTD.JUL2022FUT</t>
  </si>
  <si>
    <t>ORACLE FINANCIALS SERVICES SOFT LTD.JUL2022FUT</t>
  </si>
  <si>
    <t>PERSISTENT SYSTEMS LTD.JUL2022FUT</t>
  </si>
  <si>
    <t>PI INDUSTRIES LTD.JUL2022FUT</t>
  </si>
  <si>
    <t>ADITYA BIRLA FASHION &amp; RETAIL LTD.JUL2022FUT</t>
  </si>
  <si>
    <t>PIRAMAL ENTERPRISES LTD.AUG2022FUT</t>
  </si>
  <si>
    <t>PIRAMAL ENTERPRISES LTD.JUL2022FUT</t>
  </si>
  <si>
    <t>PETRONET LNG LTD.JUL2022FUT</t>
  </si>
  <si>
    <t>POWER FINANCE CORPORATION  LTD.AUG2022FUT</t>
  </si>
  <si>
    <t>POWER FINANCE CORPORATION  LTD.JUL2022FUT</t>
  </si>
  <si>
    <t>PIDILITE INDUSTRIES  LTD.JUL2022FUT</t>
  </si>
  <si>
    <t>PUNJAB NATIONAL BANKAUG2022FUT</t>
  </si>
  <si>
    <t>PUNJAB NATIONAL BANKJUL2022FUT</t>
  </si>
  <si>
    <t>POWER GRID CORPORATION OF INDIA LTD.JUL2022FUT</t>
  </si>
  <si>
    <t>RBL BANK LTD.JUL2022FUT</t>
  </si>
  <si>
    <t>REC LTD.AUG2022FUT</t>
  </si>
  <si>
    <t>REC LTD.JUL2022FUT</t>
  </si>
  <si>
    <t>RELIANCE INDUSTRIES LTD.JUL2022FUT</t>
  </si>
  <si>
    <t>SBI LIFE INSURANCE COMPANY LTD.JUL2022FUT</t>
  </si>
  <si>
    <t>SBI CARDS AND PAYMENT SERVICES LTD.AUG2022FUT</t>
  </si>
  <si>
    <t>SBI CARDS AND PAYMENT SERVICES LTD.JUL2022FUT</t>
  </si>
  <si>
    <t>STEEL AUTHORITY INDIA LTD.JUL2022FUT</t>
  </si>
  <si>
    <t>SIEMENS LTD.JUL2022FUT</t>
  </si>
  <si>
    <t>SRF LTD.JUL2022FUT</t>
  </si>
  <si>
    <t>SUN PHARMACEUTICAL INDUSTRIES LTD.AUG2022FUT</t>
  </si>
  <si>
    <t>SUN PHARMACEUTICAL INDUSTRIES LTD.JUL2022FUT</t>
  </si>
  <si>
    <t>SUN TV NETWORK LTD.JUL2022FUT</t>
  </si>
  <si>
    <t>TATA COMMUNICATIONS LTD.AUG2022FUT</t>
  </si>
  <si>
    <t>TATA COMMUNICATIONS LTD.JUL2022FUT</t>
  </si>
  <si>
    <t>TATA CONSUMER PRODUCTS LTD.AUG2022FUT</t>
  </si>
  <si>
    <t>TATA CONSUMER PRODUCTS LTD.JUL2022FUT</t>
  </si>
  <si>
    <t>TATA MOTORS LTD.JUL2022FUT</t>
  </si>
  <si>
    <t>TATA STEEL LTD.AUG2022FUT</t>
  </si>
  <si>
    <t>TATA STEEL LTD.JUL2022FUT</t>
  </si>
  <si>
    <t>TATA CONSULTANCY SERVICES LTD.AUG2022FUT</t>
  </si>
  <si>
    <t>TECH MAHINDRA LTD.JUL2022FUT</t>
  </si>
  <si>
    <t>TITAN COMPANY LTD.JUL2022FUT</t>
  </si>
  <si>
    <t>TORRENT PHARMACEUTICALS LTD.AUG2022FUT</t>
  </si>
  <si>
    <t>TORRENT PHARMACEUTICALS LTD.JUL2022FUT</t>
  </si>
  <si>
    <t>TRENT LTD.JUL2022FUT</t>
  </si>
  <si>
    <t>UNITED BREWERIES LTD.AUG2022FUT</t>
  </si>
  <si>
    <t>UNITED BREWERIES LTD.JUL2022FUT</t>
  </si>
  <si>
    <t>ULTRATECH CEMENT LTD.AUG2022FUT</t>
  </si>
  <si>
    <t>UPL LTD.AUG2022FUT</t>
  </si>
  <si>
    <t>UPL LTD.JUL2022FUT</t>
  </si>
  <si>
    <t>VEDANTA LTD.JUL2022FUT</t>
  </si>
  <si>
    <t>WIPRO LTD.JUL2022FUT</t>
  </si>
  <si>
    <t>ZEE ENTERTAINMENT ENTERPRISES LTD.AUG2022FUT</t>
  </si>
  <si>
    <t>ZEE ENTERTAINMENT ENTERPRISES LTD.JUL2022FUT</t>
  </si>
  <si>
    <t>Total Number of Contracts where stock futures were sold :</t>
  </si>
  <si>
    <t xml:space="preserve"> Rs. </t>
  </si>
  <si>
    <t>Net Profit/(Net Loss) on all contracts combined  :</t>
  </si>
  <si>
    <t>* This reflects profit/loss only on one leg of arbitrage position. This does not reflect actual profit/loss incurred to the Scheme.</t>
  </si>
  <si>
    <t xml:space="preserve">Other than Hedging positions through futures as on </t>
  </si>
  <si>
    <t>Long/Short (Units)</t>
  </si>
  <si>
    <t xml:space="preserve">Total exposure due to futures (non hedging positions) as a %age of net assets </t>
  </si>
  <si>
    <t>Total Number of Contracts where stock futures  were bought :</t>
  </si>
  <si>
    <t>Gross Notional Value of Contracts where stock futures were bought:</t>
  </si>
  <si>
    <t>Gross Notional Value of Contracts where stock futures were sold:</t>
  </si>
  <si>
    <t>Net Profit/(Net Loss) on all contracts combined  (Rs):</t>
  </si>
  <si>
    <t xml:space="preserve">For the period ended 31st July 2022 the following for non hedging transactions through futures which have been squared off/expired </t>
  </si>
  <si>
    <t>BHARAT PETROLEUM CORPORATION LTD.-FUT-25-AUG-22</t>
  </si>
  <si>
    <t>CANARA BANK-FUT-25-AUG-22</t>
  </si>
  <si>
    <t>SHRIRAM TRANSPORT FINANCE CO LTD.-FUT-25-AUG-22</t>
  </si>
  <si>
    <t>SUN PHARMACEUTICAL INDUSTRIES LTD.-FUT-25-AUG-22</t>
  </si>
  <si>
    <t>ULTRATECH CEMENT LTD.-FUT-25-AUG-22</t>
  </si>
  <si>
    <t>ABB INDIA LTD.JUL2022FUT</t>
  </si>
  <si>
    <t>CANARA BANKJUL2022FUT</t>
  </si>
  <si>
    <t>CUMMINS INDIA LTD.JUL2022FUT</t>
  </si>
  <si>
    <t>KOTAK MAHINDRA BANK LTD.AUG2022FUT</t>
  </si>
  <si>
    <t>SBI LIFE INSURANCE COMPANY LTD.AUG2022FUT</t>
  </si>
  <si>
    <t>SHRIRAM TRANSPORT FINANCE CO LTD.AUG2022FUT</t>
  </si>
  <si>
    <t>BANK NIFTY -FUT-AUG-22</t>
  </si>
  <si>
    <t>Total Number of Contracts where  futures  were bought :</t>
  </si>
  <si>
    <t>Total Number of Contracts where  futures were sold :</t>
  </si>
  <si>
    <t>Gross Notional Value of Contracts where  futures were bought:</t>
  </si>
  <si>
    <t>Gross Notional Value of Contracts where  futures were sold:</t>
  </si>
  <si>
    <t>INDEX NIFTY AUG2022FUT</t>
  </si>
  <si>
    <t>INDEX NIFTY JUL2022FUT</t>
  </si>
  <si>
    <t>BANK NIFTY JUL2022FUT</t>
  </si>
  <si>
    <t>IPCA LABORATORIES LTD.JUL2022FUT</t>
  </si>
  <si>
    <t>SILVER MINI (5 KGS) COMMODITY-CFUT-31-AUG-22</t>
  </si>
  <si>
    <t>COFORGE LTD.-FUT-25-AUG-22</t>
  </si>
  <si>
    <t>DIXON TECHNOLOGIES (INDIA) LTD.JUL2022FUT</t>
  </si>
  <si>
    <t>COFORGE LTD.JUL2022FUT</t>
  </si>
  <si>
    <t>POLYCAB INDIA LTD.JUL2022FUT</t>
  </si>
  <si>
    <t>TORRENT POWER LTD.JUL2022FUT</t>
  </si>
  <si>
    <t>THE RAMCO CEMENTS LTD.-FUT-25-AUG-22</t>
  </si>
  <si>
    <t xml:space="preserve">For the period ended 31st July  2022 the following for hedging transactions through futures which have been squared off/expired </t>
  </si>
  <si>
    <t>GUJARAT GAS LTD.JUL2022FUT</t>
  </si>
  <si>
    <t>THE RAMCO CEMENTS LTD.JUL2022FUT</t>
  </si>
  <si>
    <t>Scheme Risk-O-Meter and Scheme Benchmark Risk-O-Meter as of 31st  July 2022</t>
  </si>
  <si>
    <t>Serial No.</t>
  </si>
  <si>
    <t>Scheme Name</t>
  </si>
  <si>
    <t>Scheme             Risk- O-Meter</t>
  </si>
  <si>
    <t>Scheme Bench Mark</t>
  </si>
  <si>
    <t>Benchmark     Risk-O-Meter</t>
  </si>
  <si>
    <t>1</t>
  </si>
  <si>
    <t>Low</t>
  </si>
  <si>
    <t>NIFTY 50 Arbitrage</t>
  </si>
  <si>
    <t>LOW</t>
  </si>
  <si>
    <t>Very High</t>
  </si>
  <si>
    <t>CRISIL Hybrid 50+50 - Moderate Index</t>
  </si>
  <si>
    <t>High</t>
  </si>
  <si>
    <t>Moderately High</t>
  </si>
  <si>
    <t>Nifty Financial Services</t>
  </si>
  <si>
    <t>VERY HIGH</t>
  </si>
  <si>
    <t>Low to Moderate</t>
  </si>
  <si>
    <t>CRISIL Banking and PSU Debt Index</t>
  </si>
  <si>
    <t>Moderate</t>
  </si>
  <si>
    <t>Nifty 500</t>
  </si>
  <si>
    <t>CRISIL Corporate Bond Fund BII Index</t>
  </si>
  <si>
    <t>Nifty IT</t>
  </si>
  <si>
    <t>CRISIL Dynamic Bond Fund AIII Index</t>
  </si>
  <si>
    <t>NIFTY Equity Savings Index</t>
  </si>
  <si>
    <t>MODERATE</t>
  </si>
  <si>
    <t>Nifty500 Shariah</t>
  </si>
  <si>
    <t>CRISIL Short Term Bond Fund Index</t>
  </si>
  <si>
    <t>CRISIL Dynamic Gilt Index</t>
  </si>
  <si>
    <t>CRISIL Hybrid 35+65 - Aggressive Index</t>
  </si>
  <si>
    <t>CRISIL Medium to Long Duration Fund AIII Index</t>
  </si>
  <si>
    <t>Nifty 50</t>
  </si>
  <si>
    <t>S&amp;P BSE Sensex</t>
  </si>
  <si>
    <t>Nifty India Consumption</t>
  </si>
  <si>
    <t>Nifty Pharma</t>
  </si>
  <si>
    <t>S&amp;P BSE India Infrastructure Index</t>
  </si>
  <si>
    <t>NIFTY LargeMidcap 250</t>
  </si>
  <si>
    <t>Nifty 100</t>
  </si>
  <si>
    <t>CRISIL Liquid Fund AI Index</t>
  </si>
  <si>
    <t>TATA MEDIUM TERM FUND</t>
  </si>
  <si>
    <t>CRISIL Medium Duration Fund BIII Index</t>
  </si>
  <si>
    <t>Nifty Midcap 150</t>
  </si>
  <si>
    <t>CRISIL Money Market Fund BI Index</t>
  </si>
  <si>
    <t>Composite Benchmark of 65% S&amp;P BSE 200 + 15% CRISIL Short Term Bond Fund Index + 20% iComdex Composite Index (Total Return variant of the index (TRI) will be used for performance comparison).</t>
  </si>
  <si>
    <t>Nifty India Digital</t>
  </si>
  <si>
    <t>Nifty Private Bank</t>
  </si>
  <si>
    <t>Nifty SDL Plus AAA PSU Bond Dec 2027 60:40 Index</t>
  </si>
  <si>
    <t>CRISIL Overnight Fund AI Index</t>
  </si>
  <si>
    <t>S&amp;P BSE 200</t>
  </si>
  <si>
    <t>Nifty Commodities</t>
  </si>
  <si>
    <t>CRISIL Short Term Debt Hybrid 75+25 Fund Index</t>
  </si>
  <si>
    <t>CRISIL Hybrid 25+75 - Aggressive Index</t>
  </si>
  <si>
    <t>CRISIL Short Duration Fund AII Index</t>
  </si>
  <si>
    <t>Nifty Smallcap 250</t>
  </si>
  <si>
    <t>CRISIL Low Duration Fund AI Index</t>
  </si>
  <si>
    <t>CRISIL Ultra Short Duration Fund BI Index</t>
  </si>
  <si>
    <t>TATA S&amp;P BSE SENSEX INDEX FUND</t>
  </si>
  <si>
    <t>TATA NIFTY 50 INDEX FUND</t>
  </si>
  <si>
    <t>There were Fresh Intra - Scheme Investments from 1st July 2022 to 31st July 2022,And also previous Intra scheme Investments still continue.</t>
  </si>
  <si>
    <t>PRC Matrix is as on 31st July 2022</t>
  </si>
  <si>
    <t>NAV AS ON 31-JUL-22: RS.1000.0000 (REGULAR - DAILY IDCW)</t>
  </si>
  <si>
    <t>NAV AS ON 31-JUL-22: RS.1000.0000 (DIRECT - DAILY IDCW)</t>
  </si>
  <si>
    <t>NAV AS ON 31-JAN-22: RS.1000.0000 (REGULAR - DAILY IDCW)</t>
  </si>
  <si>
    <t>NAV AS ON 31-JAN-22: RS.1000.0000 (DIRECT - DAILY IDCW)</t>
  </si>
  <si>
    <t>NAV AS ON 31-JUL-22: RS.63.1110 (REGULAR - GROWTH)</t>
  </si>
  <si>
    <t>NAV AS ON 31-JAN-22: RS.10.0380 (DIRECT - MONTHLY IDCW)</t>
  </si>
  <si>
    <t>NAV AS ON 31-JAN-22: RS.10.0380 (DIRECT - QUARTERLY IDCW)</t>
  </si>
  <si>
    <t>NAV AS ON 31-JAN-22: RS.10.0380 (DIRECT - PERIODIC IDCW)</t>
  </si>
  <si>
    <t>NAV AS ON 31-JAN-22: RS.10.0380 (DIRECT - GROWTH)</t>
  </si>
  <si>
    <t>NAV AS ON 31-JUL-22: RS.12.0560 (DIRECT - GROWTH)</t>
  </si>
  <si>
    <t>NAV AS ON 31-JAN-22: RS.3339.8260 (DIRECT - GROWTH)</t>
  </si>
  <si>
    <t>NAV AS ON 31-JUL-22: RS.13.4970 (REGULAR - IDCW)</t>
  </si>
  <si>
    <t>NAV AS ON 31-JAN-22: RS.13.4440 (REGULAR - IDCW)</t>
  </si>
  <si>
    <t>NAV AS ON 31-JUL-22: RS.3281.9250 (DIRECT - GROWTH)</t>
  </si>
  <si>
    <t>NAV AS ON 31-JAN-22: RS.1114.5200 (REGULAR - DAILY IDCW)</t>
  </si>
  <si>
    <t>NAV AS ON 31-JAN-22: RS.1114.5200 (DIRECT - DAILY IDCW)</t>
  </si>
  <si>
    <t>NAV AS ON 31-JUL-22: RS.47.3190 (DIRECT - GROWTH)</t>
  </si>
  <si>
    <t>NAV AS ON 31-JUL-22: RS.40.7980 (REGULAR - GROWTH)</t>
  </si>
  <si>
    <t>NAV AS ON 31-JUL-22: RS.47.4180 (DIRECT - GROWTH)</t>
  </si>
  <si>
    <t>NAV AS ON 31-JUL-22: RS.9.8980 (REGULAR - GROWTH)</t>
  </si>
  <si>
    <t>NAV AS ON 31-JUL-22: RS.10.7510 (DIRECT - GROWTH)</t>
  </si>
  <si>
    <t>NAV AS ON 31-JUL-22: RS.43.4310 (DIRECT - GROWTH)</t>
  </si>
  <si>
    <t>NAV AS ON 31-JUL-22: RS.111.7330 (REGULAR - IDCW)</t>
  </si>
  <si>
    <t>NAV AS ON 31-JAN-22: RS.105.3910 (REGULAR - GROWTH)</t>
  </si>
  <si>
    <t>NAV AS ON 31-JUL-22: RS.100.2090 (DIRECT - GROWTH)</t>
  </si>
  <si>
    <t>NAV AS ON 31-JUL-22: RS.26.2810 (REGULAR - GROWTH)</t>
  </si>
  <si>
    <t>NAV AS ON 31-JAN-22: RS.15.7680 (DIRECT - IDCW)</t>
  </si>
  <si>
    <t>NAV AS ON 31-JAN-22: RS.15.7680 (DIRECT - GROWTH)</t>
  </si>
  <si>
    <t>NAV AS ON 31-JUL-22: RS.86.3420 (DIRECT - IDCW)</t>
  </si>
  <si>
    <t>NAV AS ON 31-JUL-22: RS.81.9930 (DIRECT - IDCW)</t>
  </si>
  <si>
    <t>NAV AS ON 31-JUL-22: RS.77.3430 (REGULAR - IDCW)</t>
  </si>
  <si>
    <t>NAV AS ON 31-JUL-22: RS.70.5410 (REGULAR - MONTHLY IDCW)</t>
  </si>
  <si>
    <t>NAV AS ON 31-JUL-22: RS.330.2720 (DIRECT - GROWTH)</t>
  </si>
  <si>
    <t>NAV AS ON 31-JAN-22: RS.94.2160 (DIRECT - IDCW)</t>
  </si>
  <si>
    <t>NAV AS ON 31-JAN-22: RS.15.1270 (REGULAR - MONTHLY IDCW)</t>
  </si>
  <si>
    <t>NAV AS ON 31-JAN-22: RS.41.1920 (REGULAR - GROWTH)</t>
  </si>
  <si>
    <t>Disclosure for Call Option as on 31st July 2022</t>
  </si>
  <si>
    <t>For the period ended 31st July 2022 the following for call options written which have already been exercised/expired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</si>
</sst>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0000"/>
    <numFmt numFmtId="165" formatCode="0.00000"/>
    <numFmt numFmtId="166" formatCode="0.0000"/>
    <numFmt numFmtId="167" formatCode="######0.00000"/>
    <numFmt numFmtId="168" formatCode="#,##0.0000"/>
    <numFmt numFmtId="169" formatCode="[$-409]d\-mmm\-yyyy;@"/>
    <numFmt numFmtId="170" formatCode="0.00_);\(0.00\)"/>
    <numFmt numFmtId="171" formatCode="[$-409]dd\-mmm\-yy;@"/>
  </numFmts>
  <fonts count="44">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Rupee Foradian"/>
    </font>
    <font>
      <sz val="10"/>
      <name val="Rupee Foradian"/>
    </font>
    <font>
      <u/>
      <sz val="10"/>
      <color indexed="12"/>
      <name val="Arial"/>
      <family val="2"/>
    </font>
    <font>
      <sz val="10"/>
      <name val="Arial"/>
      <family val="2"/>
    </font>
    <font>
      <b/>
      <sz val="10"/>
      <name val="Rupee Foradian"/>
      <family val="2"/>
    </font>
    <font>
      <sz val="10"/>
      <name val="Rupee Foradian"/>
      <family val="2"/>
    </font>
    <font>
      <b/>
      <sz val="11"/>
      <name val="Calibri"/>
      <family val="2"/>
    </font>
    <font>
      <i/>
      <sz val="11"/>
      <name val="Calibri"/>
      <family val="2"/>
    </font>
    <font>
      <sz val="11"/>
      <name val="Calibri"/>
      <family val="2"/>
    </font>
    <font>
      <sz val="10"/>
      <color indexed="8"/>
      <name val="Arial"/>
      <family val="2"/>
    </font>
    <font>
      <b/>
      <sz val="12"/>
      <color indexed="8"/>
      <name val="Calibri"/>
      <family val="2"/>
      <scheme val="minor"/>
    </font>
    <font>
      <b/>
      <sz val="10"/>
      <color indexed="8"/>
      <name val="Calibri"/>
      <family val="2"/>
      <scheme val="minor"/>
    </font>
    <font>
      <sz val="11"/>
      <color indexed="8"/>
      <name val="Calibri"/>
      <family val="2"/>
      <scheme val="minor"/>
    </font>
    <font>
      <sz val="8"/>
      <color indexed="8"/>
      <name val="Calibri"/>
      <family val="2"/>
      <scheme val="minor"/>
    </font>
    <font>
      <sz val="10"/>
      <color indexed="8"/>
      <name val="Calibri"/>
      <family val="2"/>
      <scheme val="minor"/>
    </font>
    <font>
      <sz val="8"/>
      <color theme="1"/>
      <name val="Calibri"/>
      <family val="2"/>
      <scheme val="minor"/>
    </font>
    <font>
      <b/>
      <sz val="14"/>
      <color theme="1"/>
      <name val="Calibri"/>
      <family val="2"/>
      <scheme val="minor"/>
    </font>
    <font>
      <b/>
      <sz val="11"/>
      <name val="Rupee Foradian"/>
      <family val="2"/>
    </font>
    <font>
      <b/>
      <sz val="10"/>
      <name val="Arial"/>
      <family val="2"/>
    </font>
    <font>
      <b/>
      <sz val="11"/>
      <color theme="1"/>
      <name val="Calibri"/>
      <family val="2"/>
      <scheme val="minor"/>
    </font>
    <font>
      <b/>
      <sz val="11"/>
      <name val="Times New Roman"/>
      <family val="1"/>
    </font>
    <font>
      <b/>
      <sz val="11"/>
      <color indexed="8"/>
      <name val="Calibri"/>
      <family val="2"/>
    </font>
    <font>
      <b/>
      <sz val="11"/>
      <name val="Calibri"/>
      <family val="2"/>
      <scheme val="minor"/>
    </font>
    <font>
      <b/>
      <sz val="11"/>
      <color indexed="8"/>
      <name val="Calibri"/>
      <family val="2"/>
      <scheme val="minor"/>
    </font>
    <font>
      <sz val="11"/>
      <name val="Calibri"/>
      <family val="2"/>
      <scheme val="minor"/>
    </font>
    <font>
      <b/>
      <sz val="12"/>
      <name val="Calibri"/>
      <family val="2"/>
      <scheme val="minor"/>
    </font>
    <font>
      <b/>
      <sz val="11"/>
      <color indexed="8"/>
      <name val="Times New Roman"/>
      <family val="1"/>
    </font>
    <font>
      <sz val="11"/>
      <color rgb="FF000000"/>
      <name val="Calibri"/>
      <family val="2"/>
      <scheme val="minor"/>
    </font>
    <font>
      <sz val="11"/>
      <name val="Rupee Foradian"/>
    </font>
    <font>
      <b/>
      <sz val="11"/>
      <color rgb="FF000000"/>
      <name val="Calibri"/>
      <family val="2"/>
      <scheme val="minor"/>
    </font>
    <font>
      <b/>
      <sz val="10"/>
      <color theme="1"/>
      <name val="Rupee Foradian"/>
    </font>
    <font>
      <sz val="10"/>
      <color theme="1"/>
      <name val="Times New Roman"/>
      <family val="1"/>
    </font>
    <font>
      <b/>
      <sz val="11"/>
      <color theme="1"/>
      <name val="Calibri"/>
      <family val="2"/>
    </font>
    <font>
      <b/>
      <sz val="12"/>
      <name val="Calibri"/>
      <family val="2"/>
    </font>
    <font>
      <sz val="11"/>
      <color indexed="8"/>
      <name val="Calibri"/>
      <family val="2"/>
    </font>
    <font>
      <b/>
      <sz val="14"/>
      <name val="Calibri"/>
      <family val="2"/>
      <scheme val="minor"/>
    </font>
  </fonts>
  <fills count="5">
    <fill>
      <patternFill patternType="none"/>
    </fill>
    <fill>
      <patternFill patternType="gray125"/>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right/>
      <top style="medium">
        <color rgb="FF000000"/>
      </top>
      <bottom/>
      <diagonal/>
    </border>
    <border>
      <left/>
      <right/>
      <top/>
      <bottom style="medium">
        <color rgb="FF000000"/>
      </bottom>
      <diagonal/>
    </border>
    <border>
      <left style="medium">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style="medium">
        <color rgb="FF000000"/>
      </left>
      <right/>
      <top style="medium">
        <color indexed="64"/>
      </top>
      <bottom/>
      <diagonal/>
    </border>
    <border>
      <left style="medium">
        <color rgb="FF000000"/>
      </left>
      <right/>
      <top/>
      <bottom/>
      <diagonal/>
    </border>
    <border>
      <left style="medium">
        <color rgb="FF000000"/>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2">
    <xf numFmtId="0" fontId="0" fillId="0" borderId="0"/>
    <xf numFmtId="0" fontId="10" fillId="0" borderId="0" applyNumberFormat="0" applyFill="0" applyBorder="0" applyAlignment="0" applyProtection="0">
      <alignment vertical="top"/>
      <protection locked="0"/>
    </xf>
    <xf numFmtId="0" fontId="11" fillId="0" borderId="0"/>
    <xf numFmtId="0" fontId="17" fillId="0" borderId="0"/>
    <xf numFmtId="0" fontId="7" fillId="0" borderId="0"/>
    <xf numFmtId="0" fontId="7" fillId="0" borderId="0"/>
    <xf numFmtId="43" fontId="11" fillId="0" borderId="0" applyFont="0" applyFill="0" applyBorder="0" applyAlignment="0" applyProtection="0"/>
    <xf numFmtId="9"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42" fillId="0" borderId="0" applyFont="0" applyFill="0" applyBorder="0" applyAlignment="0" applyProtection="0"/>
  </cellStyleXfs>
  <cellXfs count="429">
    <xf numFmtId="0" fontId="0" fillId="0" borderId="0" xfId="0"/>
    <xf numFmtId="0" fontId="9" fillId="0" borderId="0" xfId="0" applyFont="1"/>
    <xf numFmtId="0" fontId="8" fillId="0" borderId="0" xfId="0" applyFont="1"/>
    <xf numFmtId="0" fontId="10" fillId="0" borderId="0" xfId="1" applyAlignment="1" applyProtection="1"/>
    <xf numFmtId="2" fontId="9" fillId="0" borderId="0" xfId="0" applyNumberFormat="1" applyFont="1" applyAlignment="1">
      <alignment horizontal="right"/>
    </xf>
    <xf numFmtId="2" fontId="9" fillId="0" borderId="0" xfId="0" applyNumberFormat="1" applyFont="1"/>
    <xf numFmtId="0" fontId="8" fillId="0" borderId="2" xfId="0" applyFont="1" applyBorder="1"/>
    <xf numFmtId="2" fontId="8" fillId="0" borderId="2" xfId="0" applyNumberFormat="1" applyFont="1" applyBorder="1"/>
    <xf numFmtId="2" fontId="8" fillId="0" borderId="2" xfId="0" applyNumberFormat="1" applyFont="1" applyBorder="1" applyAlignment="1">
      <alignment horizontal="right"/>
    </xf>
    <xf numFmtId="2" fontId="8" fillId="0" borderId="0" xfId="0" applyNumberFormat="1" applyFont="1"/>
    <xf numFmtId="2" fontId="8" fillId="0" borderId="0" xfId="0" applyNumberFormat="1" applyFont="1" applyAlignment="1">
      <alignment horizontal="right"/>
    </xf>
    <xf numFmtId="0" fontId="8" fillId="0" borderId="0" xfId="0" applyFont="1" applyAlignment="1">
      <alignment wrapText="1"/>
    </xf>
    <xf numFmtId="2" fontId="9" fillId="0" borderId="0" xfId="0" applyNumberFormat="1" applyFont="1" applyAlignment="1">
      <alignment horizontal="center"/>
    </xf>
    <xf numFmtId="0" fontId="13" fillId="0" borderId="0" xfId="0" applyFont="1"/>
    <xf numFmtId="2" fontId="13" fillId="0" borderId="0" xfId="0" applyNumberFormat="1" applyFont="1" applyAlignment="1">
      <alignment horizontal="right"/>
    </xf>
    <xf numFmtId="2" fontId="12" fillId="0" borderId="0" xfId="0" applyNumberFormat="1" applyFont="1" applyAlignment="1">
      <alignment horizontal="center"/>
    </xf>
    <xf numFmtId="2" fontId="9" fillId="0" borderId="0" xfId="0" applyNumberFormat="1" applyFont="1" applyFill="1"/>
    <xf numFmtId="0" fontId="9" fillId="0" borderId="0" xfId="0" applyFont="1" applyFill="1"/>
    <xf numFmtId="2" fontId="9" fillId="0" borderId="0" xfId="0" applyNumberFormat="1" applyFont="1" applyFill="1" applyAlignment="1">
      <alignment horizontal="right"/>
    </xf>
    <xf numFmtId="0" fontId="8" fillId="0" borderId="0" xfId="0" applyFont="1" applyAlignment="1">
      <alignment vertical="center"/>
    </xf>
    <xf numFmtId="0" fontId="14" fillId="0" borderId="3" xfId="0" applyFont="1" applyBorder="1" applyAlignment="1">
      <alignment vertical="center" wrapText="1"/>
    </xf>
    <xf numFmtId="0" fontId="16" fillId="0" borderId="4" xfId="0" applyFont="1" applyBorder="1" applyAlignment="1">
      <alignment horizontal="justify" vertical="center" wrapText="1"/>
    </xf>
    <xf numFmtId="0" fontId="16" fillId="0" borderId="5" xfId="0" applyFont="1" applyBorder="1" applyAlignment="1">
      <alignment horizontal="justify" vertical="center" wrapText="1"/>
    </xf>
    <xf numFmtId="0" fontId="14" fillId="0" borderId="6" xfId="0" applyFont="1" applyBorder="1" applyAlignment="1">
      <alignment vertical="center" wrapText="1"/>
    </xf>
    <xf numFmtId="0" fontId="16" fillId="0" borderId="8" xfId="0" applyFont="1" applyBorder="1" applyAlignment="1">
      <alignment horizontal="justify" vertical="center" wrapText="1"/>
    </xf>
    <xf numFmtId="0" fontId="16" fillId="0" borderId="10" xfId="0" applyFont="1" applyBorder="1" applyAlignment="1">
      <alignment horizontal="justify" vertical="center" wrapText="1"/>
    </xf>
    <xf numFmtId="0" fontId="16" fillId="0" borderId="8" xfId="0" applyFont="1" applyBorder="1" applyAlignment="1">
      <alignment vertical="center" wrapText="1"/>
    </xf>
    <xf numFmtId="0" fontId="14" fillId="0" borderId="8" xfId="0" applyFont="1" applyBorder="1" applyAlignment="1">
      <alignment vertical="center" wrapText="1"/>
    </xf>
    <xf numFmtId="0" fontId="16" fillId="0" borderId="10" xfId="0" applyFont="1" applyBorder="1" applyAlignment="1">
      <alignment vertical="center" wrapText="1"/>
    </xf>
    <xf numFmtId="0" fontId="13" fillId="0" borderId="0" xfId="0" applyFont="1" applyAlignment="1">
      <alignment vertical="center" wrapText="1"/>
    </xf>
    <xf numFmtId="0" fontId="16" fillId="0" borderId="14" xfId="0" applyFont="1" applyBorder="1" applyAlignment="1">
      <alignment vertical="center" wrapText="1"/>
    </xf>
    <xf numFmtId="2" fontId="13" fillId="0" borderId="0" xfId="0" applyNumberFormat="1" applyFont="1" applyAlignment="1">
      <alignment horizontal="right" vertical="center" wrapText="1"/>
    </xf>
    <xf numFmtId="0" fontId="16" fillId="0" borderId="4" xfId="0" applyFont="1" applyBorder="1" applyAlignment="1">
      <alignment vertical="center" wrapText="1"/>
    </xf>
    <xf numFmtId="0" fontId="16" fillId="0" borderId="5" xfId="0" applyFont="1" applyBorder="1" applyAlignment="1">
      <alignment vertical="center" wrapText="1"/>
    </xf>
    <xf numFmtId="2" fontId="12" fillId="0" borderId="0" xfId="0" applyNumberFormat="1" applyFont="1"/>
    <xf numFmtId="4" fontId="13" fillId="0" borderId="0" xfId="0" applyNumberFormat="1" applyFont="1"/>
    <xf numFmtId="0" fontId="7" fillId="0" borderId="0" xfId="4"/>
    <xf numFmtId="15" fontId="19" fillId="3" borderId="1" xfId="4" applyNumberFormat="1" applyFont="1" applyFill="1" applyBorder="1" applyAlignment="1">
      <alignment horizontal="center" vertical="center" wrapText="1"/>
    </xf>
    <xf numFmtId="164" fontId="19" fillId="3" borderId="1" xfId="4" applyNumberFormat="1" applyFont="1" applyFill="1" applyBorder="1" applyAlignment="1">
      <alignment horizontal="center" vertical="center" wrapText="1"/>
    </xf>
    <xf numFmtId="165" fontId="19" fillId="3" borderId="1" xfId="4" applyNumberFormat="1" applyFont="1" applyFill="1" applyBorder="1" applyAlignment="1">
      <alignment horizontal="center" vertical="center" wrapText="1"/>
    </xf>
    <xf numFmtId="0" fontId="7" fillId="0" borderId="0" xfId="4" applyAlignment="1">
      <alignment vertical="center" wrapText="1"/>
    </xf>
    <xf numFmtId="15" fontId="20" fillId="0" borderId="1" xfId="4" applyNumberFormat="1" applyFont="1" applyBorder="1" applyAlignment="1">
      <alignment horizontal="center"/>
    </xf>
    <xf numFmtId="166" fontId="20" fillId="0" borderId="1" xfId="4" applyNumberFormat="1" applyFont="1" applyBorder="1"/>
    <xf numFmtId="15" fontId="21" fillId="0" borderId="0" xfId="4" applyNumberFormat="1" applyFont="1" applyAlignment="1">
      <alignment horizontal="center"/>
    </xf>
    <xf numFmtId="166" fontId="21" fillId="0" borderId="0" xfId="4" applyNumberFormat="1" applyFont="1"/>
    <xf numFmtId="15" fontId="21" fillId="0" borderId="1" xfId="4" applyNumberFormat="1" applyFont="1" applyBorder="1" applyAlignment="1">
      <alignment horizontal="center"/>
    </xf>
    <xf numFmtId="166" fontId="21" fillId="0" borderId="1" xfId="4" applyNumberFormat="1" applyFont="1" applyBorder="1"/>
    <xf numFmtId="0" fontId="7" fillId="0" borderId="0" xfId="4" applyAlignment="1">
      <alignment wrapText="1"/>
    </xf>
    <xf numFmtId="166" fontId="20" fillId="0" borderId="1" xfId="4" applyNumberFormat="1" applyFont="1" applyBorder="1" applyAlignment="1">
      <alignment horizontal="right"/>
    </xf>
    <xf numFmtId="15" fontId="7" fillId="0" borderId="0" xfId="4" quotePrefix="1" applyNumberFormat="1" applyAlignment="1">
      <alignment horizontal="center"/>
    </xf>
    <xf numFmtId="166" fontId="22" fillId="0" borderId="0" xfId="4" applyNumberFormat="1" applyFont="1"/>
    <xf numFmtId="15" fontId="22" fillId="0" borderId="0" xfId="4" quotePrefix="1" applyNumberFormat="1" applyFont="1" applyAlignment="1">
      <alignment horizontal="center"/>
    </xf>
    <xf numFmtId="15" fontId="22" fillId="0" borderId="0" xfId="4" applyNumberFormat="1" applyFont="1" applyAlignment="1">
      <alignment horizontal="center"/>
    </xf>
    <xf numFmtId="167" fontId="21" fillId="0" borderId="0" xfId="4" applyNumberFormat="1" applyFont="1"/>
    <xf numFmtId="168" fontId="22" fillId="0" borderId="0" xfId="4" applyNumberFormat="1" applyFont="1"/>
    <xf numFmtId="0" fontId="7" fillId="0" borderId="1" xfId="4" applyBorder="1" applyAlignment="1">
      <alignment horizontal="center" wrapText="1"/>
    </xf>
    <xf numFmtId="167" fontId="20" fillId="0" borderId="1" xfId="4" applyNumberFormat="1" applyFont="1" applyBorder="1" applyAlignment="1">
      <alignment horizontal="right" wrapText="1"/>
    </xf>
    <xf numFmtId="166" fontId="7" fillId="0" borderId="1" xfId="4" applyNumberFormat="1" applyBorder="1" applyAlignment="1">
      <alignment wrapText="1"/>
    </xf>
    <xf numFmtId="0" fontId="23" fillId="0" borderId="0" xfId="4" applyFont="1" applyAlignment="1">
      <alignment horizontal="center" wrapText="1"/>
    </xf>
    <xf numFmtId="167" fontId="21" fillId="0" borderId="0" xfId="4" applyNumberFormat="1" applyFont="1" applyAlignment="1">
      <alignment horizontal="right" wrapText="1"/>
    </xf>
    <xf numFmtId="166" fontId="23" fillId="0" borderId="0" xfId="4" applyNumberFormat="1" applyFont="1" applyAlignment="1">
      <alignment wrapText="1"/>
    </xf>
    <xf numFmtId="0" fontId="7" fillId="0" borderId="0" xfId="4" applyAlignment="1">
      <alignment horizontal="center"/>
    </xf>
    <xf numFmtId="0" fontId="7" fillId="0" borderId="0" xfId="5"/>
    <xf numFmtId="0" fontId="24" fillId="0" borderId="1" xfId="5" applyFont="1" applyBorder="1" applyAlignment="1">
      <alignment horizontal="center"/>
    </xf>
    <xf numFmtId="0" fontId="10" fillId="0" borderId="0" xfId="1" applyFill="1" applyAlignment="1" applyProtection="1"/>
    <xf numFmtId="0" fontId="13" fillId="0" borderId="1" xfId="0" applyFont="1" applyBorder="1" applyAlignment="1">
      <alignment horizontal="center"/>
    </xf>
    <xf numFmtId="0" fontId="13" fillId="0" borderId="1" xfId="0" applyFont="1" applyBorder="1" applyAlignment="1">
      <alignment wrapText="1"/>
    </xf>
    <xf numFmtId="0" fontId="13" fillId="0" borderId="1" xfId="0" applyFont="1" applyBorder="1"/>
    <xf numFmtId="0" fontId="25" fillId="0" borderId="0" xfId="0" applyFont="1" applyAlignment="1">
      <alignment vertical="center" wrapText="1"/>
    </xf>
    <xf numFmtId="0" fontId="9" fillId="0" borderId="0" xfId="0" applyFont="1" applyAlignment="1">
      <alignment wrapText="1"/>
    </xf>
    <xf numFmtId="2" fontId="8" fillId="0" borderId="0" xfId="0" applyNumberFormat="1" applyFont="1" applyFill="1" applyAlignment="1">
      <alignment horizontal="right"/>
    </xf>
    <xf numFmtId="0" fontId="9" fillId="0" borderId="0" xfId="0" applyFont="1" applyAlignment="1">
      <alignment vertical="center"/>
    </xf>
    <xf numFmtId="0" fontId="26" fillId="0" borderId="1" xfId="0" applyFont="1" applyBorder="1" applyAlignment="1">
      <alignment horizontal="center" vertical="center" wrapText="1"/>
    </xf>
    <xf numFmtId="0" fontId="0" fillId="0" borderId="1" xfId="0" applyBorder="1"/>
    <xf numFmtId="43" fontId="31" fillId="0" borderId="1" xfId="8" applyFont="1" applyFill="1" applyBorder="1" applyAlignment="1">
      <alignment horizontal="center" vertical="center" wrapText="1"/>
    </xf>
    <xf numFmtId="43" fontId="20" fillId="0" borderId="1" xfId="6" applyFont="1" applyFill="1" applyBorder="1" applyAlignment="1">
      <alignment vertical="top" wrapText="1"/>
    </xf>
    <xf numFmtId="4" fontId="32" fillId="0" borderId="1" xfId="0" applyNumberFormat="1" applyFont="1" applyBorder="1" applyAlignment="1">
      <alignment horizontal="center"/>
    </xf>
    <xf numFmtId="0" fontId="11" fillId="0" borderId="1" xfId="0" applyFont="1" applyBorder="1" applyAlignment="1">
      <alignment horizontal="center" vertical="center" wrapText="1"/>
    </xf>
    <xf numFmtId="43" fontId="20" fillId="0" borderId="1" xfId="8" applyFont="1" applyFill="1" applyBorder="1" applyAlignment="1">
      <alignment horizontal="center" vertical="center" wrapText="1"/>
    </xf>
    <xf numFmtId="43" fontId="31" fillId="0" borderId="0" xfId="8" applyFont="1" applyFill="1" applyBorder="1" applyAlignment="1">
      <alignment horizontal="center" vertical="center"/>
    </xf>
    <xf numFmtId="37" fontId="6" fillId="0" borderId="0" xfId="8" applyNumberFormat="1" applyFont="1" applyFill="1" applyBorder="1" applyAlignment="1">
      <alignment horizontal="center"/>
    </xf>
    <xf numFmtId="43" fontId="6" fillId="0" borderId="0" xfId="8" applyFont="1" applyFill="1" applyBorder="1" applyAlignment="1">
      <alignment horizontal="center" vertical="center"/>
    </xf>
    <xf numFmtId="4" fontId="29" fillId="0" borderId="0" xfId="8" applyNumberFormat="1" applyFont="1" applyFill="1" applyBorder="1" applyAlignment="1">
      <alignment horizontal="center" vertical="center"/>
    </xf>
    <xf numFmtId="39" fontId="6" fillId="0" borderId="0" xfId="8" applyNumberFormat="1" applyFont="1" applyFill="1" applyBorder="1" applyAlignment="1" applyProtection="1">
      <alignment horizontal="right"/>
      <protection locked="0"/>
    </xf>
    <xf numFmtId="43" fontId="6" fillId="0" borderId="0" xfId="8" applyFont="1" applyFill="1" applyBorder="1" applyProtection="1">
      <protection locked="0"/>
    </xf>
    <xf numFmtId="4" fontId="8" fillId="0" borderId="0" xfId="0" applyNumberFormat="1" applyFont="1" applyFill="1"/>
    <xf numFmtId="0" fontId="16" fillId="0" borderId="18" xfId="0" applyFont="1" applyBorder="1" applyAlignment="1">
      <alignment horizontal="justify" vertical="center" wrapText="1"/>
    </xf>
    <xf numFmtId="0" fontId="16" fillId="0" borderId="14" xfId="0" applyFont="1" applyBorder="1" applyAlignment="1">
      <alignment horizontal="justify" vertical="center" wrapText="1"/>
    </xf>
    <xf numFmtId="2" fontId="12" fillId="0" borderId="0" xfId="0" applyNumberFormat="1" applyFont="1" applyAlignment="1">
      <alignment horizontal="left"/>
    </xf>
    <xf numFmtId="2" fontId="8" fillId="0" borderId="0" xfId="0" applyNumberFormat="1" applyFont="1" applyAlignment="1">
      <alignment horizontal="center"/>
    </xf>
    <xf numFmtId="171" fontId="8" fillId="0" borderId="0" xfId="0" applyNumberFormat="1" applyFont="1" applyAlignment="1">
      <alignment horizontal="center"/>
    </xf>
    <xf numFmtId="0" fontId="26" fillId="0" borderId="1" xfId="0" applyFont="1" applyBorder="1" applyAlignment="1">
      <alignment vertical="center" wrapText="1"/>
    </xf>
    <xf numFmtId="0" fontId="12" fillId="0" borderId="1" xfId="0" applyFont="1" applyBorder="1"/>
    <xf numFmtId="0" fontId="5" fillId="0" borderId="0" xfId="0" applyFont="1"/>
    <xf numFmtId="171" fontId="0" fillId="0" borderId="0" xfId="0" applyNumberFormat="1"/>
    <xf numFmtId="0" fontId="35" fillId="0" borderId="1" xfId="0" applyFont="1" applyBorder="1" applyAlignment="1">
      <alignment vertical="center" wrapText="1"/>
    </xf>
    <xf numFmtId="4" fontId="32" fillId="0" borderId="0" xfId="0" applyNumberFormat="1" applyFont="1" applyAlignment="1">
      <alignment horizontal="center"/>
    </xf>
    <xf numFmtId="0" fontId="9" fillId="0" borderId="0" xfId="0" applyFont="1" applyAlignment="1">
      <alignment vertical="center" wrapText="1"/>
    </xf>
    <xf numFmtId="2" fontId="9" fillId="0" borderId="0" xfId="0" applyNumberFormat="1" applyFont="1" applyAlignment="1">
      <alignment horizontal="center" vertical="center" wrapText="1"/>
    </xf>
    <xf numFmtId="2" fontId="9" fillId="0" borderId="0" xfId="0" applyNumberFormat="1" applyFont="1" applyAlignment="1">
      <alignment horizontal="right" vertical="center" wrapText="1"/>
    </xf>
    <xf numFmtId="2" fontId="8" fillId="0" borderId="0" xfId="0" applyNumberFormat="1" applyFont="1" applyAlignment="1">
      <alignment horizontal="center" vertical="center" wrapText="1"/>
    </xf>
    <xf numFmtId="2" fontId="8" fillId="0" borderId="0" xfId="0" applyNumberFormat="1" applyFont="1" applyAlignment="1">
      <alignment horizontal="right" vertical="center" wrapText="1"/>
    </xf>
    <xf numFmtId="0" fontId="8" fillId="0" borderId="0" xfId="0" applyFont="1" applyAlignment="1">
      <alignment vertical="center" wrapText="1"/>
    </xf>
    <xf numFmtId="4" fontId="9" fillId="0" borderId="0" xfId="0" applyNumberFormat="1" applyFont="1" applyAlignment="1">
      <alignment horizontal="center" vertical="center"/>
    </xf>
    <xf numFmtId="2" fontId="9" fillId="0" borderId="0" xfId="0" applyNumberFormat="1" applyFont="1" applyAlignment="1">
      <alignment horizontal="right" vertical="center"/>
    </xf>
    <xf numFmtId="0" fontId="8" fillId="0" borderId="1" xfId="0" applyFont="1" applyBorder="1" applyAlignment="1">
      <alignment horizontal="center" vertical="center" wrapText="1"/>
    </xf>
    <xf numFmtId="4" fontId="8" fillId="0" borderId="1" xfId="0" applyNumberFormat="1" applyFont="1" applyBorder="1" applyAlignment="1">
      <alignment horizontal="center" vertical="center" wrapText="1"/>
    </xf>
    <xf numFmtId="0" fontId="28" fillId="0" borderId="1" xfId="0" applyFont="1" applyBorder="1" applyAlignment="1">
      <alignment horizontal="center" vertical="center" wrapText="1"/>
    </xf>
    <xf numFmtId="2" fontId="8" fillId="0" borderId="1" xfId="0" applyNumberFormat="1" applyFont="1" applyBorder="1" applyAlignment="1">
      <alignment horizontal="center" vertical="center" wrapText="1"/>
    </xf>
    <xf numFmtId="0" fontId="9" fillId="0" borderId="1" xfId="0" applyFont="1" applyBorder="1" applyAlignment="1">
      <alignment vertical="center"/>
    </xf>
    <xf numFmtId="4" fontId="9" fillId="0" borderId="1" xfId="0" applyNumberFormat="1" applyFont="1" applyBorder="1" applyAlignment="1">
      <alignment horizontal="center" vertical="center"/>
    </xf>
    <xf numFmtId="0" fontId="9" fillId="0" borderId="1" xfId="0" applyFont="1" applyBorder="1" applyAlignment="1">
      <alignment horizontal="center" vertical="center"/>
    </xf>
    <xf numFmtId="2" fontId="9" fillId="0" borderId="1" xfId="0" applyNumberFormat="1" applyFont="1" applyBorder="1" applyAlignment="1">
      <alignment horizontal="right" vertical="center"/>
    </xf>
    <xf numFmtId="0" fontId="38" fillId="0" borderId="0" xfId="0" applyFont="1" applyAlignment="1">
      <alignment vertical="center"/>
    </xf>
    <xf numFmtId="4" fontId="39" fillId="0" borderId="0" xfId="0" applyNumberFormat="1" applyFont="1" applyAlignment="1">
      <alignment horizontal="center"/>
    </xf>
    <xf numFmtId="0" fontId="39" fillId="0" borderId="0" xfId="0" applyFont="1"/>
    <xf numFmtId="0" fontId="40" fillId="0" borderId="1" xfId="0" applyFont="1" applyBorder="1" applyAlignment="1">
      <alignment horizontal="center" vertical="center" wrapText="1"/>
    </xf>
    <xf numFmtId="4" fontId="40" fillId="0" borderId="1" xfId="0" applyNumberFormat="1" applyFont="1" applyBorder="1" applyAlignment="1">
      <alignment horizontal="center" vertical="center" wrapText="1"/>
    </xf>
    <xf numFmtId="2" fontId="0" fillId="0" borderId="1" xfId="0" applyNumberFormat="1" applyBorder="1" applyAlignment="1">
      <alignment horizontal="center"/>
    </xf>
    <xf numFmtId="4" fontId="0" fillId="0" borderId="1" xfId="0" applyNumberFormat="1" applyBorder="1" applyAlignment="1">
      <alignment horizontal="center" wrapText="1"/>
    </xf>
    <xf numFmtId="2" fontId="0" fillId="0" borderId="0" xfId="0" applyNumberFormat="1"/>
    <xf numFmtId="4" fontId="9" fillId="0" borderId="1" xfId="0" applyNumberFormat="1" applyFont="1" applyBorder="1" applyAlignment="1">
      <alignment horizontal="right" vertical="center"/>
    </xf>
    <xf numFmtId="0" fontId="11" fillId="0" borderId="1" xfId="0" applyFont="1" applyBorder="1"/>
    <xf numFmtId="0" fontId="11" fillId="0" borderId="0" xfId="0" applyFont="1"/>
    <xf numFmtId="2" fontId="0" fillId="0" borderId="0" xfId="0" applyNumberFormat="1" applyAlignment="1">
      <alignment horizontal="center"/>
    </xf>
    <xf numFmtId="4" fontId="0" fillId="0" borderId="0" xfId="0" applyNumberFormat="1" applyAlignment="1">
      <alignment horizontal="center" wrapText="1"/>
    </xf>
    <xf numFmtId="0" fontId="41" fillId="0" borderId="0" xfId="0" applyFont="1" applyAlignment="1">
      <alignment vertical="center"/>
    </xf>
    <xf numFmtId="0" fontId="9" fillId="0" borderId="0" xfId="10" applyFont="1"/>
    <xf numFmtId="2" fontId="9" fillId="0" borderId="0" xfId="10" applyNumberFormat="1" applyFont="1"/>
    <xf numFmtId="2" fontId="9" fillId="0" borderId="0" xfId="10" applyNumberFormat="1" applyFont="1" applyAlignment="1">
      <alignment horizontal="right"/>
    </xf>
    <xf numFmtId="0" fontId="26" fillId="0" borderId="0" xfId="0" applyFont="1"/>
    <xf numFmtId="2" fontId="8" fillId="0" borderId="0" xfId="9" applyNumberFormat="1" applyFont="1" applyAlignment="1">
      <alignment horizontal="center"/>
    </xf>
    <xf numFmtId="4" fontId="0" fillId="0" borderId="0" xfId="0" applyNumberFormat="1" applyAlignment="1">
      <alignment horizontal="center" vertical="center"/>
    </xf>
    <xf numFmtId="4" fontId="9" fillId="0" borderId="0" xfId="10" applyNumberFormat="1" applyFont="1" applyAlignment="1">
      <alignment horizontal="right"/>
    </xf>
    <xf numFmtId="4" fontId="0" fillId="0" borderId="0" xfId="0" applyNumberFormat="1" applyAlignment="1">
      <alignment horizontal="center"/>
    </xf>
    <xf numFmtId="4" fontId="26" fillId="0" borderId="0" xfId="0" applyNumberFormat="1" applyFont="1" applyAlignment="1">
      <alignment horizontal="center"/>
    </xf>
    <xf numFmtId="0" fontId="0" fillId="0" borderId="0" xfId="0" applyAlignment="1">
      <alignment wrapText="1"/>
    </xf>
    <xf numFmtId="0" fontId="12" fillId="0" borderId="0" xfId="9" applyFont="1"/>
    <xf numFmtId="4" fontId="13" fillId="0" borderId="0" xfId="9" applyNumberFormat="1" applyFont="1" applyAlignment="1">
      <alignment horizontal="center"/>
    </xf>
    <xf numFmtId="4" fontId="12" fillId="0" borderId="0" xfId="9" applyNumberFormat="1" applyFont="1" applyAlignment="1">
      <alignment horizontal="center"/>
    </xf>
    <xf numFmtId="4" fontId="0" fillId="0" borderId="0" xfId="0" applyNumberFormat="1" applyAlignment="1">
      <alignment vertical="center"/>
    </xf>
    <xf numFmtId="4" fontId="0" fillId="0" borderId="0" xfId="0" applyNumberFormat="1"/>
    <xf numFmtId="4" fontId="26" fillId="0" borderId="0" xfId="0" applyNumberFormat="1" applyFont="1"/>
    <xf numFmtId="0" fontId="14" fillId="0" borderId="20" xfId="0" applyFont="1" applyBorder="1" applyAlignment="1">
      <alignment vertical="center" wrapText="1"/>
    </xf>
    <xf numFmtId="0" fontId="16" fillId="0" borderId="22" xfId="0" applyFont="1" applyBorder="1" applyAlignment="1">
      <alignment horizontal="justify" vertical="center" wrapText="1"/>
    </xf>
    <xf numFmtId="0" fontId="16" fillId="0" borderId="24" xfId="0" applyFont="1" applyBorder="1" applyAlignment="1">
      <alignment horizontal="justify" vertical="center" wrapText="1"/>
    </xf>
    <xf numFmtId="0" fontId="11" fillId="0" borderId="1" xfId="0" applyFont="1" applyBorder="1" applyAlignment="1">
      <alignment horizontal="left" vertical="center" wrapText="1" indent="2"/>
    </xf>
    <xf numFmtId="3" fontId="35" fillId="0" borderId="1" xfId="0" applyNumberFormat="1" applyFont="1" applyBorder="1" applyAlignment="1">
      <alignment horizontal="center" vertical="center" wrapText="1"/>
    </xf>
    <xf numFmtId="4" fontId="9" fillId="0" borderId="1" xfId="0" applyNumberFormat="1" applyFont="1" applyBorder="1" applyAlignment="1">
      <alignment horizontal="center"/>
    </xf>
    <xf numFmtId="0" fontId="0" fillId="0" borderId="4" xfId="0" applyBorder="1" applyAlignment="1">
      <alignment wrapText="1"/>
    </xf>
    <xf numFmtId="0" fontId="13" fillId="0" borderId="0" xfId="0" applyFont="1" applyAlignment="1">
      <alignment wrapText="1"/>
    </xf>
    <xf numFmtId="2" fontId="9" fillId="0" borderId="1" xfId="0" applyNumberFormat="1" applyFont="1" applyBorder="1"/>
    <xf numFmtId="0" fontId="9" fillId="0" borderId="1" xfId="0" applyFont="1" applyBorder="1"/>
    <xf numFmtId="0" fontId="16" fillId="0" borderId="32" xfId="0" applyFont="1" applyBorder="1" applyAlignment="1">
      <alignment horizontal="justify" vertical="center" wrapText="1"/>
    </xf>
    <xf numFmtId="0" fontId="12" fillId="0" borderId="0" xfId="2" applyFont="1" applyFill="1" applyAlignment="1">
      <alignment wrapText="1"/>
    </xf>
    <xf numFmtId="0" fontId="26" fillId="0" borderId="1" xfId="0" applyFont="1" applyBorder="1" applyAlignment="1">
      <alignment horizontal="center" vertical="center" wrapText="1"/>
    </xf>
    <xf numFmtId="0" fontId="4" fillId="0" borderId="0" xfId="0" applyFont="1"/>
    <xf numFmtId="0" fontId="32" fillId="0" borderId="1" xfId="0" applyFont="1" applyFill="1" applyBorder="1"/>
    <xf numFmtId="4" fontId="32" fillId="0" borderId="1" xfId="0" applyNumberFormat="1" applyFont="1" applyFill="1" applyBorder="1"/>
    <xf numFmtId="0" fontId="32" fillId="0" borderId="1" xfId="0" applyFont="1" applyFill="1" applyBorder="1" applyAlignment="1">
      <alignment horizontal="center"/>
    </xf>
    <xf numFmtId="0" fontId="26" fillId="0" borderId="1" xfId="0" applyFont="1" applyFill="1" applyBorder="1" applyAlignment="1">
      <alignment horizontal="center" vertical="center" wrapText="1"/>
    </xf>
    <xf numFmtId="2" fontId="32" fillId="0" borderId="0" xfId="0" applyNumberFormat="1" applyFont="1" applyFill="1" applyAlignment="1">
      <alignment horizontal="right"/>
    </xf>
    <xf numFmtId="2" fontId="13" fillId="0" borderId="0" xfId="0" applyNumberFormat="1" applyFont="1" applyFill="1" applyAlignment="1">
      <alignment horizontal="right"/>
    </xf>
    <xf numFmtId="2" fontId="12" fillId="0" borderId="0" xfId="0" applyNumberFormat="1" applyFont="1" applyFill="1" applyAlignment="1">
      <alignment horizontal="right"/>
    </xf>
    <xf numFmtId="0" fontId="13" fillId="0" borderId="0" xfId="0" applyFont="1" applyFill="1"/>
    <xf numFmtId="2" fontId="9" fillId="0" borderId="0" xfId="0" applyNumberFormat="1" applyFont="1" applyFill="1" applyAlignment="1">
      <alignment horizontal="center"/>
    </xf>
    <xf numFmtId="2" fontId="13" fillId="0" borderId="0" xfId="0" applyNumberFormat="1" applyFont="1" applyFill="1" applyAlignment="1">
      <alignment horizontal="center"/>
    </xf>
    <xf numFmtId="2" fontId="8" fillId="0" borderId="2" xfId="0" applyNumberFormat="1" applyFont="1" applyFill="1" applyBorder="1" applyAlignment="1">
      <alignment horizontal="right"/>
    </xf>
    <xf numFmtId="43" fontId="32" fillId="0" borderId="1" xfId="11" applyFont="1" applyFill="1" applyBorder="1" applyAlignment="1">
      <alignment vertical="top" wrapText="1"/>
    </xf>
    <xf numFmtId="0" fontId="32" fillId="0" borderId="0" xfId="0" applyFont="1"/>
    <xf numFmtId="43" fontId="2" fillId="0" borderId="1" xfId="11" applyFont="1" applyFill="1" applyBorder="1"/>
    <xf numFmtId="43" fontId="42" fillId="0" borderId="0" xfId="8" applyFont="1" applyFill="1"/>
    <xf numFmtId="4" fontId="29" fillId="0" borderId="1" xfId="8" applyNumberFormat="1" applyFont="1" applyFill="1" applyBorder="1" applyAlignment="1">
      <alignment horizontal="center" vertical="center" wrapText="1"/>
    </xf>
    <xf numFmtId="43" fontId="39" fillId="0" borderId="1" xfId="8" applyFont="1" applyFill="1" applyBorder="1" applyAlignment="1">
      <alignment horizontal="center" vertical="top" wrapText="1"/>
    </xf>
    <xf numFmtId="43" fontId="29" fillId="0" borderId="0" xfId="8" applyFont="1" applyFill="1" applyAlignment="1">
      <alignment horizontal="center"/>
    </xf>
    <xf numFmtId="37" fontId="2" fillId="0" borderId="0" xfId="8" applyNumberFormat="1" applyFont="1" applyFill="1" applyBorder="1"/>
    <xf numFmtId="43" fontId="29" fillId="0" borderId="1" xfId="8" applyFont="1" applyFill="1" applyBorder="1" applyAlignment="1">
      <alignment horizontal="center" vertical="center"/>
    </xf>
    <xf numFmtId="43" fontId="29" fillId="0" borderId="1" xfId="8" applyFont="1" applyFill="1" applyBorder="1" applyAlignment="1">
      <alignment horizontal="center"/>
    </xf>
    <xf numFmtId="43" fontId="20" fillId="0" borderId="1" xfId="11" applyFont="1" applyFill="1" applyBorder="1" applyAlignment="1">
      <alignment vertical="top" wrapText="1"/>
    </xf>
    <xf numFmtId="4" fontId="18" fillId="0" borderId="1" xfId="8" applyNumberFormat="1" applyFont="1" applyFill="1" applyBorder="1" applyAlignment="1">
      <alignment horizontal="center" vertical="center"/>
    </xf>
    <xf numFmtId="4" fontId="20" fillId="0" borderId="1" xfId="8" applyNumberFormat="1" applyFont="1" applyFill="1" applyBorder="1" applyAlignment="1">
      <alignment horizontal="center" vertical="center" wrapText="1"/>
    </xf>
    <xf numFmtId="43" fontId="29" fillId="0" borderId="1" xfId="8" applyFont="1" applyFill="1" applyBorder="1" applyAlignment="1">
      <alignment horizontal="left"/>
    </xf>
    <xf numFmtId="3" fontId="31" fillId="0" borderId="1" xfId="8" applyNumberFormat="1" applyFont="1" applyFill="1" applyBorder="1" applyAlignment="1">
      <alignment horizontal="center" vertical="center"/>
    </xf>
    <xf numFmtId="43" fontId="31" fillId="0" borderId="1" xfId="8" applyFont="1" applyFill="1" applyBorder="1" applyAlignment="1">
      <alignment horizontal="center"/>
    </xf>
    <xf numFmtId="4" fontId="20" fillId="0" borderId="1" xfId="8" applyNumberFormat="1" applyFont="1" applyFill="1" applyBorder="1" applyAlignment="1">
      <alignment horizontal="right"/>
    </xf>
    <xf numFmtId="43" fontId="29" fillId="0" borderId="0" xfId="8" applyFont="1" applyFill="1" applyAlignment="1">
      <alignment vertical="center"/>
    </xf>
    <xf numFmtId="43" fontId="20" fillId="0" borderId="1" xfId="6" applyFont="1" applyFill="1" applyBorder="1" applyAlignment="1">
      <alignment horizontal="center" vertical="top" wrapText="1"/>
    </xf>
    <xf numFmtId="4" fontId="31" fillId="0" borderId="1" xfId="8" applyNumberFormat="1" applyFont="1" applyFill="1" applyBorder="1" applyAlignment="1">
      <alignment horizontal="right"/>
    </xf>
    <xf numFmtId="3" fontId="20" fillId="0" borderId="1" xfId="8" applyNumberFormat="1" applyFont="1" applyFill="1" applyBorder="1" applyAlignment="1">
      <alignment horizontal="center" vertical="center"/>
    </xf>
    <xf numFmtId="0" fontId="29" fillId="0" borderId="0" xfId="0" applyFont="1" applyFill="1" applyAlignment="1">
      <alignment vertical="center"/>
    </xf>
    <xf numFmtId="169" fontId="29" fillId="0" borderId="0" xfId="0" applyNumberFormat="1" applyFont="1" applyFill="1" applyAlignment="1">
      <alignment horizontal="center" vertical="center"/>
    </xf>
    <xf numFmtId="0" fontId="30" fillId="0" borderId="1" xfId="0" applyFont="1" applyFill="1" applyBorder="1" applyAlignment="1">
      <alignment horizontal="center" vertical="center" wrapText="1"/>
    </xf>
    <xf numFmtId="0" fontId="1" fillId="0" borderId="1" xfId="0" applyFont="1" applyFill="1" applyBorder="1" applyAlignment="1">
      <alignment horizontal="left"/>
    </xf>
    <xf numFmtId="40" fontId="1" fillId="0" borderId="1" xfId="0" applyNumberFormat="1" applyFont="1" applyFill="1" applyBorder="1" applyAlignment="1">
      <alignment horizontal="center" vertical="top" wrapText="1"/>
    </xf>
    <xf numFmtId="39" fontId="8" fillId="0" borderId="1" xfId="0" applyNumberFormat="1" applyFont="1" applyFill="1" applyBorder="1" applyAlignment="1">
      <alignment horizontal="right"/>
    </xf>
    <xf numFmtId="4" fontId="20" fillId="0" borderId="1" xfId="8" applyNumberFormat="1" applyFont="1" applyFill="1" applyBorder="1" applyAlignment="1">
      <alignment horizontal="right" vertical="center"/>
    </xf>
    <xf numFmtId="0" fontId="28" fillId="0" borderId="0" xfId="0" applyFont="1" applyFill="1" applyAlignment="1">
      <alignment vertical="center"/>
    </xf>
    <xf numFmtId="0" fontId="9" fillId="0" borderId="0" xfId="0" applyFont="1" applyFill="1" applyAlignment="1">
      <alignment vertical="center"/>
    </xf>
    <xf numFmtId="0" fontId="0" fillId="0" borderId="1" xfId="0" applyFill="1" applyBorder="1" applyAlignment="1">
      <alignment horizontal="left" vertical="center" wrapText="1"/>
    </xf>
    <xf numFmtId="4" fontId="0" fillId="0" borderId="1" xfId="0" applyNumberFormat="1" applyFill="1" applyBorder="1" applyAlignment="1">
      <alignment horizontal="right" vertical="center" wrapText="1"/>
    </xf>
    <xf numFmtId="0" fontId="26" fillId="0" borderId="1" xfId="0" applyFont="1" applyFill="1" applyBorder="1" applyAlignment="1">
      <alignment horizontal="left" vertical="center" wrapText="1"/>
    </xf>
    <xf numFmtId="4" fontId="26" fillId="0" borderId="1" xfId="0" applyNumberFormat="1" applyFont="1" applyFill="1" applyBorder="1" applyAlignment="1">
      <alignment horizontal="right" vertical="center" wrapText="1"/>
    </xf>
    <xf numFmtId="0" fontId="13" fillId="0" borderId="0" xfId="0" quotePrefix="1" applyFont="1" applyFill="1" applyAlignment="1">
      <alignment vertical="center"/>
    </xf>
    <xf numFmtId="0" fontId="13" fillId="0" borderId="0" xfId="0" applyFont="1" applyFill="1" applyAlignment="1">
      <alignment vertical="center"/>
    </xf>
    <xf numFmtId="2" fontId="13" fillId="0" borderId="0" xfId="0" applyNumberFormat="1" applyFont="1" applyFill="1" applyAlignment="1">
      <alignment horizontal="right" vertical="center"/>
    </xf>
    <xf numFmtId="0" fontId="32" fillId="0" borderId="0" xfId="0" applyFont="1" applyAlignment="1">
      <alignment horizontal="left" vertical="center"/>
    </xf>
    <xf numFmtId="0" fontId="30" fillId="3" borderId="1" xfId="0" applyFont="1" applyFill="1" applyBorder="1" applyAlignment="1">
      <alignment horizontal="center" vertical="center" wrapText="1"/>
    </xf>
    <xf numFmtId="0" fontId="30" fillId="0" borderId="0" xfId="0" applyFont="1" applyAlignment="1">
      <alignment horizontal="center" vertical="center" wrapText="1"/>
    </xf>
    <xf numFmtId="0" fontId="30" fillId="0" borderId="0" xfId="0" applyFont="1"/>
    <xf numFmtId="0" fontId="30" fillId="0" borderId="0" xfId="0" applyFont="1" applyAlignment="1">
      <alignment horizontal="left"/>
    </xf>
    <xf numFmtId="0" fontId="32" fillId="0" borderId="0" xfId="0" applyFont="1" applyAlignment="1">
      <alignment horizontal="left"/>
    </xf>
    <xf numFmtId="0" fontId="32" fillId="0" borderId="1" xfId="0" applyFont="1" applyFill="1" applyBorder="1" applyAlignment="1">
      <alignment horizontal="center" vertical="center"/>
    </xf>
    <xf numFmtId="0" fontId="32" fillId="0" borderId="1" xfId="0" applyFont="1" applyFill="1" applyBorder="1" applyAlignment="1">
      <alignment horizontal="left" vertical="center"/>
    </xf>
    <xf numFmtId="0" fontId="32" fillId="0" borderId="0" xfId="0" applyFont="1" applyFill="1"/>
    <xf numFmtId="0" fontId="32" fillId="0" borderId="1" xfId="0" applyFont="1" applyFill="1" applyBorder="1" applyAlignment="1">
      <alignment wrapText="1"/>
    </xf>
    <xf numFmtId="0" fontId="32" fillId="0" borderId="0" xfId="0" applyFont="1" applyFill="1" applyAlignment="1">
      <alignment wrapText="1"/>
    </xf>
    <xf numFmtId="0" fontId="32" fillId="0" borderId="1" xfId="0" applyFont="1" applyFill="1" applyBorder="1" applyAlignment="1">
      <alignment horizontal="left"/>
    </xf>
    <xf numFmtId="0" fontId="30" fillId="0" borderId="15" xfId="0" applyFont="1" applyFill="1" applyBorder="1" applyAlignment="1">
      <alignment horizontal="center" vertical="center" wrapText="1"/>
    </xf>
    <xf numFmtId="39" fontId="32" fillId="0" borderId="1" xfId="0" applyNumberFormat="1" applyFont="1" applyFill="1" applyBorder="1" applyAlignment="1">
      <alignment horizontal="center" vertical="top" wrapText="1"/>
    </xf>
    <xf numFmtId="4" fontId="30" fillId="0" borderId="1" xfId="0" applyNumberFormat="1" applyFont="1" applyFill="1" applyBorder="1" applyAlignment="1">
      <alignment horizontal="right"/>
    </xf>
    <xf numFmtId="0" fontId="2" fillId="0" borderId="1" xfId="0" applyFont="1" applyFill="1" applyBorder="1"/>
    <xf numFmtId="39" fontId="2" fillId="0" borderId="1" xfId="0" applyNumberFormat="1" applyFont="1" applyFill="1" applyBorder="1" applyAlignment="1">
      <alignment horizontal="center" vertical="top" wrapText="1"/>
    </xf>
    <xf numFmtId="39" fontId="32" fillId="0" borderId="1" xfId="0" applyNumberFormat="1" applyFont="1" applyFill="1" applyBorder="1" applyAlignment="1">
      <alignment horizontal="center"/>
    </xf>
    <xf numFmtId="4" fontId="8" fillId="0" borderId="1" xfId="0" applyNumberFormat="1" applyFont="1" applyFill="1" applyBorder="1" applyAlignment="1">
      <alignment horizontal="right"/>
    </xf>
    <xf numFmtId="0" fontId="27" fillId="0" borderId="0" xfId="0" applyFont="1" applyFill="1"/>
    <xf numFmtId="10" fontId="27" fillId="0" borderId="0" xfId="0" applyNumberFormat="1" applyFont="1" applyFill="1" applyAlignment="1">
      <alignment horizontal="center"/>
    </xf>
    <xf numFmtId="0" fontId="33" fillId="0" borderId="1" xfId="0" applyFont="1" applyFill="1" applyBorder="1"/>
    <xf numFmtId="2" fontId="33" fillId="0" borderId="1" xfId="0" applyNumberFormat="1" applyFont="1" applyFill="1" applyBorder="1" applyAlignment="1">
      <alignment horizontal="center"/>
    </xf>
    <xf numFmtId="3" fontId="32" fillId="0" borderId="1" xfId="0" applyNumberFormat="1" applyFont="1" applyFill="1" applyBorder="1" applyAlignment="1">
      <alignment horizontal="center"/>
    </xf>
    <xf numFmtId="17" fontId="2" fillId="0" borderId="1" xfId="0" applyNumberFormat="1" applyFont="1" applyFill="1" applyBorder="1"/>
    <xf numFmtId="0" fontId="2" fillId="0" borderId="1" xfId="0" applyFont="1" applyFill="1" applyBorder="1" applyAlignment="1">
      <alignment horizontal="center"/>
    </xf>
    <xf numFmtId="43" fontId="2" fillId="0" borderId="1" xfId="0" applyNumberFormat="1" applyFont="1" applyFill="1" applyBorder="1"/>
    <xf numFmtId="4" fontId="30" fillId="0" borderId="1" xfId="0" applyNumberFormat="1" applyFont="1" applyFill="1" applyBorder="1"/>
    <xf numFmtId="4" fontId="33" fillId="0" borderId="1" xfId="0" applyNumberFormat="1" applyFont="1" applyFill="1" applyBorder="1" applyAlignment="1">
      <alignment horizontal="right"/>
    </xf>
    <xf numFmtId="0" fontId="18" fillId="0" borderId="1" xfId="9" applyFont="1" applyFill="1" applyBorder="1" applyAlignment="1">
      <alignment horizontal="justify" vertical="top" wrapText="1"/>
    </xf>
    <xf numFmtId="0" fontId="34" fillId="0" borderId="1" xfId="0" applyFont="1" applyFill="1" applyBorder="1"/>
    <xf numFmtId="2" fontId="13" fillId="0" borderId="0" xfId="2" applyNumberFormat="1" applyFont="1" applyFill="1" applyAlignment="1">
      <alignment horizontal="center"/>
    </xf>
    <xf numFmtId="0" fontId="0" fillId="0" borderId="1" xfId="0" applyFont="1" applyBorder="1"/>
    <xf numFmtId="4" fontId="0" fillId="0" borderId="1" xfId="0" applyNumberFormat="1" applyFont="1" applyBorder="1" applyAlignment="1">
      <alignment horizontal="center"/>
    </xf>
    <xf numFmtId="0" fontId="8" fillId="0" borderId="2" xfId="0" applyFont="1" applyFill="1" applyBorder="1"/>
    <xf numFmtId="2" fontId="8" fillId="0" borderId="2" xfId="0" applyNumberFormat="1" applyFont="1" applyFill="1" applyBorder="1"/>
    <xf numFmtId="0" fontId="8" fillId="0" borderId="0" xfId="0" applyFont="1" applyFill="1"/>
    <xf numFmtId="2" fontId="8" fillId="0" borderId="0" xfId="0" applyNumberFormat="1" applyFont="1" applyFill="1" applyAlignment="1">
      <alignment horizontal="center"/>
    </xf>
    <xf numFmtId="2" fontId="8" fillId="0" borderId="0" xfId="0" applyNumberFormat="1" applyFont="1" applyFill="1"/>
    <xf numFmtId="171" fontId="8" fillId="0" borderId="0" xfId="0" applyNumberFormat="1" applyFont="1" applyFill="1" applyAlignment="1">
      <alignment horizontal="center"/>
    </xf>
    <xf numFmtId="0" fontId="8" fillId="0" borderId="0" xfId="0" applyFont="1" applyFill="1" applyAlignment="1">
      <alignment wrapText="1"/>
    </xf>
    <xf numFmtId="2" fontId="32" fillId="0" borderId="1" xfId="0" applyNumberFormat="1" applyFont="1" applyFill="1" applyBorder="1" applyAlignment="1">
      <alignment horizontal="right"/>
    </xf>
    <xf numFmtId="0" fontId="27" fillId="0" borderId="1" xfId="0" applyFont="1" applyFill="1" applyBorder="1"/>
    <xf numFmtId="10" fontId="27" fillId="0" borderId="1" xfId="0" applyNumberFormat="1" applyFont="1" applyFill="1" applyBorder="1" applyAlignment="1">
      <alignment horizontal="center"/>
    </xf>
    <xf numFmtId="0" fontId="12" fillId="0" borderId="0" xfId="0" applyFont="1" applyFill="1"/>
    <xf numFmtId="0" fontId="12" fillId="0" borderId="0" xfId="0" applyFont="1" applyFill="1" applyAlignment="1">
      <alignment vertical="center"/>
    </xf>
    <xf numFmtId="0" fontId="11" fillId="0" borderId="0" xfId="9" applyFill="1"/>
    <xf numFmtId="0" fontId="29" fillId="0" borderId="1" xfId="9" applyFont="1" applyFill="1" applyBorder="1" applyAlignment="1">
      <alignment horizontal="center" vertical="center" wrapText="1"/>
    </xf>
    <xf numFmtId="4" fontId="29" fillId="0" borderId="1" xfId="9" applyNumberFormat="1" applyFont="1" applyFill="1" applyBorder="1" applyAlignment="1">
      <alignment horizontal="center" vertical="center" wrapText="1"/>
    </xf>
    <xf numFmtId="0" fontId="39" fillId="0" borderId="1" xfId="0" applyFont="1" applyFill="1" applyBorder="1" applyAlignment="1">
      <alignment horizontal="center" vertical="center"/>
    </xf>
    <xf numFmtId="0" fontId="39" fillId="0" borderId="1" xfId="0" applyFont="1" applyFill="1" applyBorder="1" applyAlignment="1">
      <alignment horizontal="center" vertical="top" wrapText="1"/>
    </xf>
    <xf numFmtId="0" fontId="13" fillId="0" borderId="0" xfId="0" applyFont="1" applyFill="1" applyAlignment="1">
      <alignment horizontal="center"/>
    </xf>
    <xf numFmtId="0" fontId="13" fillId="0" borderId="1" xfId="0" applyFont="1" applyFill="1" applyBorder="1"/>
    <xf numFmtId="0" fontId="29" fillId="0" borderId="0" xfId="9" applyFont="1" applyFill="1" applyAlignment="1">
      <alignment horizontal="justify" vertical="top" wrapText="1"/>
    </xf>
    <xf numFmtId="0" fontId="42" fillId="0" borderId="1" xfId="4" applyFont="1" applyFill="1" applyBorder="1"/>
    <xf numFmtId="17" fontId="11" fillId="0" borderId="0" xfId="9" applyNumberFormat="1" applyFill="1"/>
    <xf numFmtId="0" fontId="29" fillId="0" borderId="1" xfId="9" applyFont="1" applyFill="1" applyBorder="1" applyAlignment="1">
      <alignment horizontal="justify" vertical="top" wrapText="1"/>
    </xf>
    <xf numFmtId="0" fontId="29" fillId="0" borderId="1" xfId="9" applyFont="1" applyFill="1" applyBorder="1"/>
    <xf numFmtId="0" fontId="12" fillId="0" borderId="0" xfId="2" applyFont="1" applyFill="1"/>
    <xf numFmtId="2" fontId="12" fillId="0" borderId="0" xfId="0" applyNumberFormat="1" applyFont="1" applyFill="1" applyAlignment="1">
      <alignment horizontal="center"/>
    </xf>
    <xf numFmtId="0" fontId="8" fillId="0" borderId="0" xfId="0" applyFont="1" applyFill="1" applyAlignment="1">
      <alignment vertical="center"/>
    </xf>
    <xf numFmtId="0" fontId="26" fillId="0" borderId="1" xfId="0" applyFont="1" applyFill="1" applyBorder="1" applyAlignment="1">
      <alignment vertical="center"/>
    </xf>
    <xf numFmtId="169" fontId="29" fillId="0" borderId="0" xfId="9" applyNumberFormat="1" applyFont="1" applyFill="1" applyAlignment="1">
      <alignment horizontal="center" vertical="center"/>
    </xf>
    <xf numFmtId="0" fontId="20" fillId="0" borderId="1" xfId="9" applyFont="1" applyFill="1" applyBorder="1" applyAlignment="1">
      <alignment horizontal="left" vertical="center" wrapText="1"/>
    </xf>
    <xf numFmtId="37" fontId="20" fillId="0" borderId="1" xfId="6" applyNumberFormat="1" applyFont="1" applyFill="1" applyBorder="1" applyAlignment="1">
      <alignment horizontal="center" vertical="center" wrapText="1"/>
    </xf>
    <xf numFmtId="4" fontId="20" fillId="0" borderId="1" xfId="9" applyNumberFormat="1" applyFont="1" applyFill="1" applyBorder="1" applyAlignment="1">
      <alignment horizontal="center" vertical="center" wrapText="1"/>
    </xf>
    <xf numFmtId="10" fontId="12" fillId="0" borderId="0" xfId="7" applyNumberFormat="1" applyFont="1" applyFill="1" applyBorder="1" applyAlignment="1">
      <alignment horizontal="center" vertical="center"/>
    </xf>
    <xf numFmtId="3" fontId="2" fillId="0" borderId="1" xfId="0" applyNumberFormat="1" applyFont="1" applyFill="1" applyBorder="1" applyAlignment="1">
      <alignment horizontal="center"/>
    </xf>
    <xf numFmtId="3" fontId="13" fillId="0" borderId="0" xfId="0" applyNumberFormat="1" applyFont="1" applyFill="1" applyAlignment="1">
      <alignment horizontal="center"/>
    </xf>
    <xf numFmtId="4" fontId="32" fillId="0" borderId="1" xfId="0" applyNumberFormat="1" applyFont="1" applyFill="1" applyBorder="1" applyAlignment="1">
      <alignment horizontal="right"/>
    </xf>
    <xf numFmtId="0" fontId="8" fillId="0" borderId="0" xfId="2" applyFont="1" applyFill="1"/>
    <xf numFmtId="2" fontId="9" fillId="0" borderId="1" xfId="0" applyNumberFormat="1" applyFont="1" applyFill="1" applyBorder="1" applyAlignment="1">
      <alignment horizontal="right"/>
    </xf>
    <xf numFmtId="0" fontId="26" fillId="0" borderId="0" xfId="0" applyFont="1" applyFill="1" applyAlignment="1">
      <alignment vertical="center"/>
    </xf>
    <xf numFmtId="10" fontId="12" fillId="0" borderId="0" xfId="0" applyNumberFormat="1" applyFont="1" applyFill="1" applyAlignment="1">
      <alignment horizontal="center"/>
    </xf>
    <xf numFmtId="2" fontId="12" fillId="0" borderId="0" xfId="0" applyNumberFormat="1" applyFont="1" applyFill="1" applyAlignment="1">
      <alignment horizontal="right" vertical="center"/>
    </xf>
    <xf numFmtId="43" fontId="29" fillId="0" borderId="1" xfId="8" applyFont="1" applyFill="1" applyBorder="1" applyAlignment="1">
      <alignment horizontal="center" vertical="center" wrapText="1"/>
    </xf>
    <xf numFmtId="0" fontId="32" fillId="0" borderId="1" xfId="0" applyFont="1" applyFill="1" applyBorder="1" applyAlignment="1">
      <alignment horizontal="left" vertical="center" wrapText="1"/>
    </xf>
    <xf numFmtId="3" fontId="0" fillId="0" borderId="1" xfId="0" applyNumberFormat="1" applyFill="1" applyBorder="1" applyAlignment="1">
      <alignment horizontal="center" vertical="center" wrapText="1"/>
    </xf>
    <xf numFmtId="37" fontId="32" fillId="0" borderId="1" xfId="0" applyNumberFormat="1" applyFont="1" applyFill="1" applyBorder="1" applyAlignment="1">
      <alignment horizontal="center" vertical="center" wrapText="1"/>
    </xf>
    <xf numFmtId="0" fontId="12" fillId="0" borderId="1" xfId="0" applyFont="1" applyFill="1" applyBorder="1" applyAlignment="1">
      <alignment vertical="center" wrapText="1"/>
    </xf>
    <xf numFmtId="10" fontId="12" fillId="0" borderId="1" xfId="0" applyNumberFormat="1" applyFont="1" applyFill="1" applyBorder="1" applyAlignment="1">
      <alignment horizontal="center" vertical="center"/>
    </xf>
    <xf numFmtId="0" fontId="18" fillId="0" borderId="1" xfId="9" applyFont="1" applyFill="1" applyBorder="1" applyAlignment="1">
      <alignment horizontal="justify" vertical="center" wrapText="1"/>
    </xf>
    <xf numFmtId="17" fontId="1" fillId="0" borderId="1" xfId="0" applyNumberFormat="1" applyFont="1" applyFill="1" applyBorder="1" applyAlignment="1">
      <alignment horizontal="center"/>
    </xf>
    <xf numFmtId="0" fontId="31" fillId="0" borderId="1" xfId="9" applyFont="1" applyFill="1" applyBorder="1" applyAlignment="1">
      <alignment horizontal="justify" vertical="center" wrapText="1"/>
    </xf>
    <xf numFmtId="17" fontId="2" fillId="0" borderId="0" xfId="0" applyNumberFormat="1" applyFont="1" applyFill="1"/>
    <xf numFmtId="0" fontId="18" fillId="0" borderId="1" xfId="0" applyFont="1" applyFill="1" applyBorder="1" applyAlignment="1">
      <alignment vertical="center"/>
    </xf>
    <xf numFmtId="0" fontId="26" fillId="0" borderId="0" xfId="9" applyFont="1" applyFill="1" applyAlignment="1">
      <alignment vertical="center"/>
    </xf>
    <xf numFmtId="0" fontId="9" fillId="0" borderId="1" xfId="0" applyFont="1" applyFill="1" applyBorder="1" applyAlignment="1">
      <alignment horizontal="center"/>
    </xf>
    <xf numFmtId="0" fontId="12" fillId="0" borderId="1" xfId="0" applyFont="1" applyFill="1" applyBorder="1" applyAlignment="1">
      <alignment horizontal="left" vertical="center" wrapText="1"/>
    </xf>
    <xf numFmtId="0" fontId="36" fillId="0" borderId="0" xfId="0" applyFont="1" applyFill="1"/>
    <xf numFmtId="0" fontId="3" fillId="0" borderId="1" xfId="0" applyFont="1" applyFill="1" applyBorder="1"/>
    <xf numFmtId="39" fontId="3" fillId="0" borderId="1" xfId="0" applyNumberFormat="1" applyFont="1" applyFill="1" applyBorder="1" applyAlignment="1">
      <alignment horizontal="center" vertical="top" wrapText="1"/>
    </xf>
    <xf numFmtId="2" fontId="12" fillId="0" borderId="0" xfId="2" applyNumberFormat="1" applyFont="1" applyFill="1" applyAlignment="1">
      <alignment horizontal="right"/>
    </xf>
    <xf numFmtId="0" fontId="6" fillId="0" borderId="0" xfId="0" applyFont="1" applyFill="1"/>
    <xf numFmtId="10" fontId="13" fillId="0" borderId="0" xfId="0" applyNumberFormat="1" applyFont="1" applyFill="1" applyAlignment="1">
      <alignment horizontal="center"/>
    </xf>
    <xf numFmtId="0" fontId="13" fillId="0" borderId="0" xfId="2" applyFont="1" applyFill="1"/>
    <xf numFmtId="2" fontId="13" fillId="0" borderId="0" xfId="2" applyNumberFormat="1" applyFont="1" applyFill="1" applyAlignment="1">
      <alignment horizontal="right"/>
    </xf>
    <xf numFmtId="4" fontId="18" fillId="0" borderId="1" xfId="8" applyNumberFormat="1" applyFont="1" applyFill="1" applyBorder="1" applyAlignment="1">
      <alignment horizontal="center"/>
    </xf>
    <xf numFmtId="0" fontId="34" fillId="0" borderId="0" xfId="0" applyFont="1" applyFill="1"/>
    <xf numFmtId="4" fontId="33" fillId="0" borderId="0" xfId="0" applyNumberFormat="1" applyFont="1" applyFill="1"/>
    <xf numFmtId="0" fontId="26" fillId="0" borderId="15" xfId="0" applyFont="1" applyFill="1" applyBorder="1" applyAlignment="1">
      <alignment horizontal="center" vertical="center" wrapText="1"/>
    </xf>
    <xf numFmtId="170" fontId="3" fillId="0" borderId="1" xfId="0" applyNumberFormat="1" applyFont="1" applyFill="1" applyBorder="1" applyAlignment="1">
      <alignment horizontal="center"/>
    </xf>
    <xf numFmtId="4" fontId="32" fillId="0" borderId="1" xfId="0" applyNumberFormat="1" applyFont="1" applyFill="1" applyBorder="1" applyAlignment="1">
      <alignment horizontal="center"/>
    </xf>
    <xf numFmtId="4" fontId="32" fillId="0" borderId="1" xfId="0" applyNumberFormat="1" applyFont="1" applyFill="1" applyBorder="1" applyAlignment="1">
      <alignment horizontal="center" vertical="center" wrapText="1"/>
    </xf>
    <xf numFmtId="0" fontId="30" fillId="0" borderId="1" xfId="0" applyFont="1" applyFill="1" applyBorder="1" applyAlignment="1">
      <alignment vertical="top"/>
    </xf>
    <xf numFmtId="170" fontId="32" fillId="0" borderId="1" xfId="0" applyNumberFormat="1" applyFont="1" applyFill="1" applyBorder="1" applyAlignment="1">
      <alignment horizontal="center"/>
    </xf>
    <xf numFmtId="40" fontId="32" fillId="0" borderId="1" xfId="0" applyNumberFormat="1" applyFont="1" applyFill="1" applyBorder="1" applyAlignment="1">
      <alignment horizontal="center"/>
    </xf>
    <xf numFmtId="0" fontId="12" fillId="0" borderId="0" xfId="0" applyFont="1" applyFill="1" applyAlignment="1">
      <alignment vertical="center" wrapText="1"/>
    </xf>
    <xf numFmtId="10" fontId="12" fillId="0" borderId="0" xfId="0" applyNumberFormat="1" applyFont="1" applyFill="1" applyAlignment="1">
      <alignment horizontal="center" vertical="center"/>
    </xf>
    <xf numFmtId="0" fontId="0" fillId="0" borderId="1" xfId="0" applyFill="1" applyBorder="1" applyAlignment="1">
      <alignment horizontal="center" vertical="center" wrapText="1"/>
    </xf>
    <xf numFmtId="4" fontId="32" fillId="0" borderId="18" xfId="0" applyNumberFormat="1" applyFont="1" applyFill="1" applyBorder="1" applyAlignment="1">
      <alignment horizontal="center" vertical="center" wrapText="1"/>
    </xf>
    <xf numFmtId="0" fontId="12" fillId="0" borderId="0" xfId="0" applyFont="1" applyFill="1" applyAlignment="1">
      <alignment horizontal="left" vertical="center" wrapText="1"/>
    </xf>
    <xf numFmtId="0" fontId="18" fillId="0" borderId="0" xfId="0" applyFont="1" applyFill="1" applyAlignment="1">
      <alignment vertical="center"/>
    </xf>
    <xf numFmtId="4" fontId="33" fillId="0" borderId="0" xfId="7" applyNumberFormat="1" applyFont="1" applyFill="1" applyAlignment="1">
      <alignment horizontal="right"/>
    </xf>
    <xf numFmtId="4" fontId="33" fillId="0" borderId="0" xfId="2" applyNumberFormat="1" applyFont="1" applyFill="1"/>
    <xf numFmtId="0" fontId="33" fillId="0" borderId="0" xfId="2" applyFont="1" applyFill="1"/>
    <xf numFmtId="2" fontId="33" fillId="0" borderId="0" xfId="2" applyNumberFormat="1" applyFont="1" applyFill="1" applyAlignment="1">
      <alignment horizontal="right"/>
    </xf>
    <xf numFmtId="0" fontId="11" fillId="0" borderId="1" xfId="9" applyFill="1" applyBorder="1" applyAlignment="1">
      <alignment horizontal="center" vertical="center"/>
    </xf>
    <xf numFmtId="40" fontId="11" fillId="0" borderId="1" xfId="9" applyNumberFormat="1" applyFill="1" applyBorder="1" applyAlignment="1">
      <alignment horizontal="center" vertical="top" wrapText="1"/>
    </xf>
    <xf numFmtId="10" fontId="9" fillId="0" borderId="1" xfId="0" applyNumberFormat="1" applyFont="1" applyFill="1" applyBorder="1" applyAlignment="1">
      <alignment horizontal="center" vertical="center"/>
    </xf>
    <xf numFmtId="0" fontId="29" fillId="0" borderId="1" xfId="9" applyFont="1" applyFill="1" applyBorder="1" applyAlignment="1">
      <alignment vertical="center" wrapText="1"/>
    </xf>
    <xf numFmtId="40" fontId="11" fillId="0" borderId="1" xfId="9" applyNumberFormat="1" applyFill="1" applyBorder="1" applyAlignment="1">
      <alignment horizontal="center" vertical="center" wrapText="1"/>
    </xf>
    <xf numFmtId="0" fontId="31" fillId="0" borderId="0" xfId="9" applyFont="1" applyFill="1"/>
    <xf numFmtId="0" fontId="31" fillId="0" borderId="0" xfId="0" applyFont="1" applyFill="1" applyAlignment="1">
      <alignment horizontal="justify" vertical="top" wrapText="1"/>
    </xf>
    <xf numFmtId="43" fontId="9" fillId="0" borderId="0" xfId="0" applyNumberFormat="1" applyFont="1" applyFill="1"/>
    <xf numFmtId="0" fontId="31" fillId="0" borderId="0" xfId="0" applyFont="1" applyFill="1"/>
    <xf numFmtId="17" fontId="1" fillId="0" borderId="1" xfId="0" applyNumberFormat="1" applyFont="1" applyFill="1" applyBorder="1"/>
    <xf numFmtId="0" fontId="1" fillId="0" borderId="1" xfId="0" applyFont="1" applyFill="1" applyBorder="1" applyAlignment="1">
      <alignment horizontal="center"/>
    </xf>
    <xf numFmtId="0" fontId="20" fillId="0" borderId="1" xfId="9" applyFont="1" applyFill="1" applyBorder="1" applyAlignment="1">
      <alignment horizontal="justify" vertical="top" wrapText="1"/>
    </xf>
    <xf numFmtId="4" fontId="32" fillId="0" borderId="1" xfId="0" applyNumberFormat="1" applyFont="1" applyFill="1" applyBorder="1" applyAlignment="1">
      <alignment horizontal="right" vertical="center" wrapText="1"/>
    </xf>
    <xf numFmtId="0" fontId="38" fillId="0" borderId="0" xfId="0" applyFont="1" applyFill="1" applyAlignment="1">
      <alignment vertical="center"/>
    </xf>
    <xf numFmtId="4" fontId="39" fillId="0" borderId="0" xfId="0" applyNumberFormat="1" applyFont="1" applyFill="1" applyAlignment="1">
      <alignment horizontal="center"/>
    </xf>
    <xf numFmtId="0" fontId="39" fillId="0" borderId="0" xfId="0" applyFont="1" applyFill="1"/>
    <xf numFmtId="0" fontId="40" fillId="0" borderId="1" xfId="0" applyFont="1" applyFill="1" applyBorder="1" applyAlignment="1">
      <alignment horizontal="center" vertical="center" wrapText="1"/>
    </xf>
    <xf numFmtId="4" fontId="40" fillId="0" borderId="1" xfId="0" applyNumberFormat="1" applyFont="1" applyFill="1" applyBorder="1" applyAlignment="1">
      <alignment horizontal="center" vertical="center" wrapText="1"/>
    </xf>
    <xf numFmtId="0" fontId="0" fillId="0" borderId="1" xfId="0" applyFill="1" applyBorder="1"/>
    <xf numFmtId="4" fontId="0" fillId="0" borderId="1" xfId="0" applyNumberFormat="1" applyFill="1" applyBorder="1"/>
    <xf numFmtId="4" fontId="9" fillId="0" borderId="1" xfId="0" applyNumberFormat="1" applyFont="1" applyFill="1" applyBorder="1" applyAlignment="1">
      <alignment horizontal="center"/>
    </xf>
    <xf numFmtId="2" fontId="0" fillId="0" borderId="1" xfId="0" applyNumberFormat="1" applyFill="1" applyBorder="1"/>
    <xf numFmtId="0" fontId="41" fillId="0" borderId="0" xfId="0" applyFont="1" applyFill="1" applyAlignment="1">
      <alignment vertical="center"/>
    </xf>
    <xf numFmtId="0" fontId="26" fillId="0" borderId="0" xfId="0" applyFont="1" applyFill="1"/>
    <xf numFmtId="2" fontId="8" fillId="0" borderId="0" xfId="9" applyNumberFormat="1" applyFont="1" applyFill="1" applyAlignment="1">
      <alignment horizontal="center"/>
    </xf>
    <xf numFmtId="0" fontId="0" fillId="0" borderId="0" xfId="0" applyFill="1"/>
    <xf numFmtId="4" fontId="0" fillId="0" borderId="0" xfId="0" applyNumberFormat="1" applyFill="1" applyAlignment="1">
      <alignment horizontal="center" vertical="center"/>
    </xf>
    <xf numFmtId="4" fontId="0" fillId="0" borderId="0" xfId="0" applyNumberFormat="1" applyFill="1" applyAlignment="1">
      <alignment horizontal="center"/>
    </xf>
    <xf numFmtId="4" fontId="26" fillId="0" borderId="0" xfId="0" applyNumberFormat="1" applyFont="1" applyFill="1" applyAlignment="1">
      <alignment horizontal="center"/>
    </xf>
    <xf numFmtId="0" fontId="0" fillId="0" borderId="0" xfId="0" applyFill="1" applyAlignment="1">
      <alignment wrapText="1"/>
    </xf>
    <xf numFmtId="0" fontId="8" fillId="0" borderId="0" xfId="0" applyFont="1" applyAlignment="1">
      <alignment horizontal="center"/>
    </xf>
    <xf numFmtId="0" fontId="12" fillId="0" borderId="15"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17" xfId="0" applyFont="1" applyBorder="1" applyAlignment="1">
      <alignment horizontal="center" vertical="center" wrapText="1"/>
    </xf>
    <xf numFmtId="0" fontId="25" fillId="0" borderId="0" xfId="0" applyFont="1" applyAlignment="1">
      <alignment horizontal="center" vertical="center" wrapText="1"/>
    </xf>
    <xf numFmtId="0" fontId="43" fillId="3" borderId="1" xfId="0" applyFont="1" applyFill="1" applyBorder="1" applyAlignment="1">
      <alignment horizontal="center"/>
    </xf>
    <xf numFmtId="0" fontId="18" fillId="0" borderId="1" xfId="3" applyFont="1" applyBorder="1" applyAlignment="1">
      <alignment horizontal="center"/>
    </xf>
    <xf numFmtId="0" fontId="24" fillId="0" borderId="1" xfId="5" applyFont="1" applyBorder="1" applyAlignment="1">
      <alignment horizontal="left"/>
    </xf>
    <xf numFmtId="0" fontId="18" fillId="4" borderId="1" xfId="3" applyFont="1" applyFill="1" applyBorder="1" applyAlignment="1">
      <alignment horizontal="center"/>
    </xf>
    <xf numFmtId="0" fontId="8" fillId="2" borderId="1" xfId="0" applyFont="1" applyFill="1" applyBorder="1" applyAlignment="1">
      <alignment horizontal="center"/>
    </xf>
    <xf numFmtId="0" fontId="16" fillId="0" borderId="7" xfId="0" applyFont="1" applyBorder="1" applyAlignment="1">
      <alignment horizontal="center" vertical="top" wrapText="1"/>
    </xf>
    <xf numFmtId="0" fontId="16" fillId="0" borderId="9" xfId="0" applyFont="1" applyBorder="1" applyAlignment="1">
      <alignment horizontal="center" vertical="top" wrapText="1"/>
    </xf>
    <xf numFmtId="0" fontId="16" fillId="0" borderId="11" xfId="0" applyFont="1" applyBorder="1" applyAlignment="1">
      <alignment horizontal="center" vertical="top" wrapText="1"/>
    </xf>
    <xf numFmtId="0" fontId="13" fillId="0" borderId="3" xfId="0" applyFont="1" applyBorder="1" applyAlignment="1">
      <alignment horizontal="center"/>
    </xf>
    <xf numFmtId="0" fontId="13" fillId="0" borderId="4" xfId="0" applyFont="1" applyBorder="1" applyAlignment="1">
      <alignment horizontal="center"/>
    </xf>
    <xf numFmtId="0" fontId="13" fillId="0" borderId="5" xfId="0" applyFont="1" applyBorder="1" applyAlignment="1">
      <alignment horizontal="center"/>
    </xf>
    <xf numFmtId="0" fontId="9" fillId="0" borderId="1" xfId="0" applyFont="1" applyFill="1" applyBorder="1" applyAlignment="1">
      <alignment horizontal="left" wrapText="1"/>
    </xf>
    <xf numFmtId="0" fontId="26" fillId="0" borderId="15" xfId="0" applyFont="1" applyFill="1" applyBorder="1" applyAlignment="1">
      <alignment horizontal="center" vertical="center" wrapText="1"/>
    </xf>
    <xf numFmtId="0" fontId="26" fillId="0" borderId="17" xfId="0" applyFont="1" applyFill="1" applyBorder="1" applyAlignment="1">
      <alignment horizontal="center" vertical="center" wrapText="1"/>
    </xf>
    <xf numFmtId="0" fontId="29" fillId="0" borderId="18" xfId="0" applyFont="1" applyFill="1" applyBorder="1" applyAlignment="1">
      <alignment horizontal="left" vertical="center" wrapText="1"/>
    </xf>
    <xf numFmtId="0" fontId="29" fillId="0" borderId="19" xfId="0" applyFont="1" applyFill="1" applyBorder="1" applyAlignment="1">
      <alignment horizontal="left" vertical="center" wrapText="1"/>
    </xf>
    <xf numFmtId="4" fontId="8" fillId="0" borderId="15" xfId="0" applyNumberFormat="1" applyFont="1" applyFill="1" applyBorder="1" applyAlignment="1">
      <alignment horizontal="right" vertical="top" wrapText="1"/>
    </xf>
    <xf numFmtId="4" fontId="8" fillId="0" borderId="16" xfId="0" applyNumberFormat="1" applyFont="1" applyFill="1" applyBorder="1" applyAlignment="1">
      <alignment horizontal="right" vertical="top" wrapText="1"/>
    </xf>
    <xf numFmtId="4" fontId="8" fillId="0" borderId="17" xfId="0" applyNumberFormat="1" applyFont="1" applyFill="1" applyBorder="1" applyAlignment="1">
      <alignment horizontal="right" vertical="top" wrapText="1"/>
    </xf>
    <xf numFmtId="0" fontId="14" fillId="0" borderId="12" xfId="0" applyFont="1" applyBorder="1" applyAlignment="1">
      <alignment horizontal="center" vertical="top" wrapText="1"/>
    </xf>
    <xf numFmtId="0" fontId="14" fillId="0" borderId="0" xfId="0" applyFont="1" applyAlignment="1">
      <alignment horizontal="center" vertical="top" wrapText="1"/>
    </xf>
    <xf numFmtId="0" fontId="14" fillId="0" borderId="13" xfId="0" applyFont="1" applyBorder="1" applyAlignment="1">
      <alignment horizontal="center" vertical="top" wrapText="1"/>
    </xf>
    <xf numFmtId="0" fontId="16" fillId="0" borderId="12" xfId="0" applyFont="1" applyBorder="1" applyAlignment="1">
      <alignment horizontal="center" vertical="top" wrapText="1"/>
    </xf>
    <xf numFmtId="0" fontId="16" fillId="0" borderId="0" xfId="0" applyFont="1" applyAlignment="1">
      <alignment horizontal="center" vertical="top" wrapText="1"/>
    </xf>
    <xf numFmtId="0" fontId="16" fillId="0" borderId="13" xfId="0" applyFont="1" applyBorder="1" applyAlignment="1">
      <alignment horizontal="center" vertical="top" wrapText="1"/>
    </xf>
    <xf numFmtId="0" fontId="9" fillId="0" borderId="33" xfId="0" applyFont="1" applyFill="1" applyBorder="1" applyAlignment="1">
      <alignment horizontal="left" vertical="center" wrapText="1"/>
    </xf>
    <xf numFmtId="0" fontId="9" fillId="0" borderId="34" xfId="0" applyFont="1" applyFill="1" applyBorder="1" applyAlignment="1">
      <alignment horizontal="left" vertical="center" wrapText="1"/>
    </xf>
    <xf numFmtId="0" fontId="9" fillId="0" borderId="35" xfId="0" applyFont="1" applyFill="1" applyBorder="1" applyAlignment="1">
      <alignment horizontal="left" vertical="center" wrapText="1"/>
    </xf>
    <xf numFmtId="0" fontId="9" fillId="0" borderId="36" xfId="0" applyFont="1" applyFill="1" applyBorder="1" applyAlignment="1">
      <alignment horizontal="left" vertical="center" wrapText="1"/>
    </xf>
    <xf numFmtId="0" fontId="9" fillId="0" borderId="0" xfId="0" applyFont="1" applyFill="1" applyAlignment="1">
      <alignment horizontal="left" vertical="center" wrapText="1"/>
    </xf>
    <xf numFmtId="0" fontId="9" fillId="0" borderId="37" xfId="0" applyFont="1" applyFill="1" applyBorder="1" applyAlignment="1">
      <alignment horizontal="left" vertical="center" wrapText="1"/>
    </xf>
    <xf numFmtId="0" fontId="9" fillId="0" borderId="38" xfId="0" applyFont="1" applyFill="1" applyBorder="1" applyAlignment="1">
      <alignment horizontal="left" vertical="center" wrapText="1"/>
    </xf>
    <xf numFmtId="0" fontId="9" fillId="0" borderId="39" xfId="0" applyFont="1" applyFill="1" applyBorder="1" applyAlignment="1">
      <alignment horizontal="left" vertical="center" wrapText="1"/>
    </xf>
    <xf numFmtId="0" fontId="9" fillId="0" borderId="40" xfId="0" applyFont="1" applyFill="1" applyBorder="1" applyAlignment="1">
      <alignment horizontal="left" vertical="center" wrapText="1"/>
    </xf>
    <xf numFmtId="0" fontId="15" fillId="0" borderId="7"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17" xfId="0" applyFont="1" applyBorder="1" applyAlignment="1">
      <alignment horizontal="center" vertical="center" wrapText="1"/>
    </xf>
    <xf numFmtId="0" fontId="13" fillId="0" borderId="15" xfId="0" applyFont="1" applyBorder="1" applyAlignment="1">
      <alignment horizontal="left"/>
    </xf>
    <xf numFmtId="0" fontId="13" fillId="0" borderId="16" xfId="0" applyFont="1" applyBorder="1" applyAlignment="1">
      <alignment horizontal="left"/>
    </xf>
    <xf numFmtId="0" fontId="13" fillId="0" borderId="17" xfId="0" applyFont="1" applyBorder="1" applyAlignment="1">
      <alignment horizontal="left"/>
    </xf>
    <xf numFmtId="0" fontId="4" fillId="0" borderId="1" xfId="0" applyFont="1" applyBorder="1" applyAlignment="1">
      <alignment horizontal="left" vertical="center" wrapText="1"/>
    </xf>
    <xf numFmtId="0" fontId="9" fillId="0" borderId="1" xfId="0" applyFont="1" applyBorder="1" applyAlignment="1">
      <alignment horizontal="left" wrapText="1"/>
    </xf>
    <xf numFmtId="0" fontId="37" fillId="0" borderId="15" xfId="0" applyFont="1" applyBorder="1" applyAlignment="1">
      <alignment horizontal="left" vertical="center" wrapText="1"/>
    </xf>
    <xf numFmtId="0" fontId="37" fillId="0" borderId="17" xfId="0" applyFont="1" applyBorder="1" applyAlignment="1">
      <alignment horizontal="left" vertical="center" wrapText="1"/>
    </xf>
    <xf numFmtId="0" fontId="37" fillId="0" borderId="1" xfId="0" applyFont="1" applyBorder="1" applyAlignment="1">
      <alignment horizontal="center" vertical="center" wrapText="1"/>
    </xf>
    <xf numFmtId="0" fontId="37" fillId="0" borderId="15" xfId="0" applyFont="1" applyBorder="1" applyAlignment="1">
      <alignment horizontal="center" vertical="center" wrapText="1"/>
    </xf>
    <xf numFmtId="0" fontId="37" fillId="0" borderId="17" xfId="0" applyFont="1" applyBorder="1" applyAlignment="1">
      <alignment horizontal="center" vertical="center" wrapText="1"/>
    </xf>
    <xf numFmtId="0" fontId="35"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16" fillId="0" borderId="1" xfId="0" applyFont="1" applyBorder="1" applyAlignment="1">
      <alignment horizontal="justify" vertical="center" wrapText="1"/>
    </xf>
    <xf numFmtId="0" fontId="16" fillId="0" borderId="21" xfId="0" applyFont="1" applyBorder="1" applyAlignment="1">
      <alignment horizontal="center" vertical="top" wrapText="1"/>
    </xf>
    <xf numFmtId="0" fontId="16" fillId="0" borderId="23" xfId="0" applyFont="1" applyBorder="1" applyAlignment="1">
      <alignment horizontal="center" vertical="top" wrapText="1"/>
    </xf>
    <xf numFmtId="0" fontId="16" fillId="0" borderId="25" xfId="0" applyFont="1" applyBorder="1" applyAlignment="1">
      <alignment horizontal="center" vertical="top" wrapText="1"/>
    </xf>
    <xf numFmtId="0" fontId="5" fillId="0" borderId="1" xfId="0" applyFont="1" applyBorder="1" applyAlignment="1">
      <alignment horizontal="left" vertical="center" wrapText="1"/>
    </xf>
    <xf numFmtId="0" fontId="35" fillId="0" borderId="18" xfId="0" applyFont="1" applyBorder="1" applyAlignment="1">
      <alignment horizontal="center" vertical="center" wrapText="1"/>
    </xf>
    <xf numFmtId="0" fontId="35" fillId="0" borderId="19" xfId="0" applyFont="1" applyBorder="1" applyAlignment="1">
      <alignment horizontal="center" vertical="center" wrapText="1"/>
    </xf>
    <xf numFmtId="0" fontId="16" fillId="0" borderId="26" xfId="0" applyFont="1" applyBorder="1" applyAlignment="1">
      <alignment horizontal="center" vertical="top" wrapText="1"/>
    </xf>
    <xf numFmtId="0" fontId="16" fillId="0" borderId="27" xfId="0" applyFont="1" applyBorder="1" applyAlignment="1">
      <alignment horizontal="center" vertical="top" wrapText="1"/>
    </xf>
    <xf numFmtId="0" fontId="16" fillId="0" borderId="28" xfId="0" applyFont="1" applyBorder="1" applyAlignment="1">
      <alignment horizontal="center" vertical="top" wrapText="1"/>
    </xf>
    <xf numFmtId="0" fontId="16" fillId="0" borderId="29" xfId="0" applyFont="1" applyBorder="1" applyAlignment="1">
      <alignment horizontal="center" vertical="top" wrapText="1"/>
    </xf>
    <xf numFmtId="0" fontId="16" fillId="0" borderId="30" xfId="0" applyFont="1" applyBorder="1" applyAlignment="1">
      <alignment horizontal="center" vertical="top" wrapText="1"/>
    </xf>
    <xf numFmtId="0" fontId="16" fillId="0" borderId="31" xfId="0" applyFont="1" applyBorder="1" applyAlignment="1">
      <alignment horizontal="center" vertical="top" wrapText="1"/>
    </xf>
    <xf numFmtId="0" fontId="9" fillId="0" borderId="1" xfId="0" applyFont="1" applyBorder="1" applyAlignment="1">
      <alignment horizontal="center"/>
    </xf>
    <xf numFmtId="0" fontId="8" fillId="0" borderId="0" xfId="0" applyFont="1" applyFill="1" applyAlignment="1">
      <alignment vertical="center" wrapText="1"/>
    </xf>
    <xf numFmtId="0" fontId="26" fillId="0" borderId="1" xfId="0" applyFont="1" applyFill="1" applyBorder="1" applyAlignment="1">
      <alignment vertical="center" wrapText="1"/>
    </xf>
    <xf numFmtId="2" fontId="8" fillId="0" borderId="0" xfId="0" applyNumberFormat="1" applyFont="1" applyFill="1" applyAlignment="1">
      <alignment horizontal="right" vertical="center" wrapText="1"/>
    </xf>
  </cellXfs>
  <cellStyles count="12">
    <cellStyle name="Comma" xfId="6" builtinId="3"/>
    <cellStyle name="Comma 2 2" xfId="8" xr:uid="{A6D9D00E-B1BE-44C5-9AF1-DEBBEDAF5F2C}"/>
    <cellStyle name="Comma 3" xfId="11" xr:uid="{6F675B1A-FC4A-483D-B6A1-5106296D4255}"/>
    <cellStyle name="Hyperlink" xfId="1" builtinId="8"/>
    <cellStyle name="Normal" xfId="0" builtinId="0"/>
    <cellStyle name="Normal 2" xfId="4" xr:uid="{FD9E4349-9896-4642-A1A8-066434A437D2}"/>
    <cellStyle name="Normal 2 2" xfId="3" xr:uid="{48CA8131-A4E9-4552-86DC-57B7C950B548}"/>
    <cellStyle name="Normal 2 3" xfId="10" xr:uid="{9ACDC945-1BDA-4DB5-ACFC-DC56530B04AF}"/>
    <cellStyle name="Normal 2 3 2 2 2" xfId="5" xr:uid="{40A91801-2DAA-466E-8C73-04F1FC221D66}"/>
    <cellStyle name="Normal 3" xfId="9" xr:uid="{C14505C7-6BAC-4B1C-806C-C8410CD34ABE}"/>
    <cellStyle name="Normal 5" xfId="2" xr:uid="{BB1C5241-F26B-4EAB-936C-9CE2EFB98033}"/>
    <cellStyle name="Percent" xfId="7" builtinId="5"/>
  </cellStyles>
  <dxfs count="3742">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7.png"/></Relationships>
</file>

<file path=xl/drawings/_rels/drawing1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8.png"/></Relationships>
</file>

<file path=xl/drawings/_rels/drawing1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9.png"/></Relationships>
</file>

<file path=xl/drawings/_rels/drawing1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0.png"/></Relationships>
</file>

<file path=xl/drawings/_rels/drawing1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3.png"/></Relationships>
</file>

<file path=xl/drawings/_rels/drawing2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4.png"/></Relationships>
</file>

<file path=xl/drawings/_rels/drawing2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5.png"/></Relationships>
</file>

<file path=xl/drawings/_rels/drawing2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6.png"/></Relationships>
</file>

<file path=xl/drawings/_rels/drawing2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6.png"/></Relationships>
</file>

<file path=xl/drawings/_rels/drawing2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6.png"/></Relationships>
</file>

<file path=xl/drawings/_rels/drawing2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7.png"/></Relationships>
</file>

<file path=xl/drawings/_rels/drawing2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8.png"/></Relationships>
</file>

<file path=xl/drawings/_rels/drawing2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9.png"/></Relationships>
</file>

<file path=xl/drawings/_rels/drawing3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9.png"/></Relationships>
</file>

<file path=xl/drawings/_rels/drawing31.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0.png"/></Relationships>
</file>

<file path=xl/drawings/_rels/drawing3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3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4.png"/></Relationships>
</file>

<file path=xl/drawings/_rels/drawing36.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_rels/drawing37.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5.png"/></Relationships>
</file>

<file path=xl/drawings/_rels/drawing3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6.png"/></Relationships>
</file>

<file path=xl/drawings/_rels/drawing39.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6.png"/></Relationships>
</file>

<file path=xl/drawings/_rels/drawing4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7.png"/></Relationships>
</file>

<file path=xl/drawings/_rels/drawing4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7.png"/></Relationships>
</file>

<file path=xl/drawings/_rels/drawing4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8.png"/></Relationships>
</file>

<file path=xl/drawings/_rels/drawing43.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6.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9.png"/></Relationships>
</file>

<file path=xl/drawings/_rels/drawing45.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6.png"/></Relationships>
</file>

<file path=xl/drawings/_rels/drawing4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7.png"/></Relationships>
</file>

<file path=xl/drawings/_rels/drawing4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0.png"/></Relationships>
</file>

<file path=xl/drawings/drawing1.xml><?xml version="1.0" encoding="utf-8"?>
<xdr:wsDr xmlns:xdr="http://schemas.openxmlformats.org/drawingml/2006/spreadsheetDrawing" xmlns:a="http://schemas.openxmlformats.org/drawingml/2006/main">
  <xdr:twoCellAnchor>
    <xdr:from>
      <xdr:col>2</xdr:col>
      <xdr:colOff>66675</xdr:colOff>
      <xdr:row>2</xdr:row>
      <xdr:rowOff>76199</xdr:rowOff>
    </xdr:from>
    <xdr:to>
      <xdr:col>3</xdr:col>
      <xdr:colOff>9524</xdr:colOff>
      <xdr:row>6</xdr:row>
      <xdr:rowOff>390524</xdr:rowOff>
    </xdr:to>
    <xdr:pic>
      <xdr:nvPicPr>
        <xdr:cNvPr id="2" name="Picture 1">
          <a:extLst>
            <a:ext uri="{FF2B5EF4-FFF2-40B4-BE49-F238E27FC236}">
              <a16:creationId xmlns:a16="http://schemas.microsoft.com/office/drawing/2014/main" id="{2A3B5A4F-AEF4-4AD2-8EB6-572C9EB48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10250" y="409574"/>
          <a:ext cx="1657349"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161925</xdr:colOff>
      <xdr:row>2</xdr:row>
      <xdr:rowOff>114299</xdr:rowOff>
    </xdr:from>
    <xdr:to>
      <xdr:col>3</xdr:col>
      <xdr:colOff>1666875</xdr:colOff>
      <xdr:row>6</xdr:row>
      <xdr:rowOff>333374</xdr:rowOff>
    </xdr:to>
    <xdr:pic>
      <xdr:nvPicPr>
        <xdr:cNvPr id="3" name="Picture 2">
          <a:extLst>
            <a:ext uri="{FF2B5EF4-FFF2-40B4-BE49-F238E27FC236}">
              <a16:creationId xmlns:a16="http://schemas.microsoft.com/office/drawing/2014/main" id="{6B074A0C-BE60-42ED-8A4A-5286AB50BE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000" y="447674"/>
          <a:ext cx="15049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95250</xdr:colOff>
      <xdr:row>2</xdr:row>
      <xdr:rowOff>57150</xdr:rowOff>
    </xdr:from>
    <xdr:to>
      <xdr:col>3</xdr:col>
      <xdr:colOff>1666875</xdr:colOff>
      <xdr:row>6</xdr:row>
      <xdr:rowOff>190500</xdr:rowOff>
    </xdr:to>
    <xdr:pic>
      <xdr:nvPicPr>
        <xdr:cNvPr id="2" name="Picture 1">
          <a:extLst>
            <a:ext uri="{FF2B5EF4-FFF2-40B4-BE49-F238E27FC236}">
              <a16:creationId xmlns:a16="http://schemas.microsoft.com/office/drawing/2014/main" id="{20137F42-DC92-4776-B35E-AD5E3F460A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53325" y="390525"/>
          <a:ext cx="157162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2</xdr:row>
      <xdr:rowOff>28575</xdr:rowOff>
    </xdr:from>
    <xdr:to>
      <xdr:col>2</xdr:col>
      <xdr:colOff>1733551</xdr:colOff>
      <xdr:row>6</xdr:row>
      <xdr:rowOff>342900</xdr:rowOff>
    </xdr:to>
    <xdr:pic>
      <xdr:nvPicPr>
        <xdr:cNvPr id="4" name="Picture 304">
          <a:extLst>
            <a:ext uri="{FF2B5EF4-FFF2-40B4-BE49-F238E27FC236}">
              <a16:creationId xmlns:a16="http://schemas.microsoft.com/office/drawing/2014/main" id="{4FF71CC6-B2CD-4E1F-A0AC-9AE7D4BDEAB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57925" y="361950"/>
          <a:ext cx="1628776"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2</xdr:row>
      <xdr:rowOff>95250</xdr:rowOff>
    </xdr:from>
    <xdr:to>
      <xdr:col>3</xdr:col>
      <xdr:colOff>0</xdr:colOff>
      <xdr:row>6</xdr:row>
      <xdr:rowOff>314325</xdr:rowOff>
    </xdr:to>
    <xdr:pic>
      <xdr:nvPicPr>
        <xdr:cNvPr id="2" name="Picture 326">
          <a:extLst>
            <a:ext uri="{FF2B5EF4-FFF2-40B4-BE49-F238E27FC236}">
              <a16:creationId xmlns:a16="http://schemas.microsoft.com/office/drawing/2014/main" id="{7E4173B5-0D76-44B0-AEB6-4FEA54870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10250" y="428625"/>
          <a:ext cx="164782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57150</xdr:rowOff>
    </xdr:from>
    <xdr:to>
      <xdr:col>3</xdr:col>
      <xdr:colOff>1666875</xdr:colOff>
      <xdr:row>6</xdr:row>
      <xdr:rowOff>314325</xdr:rowOff>
    </xdr:to>
    <xdr:pic>
      <xdr:nvPicPr>
        <xdr:cNvPr id="3" name="Picture 11">
          <a:extLst>
            <a:ext uri="{FF2B5EF4-FFF2-40B4-BE49-F238E27FC236}">
              <a16:creationId xmlns:a16="http://schemas.microsoft.com/office/drawing/2014/main" id="{91E24BCF-CDC0-44A7-9C10-4EA8C9EEA0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86650" y="390525"/>
          <a:ext cx="16383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228600</xdr:colOff>
      <xdr:row>2</xdr:row>
      <xdr:rowOff>85725</xdr:rowOff>
    </xdr:from>
    <xdr:to>
      <xdr:col>2</xdr:col>
      <xdr:colOff>1885950</xdr:colOff>
      <xdr:row>6</xdr:row>
      <xdr:rowOff>276225</xdr:rowOff>
    </xdr:to>
    <xdr:pic>
      <xdr:nvPicPr>
        <xdr:cNvPr id="2" name="Picture 304">
          <a:extLst>
            <a:ext uri="{FF2B5EF4-FFF2-40B4-BE49-F238E27FC236}">
              <a16:creationId xmlns:a16="http://schemas.microsoft.com/office/drawing/2014/main" id="{5FB88911-C53C-45F6-AA43-8F9C1013E1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57900" y="409575"/>
          <a:ext cx="16573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342900</xdr:colOff>
      <xdr:row>2</xdr:row>
      <xdr:rowOff>66675</xdr:rowOff>
    </xdr:from>
    <xdr:to>
      <xdr:col>3</xdr:col>
      <xdr:colOff>1962150</xdr:colOff>
      <xdr:row>6</xdr:row>
      <xdr:rowOff>266700</xdr:rowOff>
    </xdr:to>
    <xdr:pic>
      <xdr:nvPicPr>
        <xdr:cNvPr id="3" name="Picture 314">
          <a:extLst>
            <a:ext uri="{FF2B5EF4-FFF2-40B4-BE49-F238E27FC236}">
              <a16:creationId xmlns:a16="http://schemas.microsoft.com/office/drawing/2014/main" id="{094AB612-9B69-4298-A631-4194B18E26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00975" y="400050"/>
          <a:ext cx="16192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47625</xdr:colOff>
      <xdr:row>2</xdr:row>
      <xdr:rowOff>104775</xdr:rowOff>
    </xdr:from>
    <xdr:to>
      <xdr:col>2</xdr:col>
      <xdr:colOff>1676401</xdr:colOff>
      <xdr:row>7</xdr:row>
      <xdr:rowOff>209550</xdr:rowOff>
    </xdr:to>
    <xdr:pic>
      <xdr:nvPicPr>
        <xdr:cNvPr id="2" name="Picture 304">
          <a:extLst>
            <a:ext uri="{FF2B5EF4-FFF2-40B4-BE49-F238E27FC236}">
              <a16:creationId xmlns:a16="http://schemas.microsoft.com/office/drawing/2014/main" id="{2C8BAC29-1EE8-40EA-8016-05C6192A37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91200" y="438150"/>
          <a:ext cx="1628776"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2</xdr:row>
      <xdr:rowOff>85725</xdr:rowOff>
    </xdr:from>
    <xdr:to>
      <xdr:col>3</xdr:col>
      <xdr:colOff>1638300</xdr:colOff>
      <xdr:row>7</xdr:row>
      <xdr:rowOff>95250</xdr:rowOff>
    </xdr:to>
    <xdr:pic>
      <xdr:nvPicPr>
        <xdr:cNvPr id="3" name="Picture 314">
          <a:extLst>
            <a:ext uri="{FF2B5EF4-FFF2-40B4-BE49-F238E27FC236}">
              <a16:creationId xmlns:a16="http://schemas.microsoft.com/office/drawing/2014/main" id="{2BF15BEB-796D-4456-8FF1-9983B33757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77125" y="419100"/>
          <a:ext cx="16192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66675</xdr:colOff>
      <xdr:row>2</xdr:row>
      <xdr:rowOff>57151</xdr:rowOff>
    </xdr:from>
    <xdr:to>
      <xdr:col>3</xdr:col>
      <xdr:colOff>0</xdr:colOff>
      <xdr:row>7</xdr:row>
      <xdr:rowOff>0</xdr:rowOff>
    </xdr:to>
    <xdr:pic>
      <xdr:nvPicPr>
        <xdr:cNvPr id="2" name="Picture 288">
          <a:extLst>
            <a:ext uri="{FF2B5EF4-FFF2-40B4-BE49-F238E27FC236}">
              <a16:creationId xmlns:a16="http://schemas.microsoft.com/office/drawing/2014/main" id="{265C89D8-6108-4CF5-B2C7-0456F6CE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10250" y="390526"/>
          <a:ext cx="1647825" cy="942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76200</xdr:rowOff>
    </xdr:from>
    <xdr:to>
      <xdr:col>3</xdr:col>
      <xdr:colOff>1676400</xdr:colOff>
      <xdr:row>6</xdr:row>
      <xdr:rowOff>171450</xdr:rowOff>
    </xdr:to>
    <xdr:pic>
      <xdr:nvPicPr>
        <xdr:cNvPr id="3" name="Picture 314">
          <a:extLst>
            <a:ext uri="{FF2B5EF4-FFF2-40B4-BE49-F238E27FC236}">
              <a16:creationId xmlns:a16="http://schemas.microsoft.com/office/drawing/2014/main" id="{94C7848A-68C7-4F95-B6F7-DF3D344711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15225" y="40957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1952625</xdr:colOff>
      <xdr:row>6</xdr:row>
      <xdr:rowOff>323849</xdr:rowOff>
    </xdr:to>
    <xdr:pic>
      <xdr:nvPicPr>
        <xdr:cNvPr id="2" name="Picture 289">
          <a:extLst>
            <a:ext uri="{FF2B5EF4-FFF2-40B4-BE49-F238E27FC236}">
              <a16:creationId xmlns:a16="http://schemas.microsoft.com/office/drawing/2014/main" id="{2B4E4F98-18D5-4F43-81F5-E9DA042D3C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29300" y="419099"/>
          <a:ext cx="162877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47625</xdr:rowOff>
    </xdr:from>
    <xdr:to>
      <xdr:col>3</xdr:col>
      <xdr:colOff>1666875</xdr:colOff>
      <xdr:row>6</xdr:row>
      <xdr:rowOff>180975</xdr:rowOff>
    </xdr:to>
    <xdr:pic>
      <xdr:nvPicPr>
        <xdr:cNvPr id="3" name="Picture 314">
          <a:extLst>
            <a:ext uri="{FF2B5EF4-FFF2-40B4-BE49-F238E27FC236}">
              <a16:creationId xmlns:a16="http://schemas.microsoft.com/office/drawing/2014/main" id="{BFC54685-3966-4232-A9F8-BA6B4BCAF4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05700" y="3810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1962149</xdr:colOff>
      <xdr:row>6</xdr:row>
      <xdr:rowOff>352425</xdr:rowOff>
    </xdr:to>
    <xdr:pic>
      <xdr:nvPicPr>
        <xdr:cNvPr id="2" name="Picture 290">
          <a:extLst>
            <a:ext uri="{FF2B5EF4-FFF2-40B4-BE49-F238E27FC236}">
              <a16:creationId xmlns:a16="http://schemas.microsoft.com/office/drawing/2014/main" id="{C7BCD8BF-E9CD-4F8B-81D7-E4A74041ED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57875" y="381000"/>
          <a:ext cx="1600199"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1657350</xdr:colOff>
      <xdr:row>6</xdr:row>
      <xdr:rowOff>190500</xdr:rowOff>
    </xdr:to>
    <xdr:pic>
      <xdr:nvPicPr>
        <xdr:cNvPr id="3" name="Picture 314">
          <a:extLst>
            <a:ext uri="{FF2B5EF4-FFF2-40B4-BE49-F238E27FC236}">
              <a16:creationId xmlns:a16="http://schemas.microsoft.com/office/drawing/2014/main" id="{CC55099E-E224-4F7E-837F-3FE2A993D9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6175" y="39052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104775</xdr:colOff>
      <xdr:row>2</xdr:row>
      <xdr:rowOff>47625</xdr:rowOff>
    </xdr:from>
    <xdr:to>
      <xdr:col>2</xdr:col>
      <xdr:colOff>1685925</xdr:colOff>
      <xdr:row>6</xdr:row>
      <xdr:rowOff>180975</xdr:rowOff>
    </xdr:to>
    <xdr:pic>
      <xdr:nvPicPr>
        <xdr:cNvPr id="2" name="Picture 292">
          <a:extLst>
            <a:ext uri="{FF2B5EF4-FFF2-40B4-BE49-F238E27FC236}">
              <a16:creationId xmlns:a16="http://schemas.microsoft.com/office/drawing/2014/main" id="{EA1B2506-F1B3-46AF-B0D1-53095206E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48350" y="381000"/>
          <a:ext cx="15811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2</xdr:row>
      <xdr:rowOff>0</xdr:rowOff>
    </xdr:from>
    <xdr:to>
      <xdr:col>3</xdr:col>
      <xdr:colOff>1619250</xdr:colOff>
      <xdr:row>6</xdr:row>
      <xdr:rowOff>133350</xdr:rowOff>
    </xdr:to>
    <xdr:pic>
      <xdr:nvPicPr>
        <xdr:cNvPr id="3" name="Picture 314">
          <a:extLst>
            <a:ext uri="{FF2B5EF4-FFF2-40B4-BE49-F238E27FC236}">
              <a16:creationId xmlns:a16="http://schemas.microsoft.com/office/drawing/2014/main" id="{DE32A02A-F18E-4749-A56B-75013A3C67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58075" y="33337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104776</xdr:colOff>
      <xdr:row>2</xdr:row>
      <xdr:rowOff>114300</xdr:rowOff>
    </xdr:from>
    <xdr:to>
      <xdr:col>2</xdr:col>
      <xdr:colOff>1924050</xdr:colOff>
      <xdr:row>6</xdr:row>
      <xdr:rowOff>352425</xdr:rowOff>
    </xdr:to>
    <xdr:pic>
      <xdr:nvPicPr>
        <xdr:cNvPr id="2" name="Picture 290">
          <a:extLst>
            <a:ext uri="{FF2B5EF4-FFF2-40B4-BE49-F238E27FC236}">
              <a16:creationId xmlns:a16="http://schemas.microsoft.com/office/drawing/2014/main" id="{22F284CC-A591-4671-9D0A-417AF536BE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48351" y="447675"/>
          <a:ext cx="1609724"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1657350</xdr:colOff>
      <xdr:row>6</xdr:row>
      <xdr:rowOff>190500</xdr:rowOff>
    </xdr:to>
    <xdr:pic>
      <xdr:nvPicPr>
        <xdr:cNvPr id="3" name="Picture 314">
          <a:extLst>
            <a:ext uri="{FF2B5EF4-FFF2-40B4-BE49-F238E27FC236}">
              <a16:creationId xmlns:a16="http://schemas.microsoft.com/office/drawing/2014/main" id="{5DACC675-7B21-46EE-8E5D-242E3A99E0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6175" y="39052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114300</xdr:colOff>
      <xdr:row>2</xdr:row>
      <xdr:rowOff>66675</xdr:rowOff>
    </xdr:from>
    <xdr:to>
      <xdr:col>2</xdr:col>
      <xdr:colOff>1885949</xdr:colOff>
      <xdr:row>6</xdr:row>
      <xdr:rowOff>285750</xdr:rowOff>
    </xdr:to>
    <xdr:pic>
      <xdr:nvPicPr>
        <xdr:cNvPr id="2" name="Picture 296">
          <a:extLst>
            <a:ext uri="{FF2B5EF4-FFF2-40B4-BE49-F238E27FC236}">
              <a16:creationId xmlns:a16="http://schemas.microsoft.com/office/drawing/2014/main" id="{9FEA5681-B063-4C22-80A9-2D93D18C47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57875" y="400050"/>
          <a:ext cx="1600199"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28575</xdr:rowOff>
    </xdr:from>
    <xdr:to>
      <xdr:col>3</xdr:col>
      <xdr:colOff>1676400</xdr:colOff>
      <xdr:row>6</xdr:row>
      <xdr:rowOff>161925</xdr:rowOff>
    </xdr:to>
    <xdr:pic>
      <xdr:nvPicPr>
        <xdr:cNvPr id="3" name="Picture 314">
          <a:extLst>
            <a:ext uri="{FF2B5EF4-FFF2-40B4-BE49-F238E27FC236}">
              <a16:creationId xmlns:a16="http://schemas.microsoft.com/office/drawing/2014/main" id="{5D4AE8D7-D6AF-427B-B3A3-D1D528702B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15225" y="3619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104776</xdr:colOff>
      <xdr:row>2</xdr:row>
      <xdr:rowOff>142875</xdr:rowOff>
    </xdr:from>
    <xdr:to>
      <xdr:col>2</xdr:col>
      <xdr:colOff>1981202</xdr:colOff>
      <xdr:row>6</xdr:row>
      <xdr:rowOff>200025</xdr:rowOff>
    </xdr:to>
    <xdr:pic>
      <xdr:nvPicPr>
        <xdr:cNvPr id="2" name="Picture 299">
          <a:extLst>
            <a:ext uri="{FF2B5EF4-FFF2-40B4-BE49-F238E27FC236}">
              <a16:creationId xmlns:a16="http://schemas.microsoft.com/office/drawing/2014/main" id="{3A684B58-D07E-461C-9834-7AD5520F7C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48351" y="476250"/>
          <a:ext cx="1609726"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142875</xdr:rowOff>
    </xdr:from>
    <xdr:to>
      <xdr:col>3</xdr:col>
      <xdr:colOff>1676400</xdr:colOff>
      <xdr:row>6</xdr:row>
      <xdr:rowOff>85725</xdr:rowOff>
    </xdr:to>
    <xdr:pic>
      <xdr:nvPicPr>
        <xdr:cNvPr id="3" name="Picture 314">
          <a:extLst>
            <a:ext uri="{FF2B5EF4-FFF2-40B4-BE49-F238E27FC236}">
              <a16:creationId xmlns:a16="http://schemas.microsoft.com/office/drawing/2014/main" id="{F98BE5EB-9F41-4E5B-8D72-3F7F90B9AD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15225" y="4762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104775</xdr:colOff>
      <xdr:row>2</xdr:row>
      <xdr:rowOff>152400</xdr:rowOff>
    </xdr:from>
    <xdr:to>
      <xdr:col>2</xdr:col>
      <xdr:colOff>1981201</xdr:colOff>
      <xdr:row>6</xdr:row>
      <xdr:rowOff>276225</xdr:rowOff>
    </xdr:to>
    <xdr:pic>
      <xdr:nvPicPr>
        <xdr:cNvPr id="2" name="Picture 293">
          <a:extLst>
            <a:ext uri="{FF2B5EF4-FFF2-40B4-BE49-F238E27FC236}">
              <a16:creationId xmlns:a16="http://schemas.microsoft.com/office/drawing/2014/main" id="{DFA359F0-2A3A-4EFC-B835-F7662533B3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48350" y="485775"/>
          <a:ext cx="1609726"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3</xdr:row>
      <xdr:rowOff>9525</xdr:rowOff>
    </xdr:from>
    <xdr:to>
      <xdr:col>3</xdr:col>
      <xdr:colOff>1657350</xdr:colOff>
      <xdr:row>6</xdr:row>
      <xdr:rowOff>142875</xdr:rowOff>
    </xdr:to>
    <xdr:pic>
      <xdr:nvPicPr>
        <xdr:cNvPr id="3" name="Picture 314">
          <a:extLst>
            <a:ext uri="{FF2B5EF4-FFF2-40B4-BE49-F238E27FC236}">
              <a16:creationId xmlns:a16="http://schemas.microsoft.com/office/drawing/2014/main" id="{97D540F4-1BA8-40F6-88DB-E39C16D180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6175" y="5334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95249</xdr:colOff>
      <xdr:row>2</xdr:row>
      <xdr:rowOff>95250</xdr:rowOff>
    </xdr:from>
    <xdr:to>
      <xdr:col>2</xdr:col>
      <xdr:colOff>1933574</xdr:colOff>
      <xdr:row>6</xdr:row>
      <xdr:rowOff>276225</xdr:rowOff>
    </xdr:to>
    <xdr:pic>
      <xdr:nvPicPr>
        <xdr:cNvPr id="2" name="Picture 291">
          <a:extLst>
            <a:ext uri="{FF2B5EF4-FFF2-40B4-BE49-F238E27FC236}">
              <a16:creationId xmlns:a16="http://schemas.microsoft.com/office/drawing/2014/main" id="{1F77BAA9-DA9D-471D-B642-13165F9D36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38824" y="428625"/>
          <a:ext cx="161925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161925</xdr:rowOff>
    </xdr:from>
    <xdr:to>
      <xdr:col>3</xdr:col>
      <xdr:colOff>1676400</xdr:colOff>
      <xdr:row>6</xdr:row>
      <xdr:rowOff>104775</xdr:rowOff>
    </xdr:to>
    <xdr:pic>
      <xdr:nvPicPr>
        <xdr:cNvPr id="3" name="Picture 314">
          <a:extLst>
            <a:ext uri="{FF2B5EF4-FFF2-40B4-BE49-F238E27FC236}">
              <a16:creationId xmlns:a16="http://schemas.microsoft.com/office/drawing/2014/main" id="{F431F680-130B-4AD1-BFC0-E62CA8D300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15225" y="4953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57151</xdr:colOff>
      <xdr:row>2</xdr:row>
      <xdr:rowOff>104775</xdr:rowOff>
    </xdr:from>
    <xdr:to>
      <xdr:col>2</xdr:col>
      <xdr:colOff>1952625</xdr:colOff>
      <xdr:row>6</xdr:row>
      <xdr:rowOff>304800</xdr:rowOff>
    </xdr:to>
    <xdr:pic>
      <xdr:nvPicPr>
        <xdr:cNvPr id="2" name="Picture 305">
          <a:extLst>
            <a:ext uri="{FF2B5EF4-FFF2-40B4-BE49-F238E27FC236}">
              <a16:creationId xmlns:a16="http://schemas.microsoft.com/office/drawing/2014/main" id="{7BD479F8-0F30-4D15-AE29-4FC255F3D8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0726" y="438150"/>
          <a:ext cx="1657349"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47625</xdr:rowOff>
    </xdr:from>
    <xdr:to>
      <xdr:col>3</xdr:col>
      <xdr:colOff>1647825</xdr:colOff>
      <xdr:row>6</xdr:row>
      <xdr:rowOff>180975</xdr:rowOff>
    </xdr:to>
    <xdr:pic>
      <xdr:nvPicPr>
        <xdr:cNvPr id="3" name="Picture 314">
          <a:extLst>
            <a:ext uri="{FF2B5EF4-FFF2-40B4-BE49-F238E27FC236}">
              <a16:creationId xmlns:a16="http://schemas.microsoft.com/office/drawing/2014/main" id="{9339C754-6771-4F59-AE82-EE0997D1B2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86650" y="3810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47624</xdr:colOff>
      <xdr:row>2</xdr:row>
      <xdr:rowOff>57149</xdr:rowOff>
    </xdr:from>
    <xdr:to>
      <xdr:col>2</xdr:col>
      <xdr:colOff>1657349</xdr:colOff>
      <xdr:row>6</xdr:row>
      <xdr:rowOff>142874</xdr:rowOff>
    </xdr:to>
    <xdr:pic>
      <xdr:nvPicPr>
        <xdr:cNvPr id="2" name="Picture 306">
          <a:extLst>
            <a:ext uri="{FF2B5EF4-FFF2-40B4-BE49-F238E27FC236}">
              <a16:creationId xmlns:a16="http://schemas.microsoft.com/office/drawing/2014/main" id="{7449064C-4FC6-4FBB-9ADC-0023ADE12D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91199" y="390524"/>
          <a:ext cx="160972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57150</xdr:rowOff>
    </xdr:from>
    <xdr:to>
      <xdr:col>3</xdr:col>
      <xdr:colOff>1628774</xdr:colOff>
      <xdr:row>6</xdr:row>
      <xdr:rowOff>76200</xdr:rowOff>
    </xdr:to>
    <xdr:pic>
      <xdr:nvPicPr>
        <xdr:cNvPr id="3" name="Picture 314">
          <a:extLst>
            <a:ext uri="{FF2B5EF4-FFF2-40B4-BE49-F238E27FC236}">
              <a16:creationId xmlns:a16="http://schemas.microsoft.com/office/drawing/2014/main" id="{D748E693-5AD3-42D8-B563-F285668A23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15224" y="390525"/>
          <a:ext cx="1571625"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E0E9FE84-4B50-4F45-9A11-BF51BC5296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10250" y="457200"/>
          <a:ext cx="1647825"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104775</xdr:rowOff>
    </xdr:from>
    <xdr:to>
      <xdr:col>3</xdr:col>
      <xdr:colOff>1676400</xdr:colOff>
      <xdr:row>6</xdr:row>
      <xdr:rowOff>238125</xdr:rowOff>
    </xdr:to>
    <xdr:pic>
      <xdr:nvPicPr>
        <xdr:cNvPr id="3" name="Picture 314">
          <a:extLst>
            <a:ext uri="{FF2B5EF4-FFF2-40B4-BE49-F238E27FC236}">
              <a16:creationId xmlns:a16="http://schemas.microsoft.com/office/drawing/2014/main" id="{D10B901F-BFEF-4D74-8914-B296E9D473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15225" y="4381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3</xdr:col>
      <xdr:colOff>0</xdr:colOff>
      <xdr:row>6</xdr:row>
      <xdr:rowOff>314325</xdr:rowOff>
    </xdr:to>
    <xdr:pic>
      <xdr:nvPicPr>
        <xdr:cNvPr id="2" name="Picture 309">
          <a:extLst>
            <a:ext uri="{FF2B5EF4-FFF2-40B4-BE49-F238E27FC236}">
              <a16:creationId xmlns:a16="http://schemas.microsoft.com/office/drawing/2014/main" id="{AD0ACCD1-682E-42E9-A46B-B8E68BF5D0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91200" y="485775"/>
          <a:ext cx="1666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66675</xdr:rowOff>
    </xdr:from>
    <xdr:to>
      <xdr:col>3</xdr:col>
      <xdr:colOff>1666875</xdr:colOff>
      <xdr:row>6</xdr:row>
      <xdr:rowOff>200025</xdr:rowOff>
    </xdr:to>
    <xdr:pic>
      <xdr:nvPicPr>
        <xdr:cNvPr id="3" name="Picture 314">
          <a:extLst>
            <a:ext uri="{FF2B5EF4-FFF2-40B4-BE49-F238E27FC236}">
              <a16:creationId xmlns:a16="http://schemas.microsoft.com/office/drawing/2014/main" id="{7A6F650C-B287-464E-82A5-2F5EA51BF1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05700" y="4000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47625</xdr:colOff>
      <xdr:row>2</xdr:row>
      <xdr:rowOff>123825</xdr:rowOff>
    </xdr:from>
    <xdr:to>
      <xdr:col>3</xdr:col>
      <xdr:colOff>0</xdr:colOff>
      <xdr:row>6</xdr:row>
      <xdr:rowOff>285750</xdr:rowOff>
    </xdr:to>
    <xdr:pic>
      <xdr:nvPicPr>
        <xdr:cNvPr id="2" name="Picture 311">
          <a:extLst>
            <a:ext uri="{FF2B5EF4-FFF2-40B4-BE49-F238E27FC236}">
              <a16:creationId xmlns:a16="http://schemas.microsoft.com/office/drawing/2014/main" id="{A792A5FD-1364-4AC0-9E97-A89EDA2A88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91200" y="457200"/>
          <a:ext cx="1666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47625</xdr:rowOff>
    </xdr:from>
    <xdr:to>
      <xdr:col>3</xdr:col>
      <xdr:colOff>1676400</xdr:colOff>
      <xdr:row>6</xdr:row>
      <xdr:rowOff>180975</xdr:rowOff>
    </xdr:to>
    <xdr:pic>
      <xdr:nvPicPr>
        <xdr:cNvPr id="3" name="Picture 314">
          <a:extLst>
            <a:ext uri="{FF2B5EF4-FFF2-40B4-BE49-F238E27FC236}">
              <a16:creationId xmlns:a16="http://schemas.microsoft.com/office/drawing/2014/main" id="{C770379E-A503-4CA9-8157-EAB0A3746D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15225" y="3810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57150</xdr:colOff>
      <xdr:row>2</xdr:row>
      <xdr:rowOff>66676</xdr:rowOff>
    </xdr:from>
    <xdr:to>
      <xdr:col>3</xdr:col>
      <xdr:colOff>0</xdr:colOff>
      <xdr:row>6</xdr:row>
      <xdr:rowOff>276226</xdr:rowOff>
    </xdr:to>
    <xdr:pic>
      <xdr:nvPicPr>
        <xdr:cNvPr id="2" name="Picture 310">
          <a:extLst>
            <a:ext uri="{FF2B5EF4-FFF2-40B4-BE49-F238E27FC236}">
              <a16:creationId xmlns:a16="http://schemas.microsoft.com/office/drawing/2014/main" id="{EBD5E853-E65E-4E2B-A61E-2D399BBAC14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0725" y="400051"/>
          <a:ext cx="16573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28575</xdr:rowOff>
    </xdr:from>
    <xdr:to>
      <xdr:col>3</xdr:col>
      <xdr:colOff>1666875</xdr:colOff>
      <xdr:row>6</xdr:row>
      <xdr:rowOff>161925</xdr:rowOff>
    </xdr:to>
    <xdr:pic>
      <xdr:nvPicPr>
        <xdr:cNvPr id="3" name="Picture 314">
          <a:extLst>
            <a:ext uri="{FF2B5EF4-FFF2-40B4-BE49-F238E27FC236}">
              <a16:creationId xmlns:a16="http://schemas.microsoft.com/office/drawing/2014/main" id="{B9EA0561-3AE8-4854-8E11-3DBCADC445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05700" y="3619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123825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ECEB587C-4615-4CE5-9920-0DABFB1184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7400" y="457200"/>
          <a:ext cx="15906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133350</xdr:rowOff>
    </xdr:from>
    <xdr:to>
      <xdr:col>3</xdr:col>
      <xdr:colOff>1676400</xdr:colOff>
      <xdr:row>7</xdr:row>
      <xdr:rowOff>76200</xdr:rowOff>
    </xdr:to>
    <xdr:pic>
      <xdr:nvPicPr>
        <xdr:cNvPr id="3" name="Picture 314">
          <a:extLst>
            <a:ext uri="{FF2B5EF4-FFF2-40B4-BE49-F238E27FC236}">
              <a16:creationId xmlns:a16="http://schemas.microsoft.com/office/drawing/2014/main" id="{212577FB-37E0-44B2-A339-9FF87B505D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15225" y="46672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3</xdr:col>
      <xdr:colOff>1</xdr:colOff>
      <xdr:row>7</xdr:row>
      <xdr:rowOff>238125</xdr:rowOff>
    </xdr:to>
    <xdr:pic>
      <xdr:nvPicPr>
        <xdr:cNvPr id="2" name="Picture 294">
          <a:extLst>
            <a:ext uri="{FF2B5EF4-FFF2-40B4-BE49-F238E27FC236}">
              <a16:creationId xmlns:a16="http://schemas.microsoft.com/office/drawing/2014/main" id="{15568CAB-EA0C-4B57-AD6D-7580FF5DC5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81675" y="457200"/>
          <a:ext cx="1676401"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123825</xdr:rowOff>
    </xdr:from>
    <xdr:to>
      <xdr:col>3</xdr:col>
      <xdr:colOff>1657350</xdr:colOff>
      <xdr:row>7</xdr:row>
      <xdr:rowOff>66675</xdr:rowOff>
    </xdr:to>
    <xdr:pic>
      <xdr:nvPicPr>
        <xdr:cNvPr id="3" name="Picture 314">
          <a:extLst>
            <a:ext uri="{FF2B5EF4-FFF2-40B4-BE49-F238E27FC236}">
              <a16:creationId xmlns:a16="http://schemas.microsoft.com/office/drawing/2014/main" id="{9B35DE62-941A-463D-A572-61A4B0CCE2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6175" y="4572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47625</xdr:colOff>
      <xdr:row>2</xdr:row>
      <xdr:rowOff>38100</xdr:rowOff>
    </xdr:from>
    <xdr:to>
      <xdr:col>2</xdr:col>
      <xdr:colOff>2028825</xdr:colOff>
      <xdr:row>6</xdr:row>
      <xdr:rowOff>361950</xdr:rowOff>
    </xdr:to>
    <xdr:pic>
      <xdr:nvPicPr>
        <xdr:cNvPr id="2" name="Picture 298">
          <a:extLst>
            <a:ext uri="{FF2B5EF4-FFF2-40B4-BE49-F238E27FC236}">
              <a16:creationId xmlns:a16="http://schemas.microsoft.com/office/drawing/2014/main" id="{0B98F3D9-7F2C-4B59-B3C7-50052F6A7A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91200" y="371475"/>
          <a:ext cx="166687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85725</xdr:rowOff>
    </xdr:from>
    <xdr:to>
      <xdr:col>3</xdr:col>
      <xdr:colOff>1685925</xdr:colOff>
      <xdr:row>6</xdr:row>
      <xdr:rowOff>219075</xdr:rowOff>
    </xdr:to>
    <xdr:pic>
      <xdr:nvPicPr>
        <xdr:cNvPr id="3" name="Picture 314">
          <a:extLst>
            <a:ext uri="{FF2B5EF4-FFF2-40B4-BE49-F238E27FC236}">
              <a16:creationId xmlns:a16="http://schemas.microsoft.com/office/drawing/2014/main" id="{8BF744F8-CFA8-4497-96F9-E4AB430890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0" y="4191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10FF1378-8FD8-4538-B2D2-ABFED12B3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91200" y="409575"/>
          <a:ext cx="166687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57150</xdr:rowOff>
    </xdr:from>
    <xdr:to>
      <xdr:col>3</xdr:col>
      <xdr:colOff>1685925</xdr:colOff>
      <xdr:row>6</xdr:row>
      <xdr:rowOff>76200</xdr:rowOff>
    </xdr:to>
    <xdr:pic>
      <xdr:nvPicPr>
        <xdr:cNvPr id="3" name="Picture 314">
          <a:extLst>
            <a:ext uri="{FF2B5EF4-FFF2-40B4-BE49-F238E27FC236}">
              <a16:creationId xmlns:a16="http://schemas.microsoft.com/office/drawing/2014/main" id="{5046C452-BDC8-48F6-916D-B98700A08D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0" y="390525"/>
          <a:ext cx="16192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8108FF6C-A72A-497B-939F-67F1B6040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91200" y="409575"/>
          <a:ext cx="16668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47625</xdr:rowOff>
    </xdr:from>
    <xdr:to>
      <xdr:col>3</xdr:col>
      <xdr:colOff>1666875</xdr:colOff>
      <xdr:row>6</xdr:row>
      <xdr:rowOff>180975</xdr:rowOff>
    </xdr:to>
    <xdr:pic>
      <xdr:nvPicPr>
        <xdr:cNvPr id="3" name="Picture 314">
          <a:extLst>
            <a:ext uri="{FF2B5EF4-FFF2-40B4-BE49-F238E27FC236}">
              <a16:creationId xmlns:a16="http://schemas.microsoft.com/office/drawing/2014/main" id="{EBFB77F4-F499-4C00-BE21-AD26305B64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05700" y="3810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171450</xdr:colOff>
      <xdr:row>2</xdr:row>
      <xdr:rowOff>38100</xdr:rowOff>
    </xdr:from>
    <xdr:to>
      <xdr:col>2</xdr:col>
      <xdr:colOff>1619249</xdr:colOff>
      <xdr:row>6</xdr:row>
      <xdr:rowOff>152400</xdr:rowOff>
    </xdr:to>
    <xdr:pic>
      <xdr:nvPicPr>
        <xdr:cNvPr id="2" name="Picture 297">
          <a:extLst>
            <a:ext uri="{FF2B5EF4-FFF2-40B4-BE49-F238E27FC236}">
              <a16:creationId xmlns:a16="http://schemas.microsoft.com/office/drawing/2014/main" id="{6AAE393E-3013-4E85-A7B3-A250347AB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15025" y="371475"/>
          <a:ext cx="1447799"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76200</xdr:rowOff>
    </xdr:from>
    <xdr:to>
      <xdr:col>3</xdr:col>
      <xdr:colOff>1666875</xdr:colOff>
      <xdr:row>6</xdr:row>
      <xdr:rowOff>19050</xdr:rowOff>
    </xdr:to>
    <xdr:pic>
      <xdr:nvPicPr>
        <xdr:cNvPr id="3" name="Picture 314">
          <a:extLst>
            <a:ext uri="{FF2B5EF4-FFF2-40B4-BE49-F238E27FC236}">
              <a16:creationId xmlns:a16="http://schemas.microsoft.com/office/drawing/2014/main" id="{C65CFA2C-0694-4643-BB38-80846005BD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05700" y="40957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3FC04C7A-7B87-4DC2-A9F0-53E0DD7554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7400" y="428625"/>
          <a:ext cx="15906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47625</xdr:rowOff>
    </xdr:from>
    <xdr:to>
      <xdr:col>3</xdr:col>
      <xdr:colOff>1676400</xdr:colOff>
      <xdr:row>6</xdr:row>
      <xdr:rowOff>180975</xdr:rowOff>
    </xdr:to>
    <xdr:pic>
      <xdr:nvPicPr>
        <xdr:cNvPr id="3" name="Picture 314">
          <a:extLst>
            <a:ext uri="{FF2B5EF4-FFF2-40B4-BE49-F238E27FC236}">
              <a16:creationId xmlns:a16="http://schemas.microsoft.com/office/drawing/2014/main" id="{18050C1F-BDA0-428A-A9B5-5C7C6FEAC5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15225" y="3810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28575</xdr:colOff>
      <xdr:row>2</xdr:row>
      <xdr:rowOff>57151</xdr:rowOff>
    </xdr:from>
    <xdr:to>
      <xdr:col>3</xdr:col>
      <xdr:colOff>0</xdr:colOff>
      <xdr:row>5</xdr:row>
      <xdr:rowOff>304801</xdr:rowOff>
    </xdr:to>
    <xdr:pic>
      <xdr:nvPicPr>
        <xdr:cNvPr id="2" name="Picture 316">
          <a:extLst>
            <a:ext uri="{FF2B5EF4-FFF2-40B4-BE49-F238E27FC236}">
              <a16:creationId xmlns:a16="http://schemas.microsoft.com/office/drawing/2014/main" id="{D8639B85-F13F-41CA-9BEB-C9A3B70F16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57875" y="390526"/>
          <a:ext cx="168592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66675</xdr:rowOff>
    </xdr:from>
    <xdr:to>
      <xdr:col>3</xdr:col>
      <xdr:colOff>1666875</xdr:colOff>
      <xdr:row>5</xdr:row>
      <xdr:rowOff>200025</xdr:rowOff>
    </xdr:to>
    <xdr:pic>
      <xdr:nvPicPr>
        <xdr:cNvPr id="3" name="Picture 314">
          <a:extLst>
            <a:ext uri="{FF2B5EF4-FFF2-40B4-BE49-F238E27FC236}">
              <a16:creationId xmlns:a16="http://schemas.microsoft.com/office/drawing/2014/main" id="{BC829C07-8EA9-4112-9D36-AA1AB680FE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1425" y="4000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3</xdr:col>
      <xdr:colOff>0</xdr:colOff>
      <xdr:row>6</xdr:row>
      <xdr:rowOff>428625</xdr:rowOff>
    </xdr:to>
    <xdr:pic>
      <xdr:nvPicPr>
        <xdr:cNvPr id="2" name="Picture 312">
          <a:extLst>
            <a:ext uri="{FF2B5EF4-FFF2-40B4-BE49-F238E27FC236}">
              <a16:creationId xmlns:a16="http://schemas.microsoft.com/office/drawing/2014/main" id="{784FD339-2EBE-4959-A961-9FD1D80C7F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28625"/>
          <a:ext cx="159067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152400</xdr:rowOff>
    </xdr:from>
    <xdr:to>
      <xdr:col>3</xdr:col>
      <xdr:colOff>1647825</xdr:colOff>
      <xdr:row>6</xdr:row>
      <xdr:rowOff>285750</xdr:rowOff>
    </xdr:to>
    <xdr:pic>
      <xdr:nvPicPr>
        <xdr:cNvPr id="3" name="Picture 314">
          <a:extLst>
            <a:ext uri="{FF2B5EF4-FFF2-40B4-BE49-F238E27FC236}">
              <a16:creationId xmlns:a16="http://schemas.microsoft.com/office/drawing/2014/main" id="{09A69CBB-4A35-4BCD-B267-512666CCCF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72375" y="48577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38099</xdr:colOff>
      <xdr:row>2</xdr:row>
      <xdr:rowOff>9525</xdr:rowOff>
    </xdr:from>
    <xdr:to>
      <xdr:col>2</xdr:col>
      <xdr:colOff>1695450</xdr:colOff>
      <xdr:row>6</xdr:row>
      <xdr:rowOff>133349</xdr:rowOff>
    </xdr:to>
    <xdr:pic>
      <xdr:nvPicPr>
        <xdr:cNvPr id="2" name="Picture 312">
          <a:extLst>
            <a:ext uri="{FF2B5EF4-FFF2-40B4-BE49-F238E27FC236}">
              <a16:creationId xmlns:a16="http://schemas.microsoft.com/office/drawing/2014/main" id="{CBB45DA8-D0F3-47E5-8950-D993EECA7D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7399" y="342900"/>
          <a:ext cx="1657351" cy="885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28574</xdr:rowOff>
    </xdr:from>
    <xdr:to>
      <xdr:col>3</xdr:col>
      <xdr:colOff>1676400</xdr:colOff>
      <xdr:row>6</xdr:row>
      <xdr:rowOff>57149</xdr:rowOff>
    </xdr:to>
    <xdr:pic>
      <xdr:nvPicPr>
        <xdr:cNvPr id="3" name="Picture 314">
          <a:extLst>
            <a:ext uri="{FF2B5EF4-FFF2-40B4-BE49-F238E27FC236}">
              <a16:creationId xmlns:a16="http://schemas.microsoft.com/office/drawing/2014/main" id="{0FF6E2ED-E8A6-4D1E-B191-C8D4246C69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361949"/>
          <a:ext cx="161925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396EF95B-15DC-46BC-B603-ED2B348426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428625"/>
          <a:ext cx="16097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3</xdr:row>
      <xdr:rowOff>28575</xdr:rowOff>
    </xdr:from>
    <xdr:to>
      <xdr:col>3</xdr:col>
      <xdr:colOff>1657350</xdr:colOff>
      <xdr:row>5</xdr:row>
      <xdr:rowOff>352425</xdr:rowOff>
    </xdr:to>
    <xdr:pic>
      <xdr:nvPicPr>
        <xdr:cNvPr id="3" name="Picture 314">
          <a:extLst>
            <a:ext uri="{FF2B5EF4-FFF2-40B4-BE49-F238E27FC236}">
              <a16:creationId xmlns:a16="http://schemas.microsoft.com/office/drawing/2014/main" id="{1E1E2AD5-1946-48EB-8B6E-FD6D17A5E0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81900" y="5524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95251</xdr:colOff>
      <xdr:row>2</xdr:row>
      <xdr:rowOff>95250</xdr:rowOff>
    </xdr:from>
    <xdr:to>
      <xdr:col>2</xdr:col>
      <xdr:colOff>1933575</xdr:colOff>
      <xdr:row>5</xdr:row>
      <xdr:rowOff>476250</xdr:rowOff>
    </xdr:to>
    <xdr:pic>
      <xdr:nvPicPr>
        <xdr:cNvPr id="4" name="Picture 314">
          <a:extLst>
            <a:ext uri="{FF2B5EF4-FFF2-40B4-BE49-F238E27FC236}">
              <a16:creationId xmlns:a16="http://schemas.microsoft.com/office/drawing/2014/main" id="{24271A15-A022-4D40-8CE5-F5D21D163E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51" y="428625"/>
          <a:ext cx="1619249"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3</xdr:row>
      <xdr:rowOff>0</xdr:rowOff>
    </xdr:from>
    <xdr:to>
      <xdr:col>3</xdr:col>
      <xdr:colOff>1685925</xdr:colOff>
      <xdr:row>5</xdr:row>
      <xdr:rowOff>323850</xdr:rowOff>
    </xdr:to>
    <xdr:pic>
      <xdr:nvPicPr>
        <xdr:cNvPr id="5" name="Picture 314">
          <a:extLst>
            <a:ext uri="{FF2B5EF4-FFF2-40B4-BE49-F238E27FC236}">
              <a16:creationId xmlns:a16="http://schemas.microsoft.com/office/drawing/2014/main" id="{267D8618-9FA4-4C25-A370-7672519784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10475" y="52387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66675</xdr:colOff>
      <xdr:row>2</xdr:row>
      <xdr:rowOff>104775</xdr:rowOff>
    </xdr:from>
    <xdr:to>
      <xdr:col>2</xdr:col>
      <xdr:colOff>1685925</xdr:colOff>
      <xdr:row>5</xdr:row>
      <xdr:rowOff>9525</xdr:rowOff>
    </xdr:to>
    <xdr:pic>
      <xdr:nvPicPr>
        <xdr:cNvPr id="2" name="Picture 315">
          <a:extLst>
            <a:ext uri="{FF2B5EF4-FFF2-40B4-BE49-F238E27FC236}">
              <a16:creationId xmlns:a16="http://schemas.microsoft.com/office/drawing/2014/main" id="{2310B260-296F-4C25-AF89-C0C3AE5B50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38825" y="428625"/>
          <a:ext cx="16192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2</xdr:row>
      <xdr:rowOff>66674</xdr:rowOff>
    </xdr:from>
    <xdr:to>
      <xdr:col>3</xdr:col>
      <xdr:colOff>1676400</xdr:colOff>
      <xdr:row>4</xdr:row>
      <xdr:rowOff>457199</xdr:rowOff>
    </xdr:to>
    <xdr:pic>
      <xdr:nvPicPr>
        <xdr:cNvPr id="3" name="Picture 13">
          <a:extLst>
            <a:ext uri="{FF2B5EF4-FFF2-40B4-BE49-F238E27FC236}">
              <a16:creationId xmlns:a16="http://schemas.microsoft.com/office/drawing/2014/main" id="{36F3E144-0F6D-43D0-9EB2-043CF05427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86650" y="390524"/>
          <a:ext cx="167640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66675</xdr:colOff>
      <xdr:row>2</xdr:row>
      <xdr:rowOff>114300</xdr:rowOff>
    </xdr:from>
    <xdr:to>
      <xdr:col>2</xdr:col>
      <xdr:colOff>1647825</xdr:colOff>
      <xdr:row>7</xdr:row>
      <xdr:rowOff>95250</xdr:rowOff>
    </xdr:to>
    <xdr:pic>
      <xdr:nvPicPr>
        <xdr:cNvPr id="2" name="Picture 326">
          <a:extLst>
            <a:ext uri="{FF2B5EF4-FFF2-40B4-BE49-F238E27FC236}">
              <a16:creationId xmlns:a16="http://schemas.microsoft.com/office/drawing/2014/main" id="{CD9C85A7-39F0-4B23-885B-77FF2E1D30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38825" y="447675"/>
          <a:ext cx="158115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142875</xdr:rowOff>
    </xdr:from>
    <xdr:to>
      <xdr:col>3</xdr:col>
      <xdr:colOff>1695450</xdr:colOff>
      <xdr:row>7</xdr:row>
      <xdr:rowOff>47625</xdr:rowOff>
    </xdr:to>
    <xdr:pic>
      <xdr:nvPicPr>
        <xdr:cNvPr id="3" name="Picture 11">
          <a:extLst>
            <a:ext uri="{FF2B5EF4-FFF2-40B4-BE49-F238E27FC236}">
              <a16:creationId xmlns:a16="http://schemas.microsoft.com/office/drawing/2014/main" id="{07341458-249B-4F13-863C-ABA8152019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72375" y="476250"/>
          <a:ext cx="16097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28575</xdr:colOff>
      <xdr:row>2</xdr:row>
      <xdr:rowOff>85725</xdr:rowOff>
    </xdr:from>
    <xdr:to>
      <xdr:col>2</xdr:col>
      <xdr:colOff>1638300</xdr:colOff>
      <xdr:row>6</xdr:row>
      <xdr:rowOff>76200</xdr:rowOff>
    </xdr:to>
    <xdr:pic>
      <xdr:nvPicPr>
        <xdr:cNvPr id="2" name="Picture 323">
          <a:extLst>
            <a:ext uri="{FF2B5EF4-FFF2-40B4-BE49-F238E27FC236}">
              <a16:creationId xmlns:a16="http://schemas.microsoft.com/office/drawing/2014/main" id="{58BF8824-B1A0-4151-BDCD-76766C4128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00725" y="419100"/>
          <a:ext cx="16097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2</xdr:row>
      <xdr:rowOff>85725</xdr:rowOff>
    </xdr:from>
    <xdr:to>
      <xdr:col>3</xdr:col>
      <xdr:colOff>1704975</xdr:colOff>
      <xdr:row>5</xdr:row>
      <xdr:rowOff>180975</xdr:rowOff>
    </xdr:to>
    <xdr:pic>
      <xdr:nvPicPr>
        <xdr:cNvPr id="3" name="Picture 11">
          <a:extLst>
            <a:ext uri="{FF2B5EF4-FFF2-40B4-BE49-F238E27FC236}">
              <a16:creationId xmlns:a16="http://schemas.microsoft.com/office/drawing/2014/main" id="{86C59513-7207-4540-87A5-4F5F76CD22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86650" y="419100"/>
          <a:ext cx="17049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66674</xdr:colOff>
      <xdr:row>2</xdr:row>
      <xdr:rowOff>142875</xdr:rowOff>
    </xdr:from>
    <xdr:to>
      <xdr:col>2</xdr:col>
      <xdr:colOff>1676399</xdr:colOff>
      <xdr:row>6</xdr:row>
      <xdr:rowOff>114299</xdr:rowOff>
    </xdr:to>
    <xdr:pic>
      <xdr:nvPicPr>
        <xdr:cNvPr id="2" name="Picture 323">
          <a:extLst>
            <a:ext uri="{FF2B5EF4-FFF2-40B4-BE49-F238E27FC236}">
              <a16:creationId xmlns:a16="http://schemas.microsoft.com/office/drawing/2014/main" id="{62B15F6E-666A-44A0-9B11-22C6FF4A3F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38824" y="476250"/>
          <a:ext cx="1609725" cy="1304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9524</xdr:colOff>
      <xdr:row>3</xdr:row>
      <xdr:rowOff>28575</xdr:rowOff>
    </xdr:from>
    <xdr:to>
      <xdr:col>3</xdr:col>
      <xdr:colOff>1647825</xdr:colOff>
      <xdr:row>5</xdr:row>
      <xdr:rowOff>161925</xdr:rowOff>
    </xdr:to>
    <xdr:pic>
      <xdr:nvPicPr>
        <xdr:cNvPr id="3" name="Picture 12">
          <a:extLst>
            <a:ext uri="{FF2B5EF4-FFF2-40B4-BE49-F238E27FC236}">
              <a16:creationId xmlns:a16="http://schemas.microsoft.com/office/drawing/2014/main" id="{B4120DB8-93E1-4F2B-A6A7-88D806E658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6174" y="552450"/>
          <a:ext cx="1638301"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57150</xdr:colOff>
      <xdr:row>2</xdr:row>
      <xdr:rowOff>85725</xdr:rowOff>
    </xdr:from>
    <xdr:to>
      <xdr:col>2</xdr:col>
      <xdr:colOff>1638300</xdr:colOff>
      <xdr:row>6</xdr:row>
      <xdr:rowOff>85725</xdr:rowOff>
    </xdr:to>
    <xdr:pic>
      <xdr:nvPicPr>
        <xdr:cNvPr id="2" name="Picture 326">
          <a:extLst>
            <a:ext uri="{FF2B5EF4-FFF2-40B4-BE49-F238E27FC236}">
              <a16:creationId xmlns:a16="http://schemas.microsoft.com/office/drawing/2014/main" id="{4097ED72-042C-4262-A82B-920DF3D16E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419100"/>
          <a:ext cx="15811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1704975</xdr:colOff>
      <xdr:row>2</xdr:row>
      <xdr:rowOff>133350</xdr:rowOff>
    </xdr:from>
    <xdr:to>
      <xdr:col>3</xdr:col>
      <xdr:colOff>1666875</xdr:colOff>
      <xdr:row>5</xdr:row>
      <xdr:rowOff>142875</xdr:rowOff>
    </xdr:to>
    <xdr:pic>
      <xdr:nvPicPr>
        <xdr:cNvPr id="3" name="Picture 13">
          <a:extLst>
            <a:ext uri="{FF2B5EF4-FFF2-40B4-BE49-F238E27FC236}">
              <a16:creationId xmlns:a16="http://schemas.microsoft.com/office/drawing/2014/main" id="{1D247594-5AE5-431F-B809-2B77E012FF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77125" y="466725"/>
          <a:ext cx="167640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104775</xdr:colOff>
      <xdr:row>2</xdr:row>
      <xdr:rowOff>142876</xdr:rowOff>
    </xdr:from>
    <xdr:to>
      <xdr:col>2</xdr:col>
      <xdr:colOff>1590675</xdr:colOff>
      <xdr:row>5</xdr:row>
      <xdr:rowOff>352426</xdr:rowOff>
    </xdr:to>
    <xdr:pic>
      <xdr:nvPicPr>
        <xdr:cNvPr id="2" name="Picture 330">
          <a:extLst>
            <a:ext uri="{FF2B5EF4-FFF2-40B4-BE49-F238E27FC236}">
              <a16:creationId xmlns:a16="http://schemas.microsoft.com/office/drawing/2014/main" id="{D336D21C-C52A-4C8D-B7CE-EE03F47E04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6925" y="476251"/>
          <a:ext cx="148590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180975</xdr:rowOff>
    </xdr:from>
    <xdr:to>
      <xdr:col>4</xdr:col>
      <xdr:colOff>0</xdr:colOff>
      <xdr:row>5</xdr:row>
      <xdr:rowOff>276225</xdr:rowOff>
    </xdr:to>
    <xdr:pic>
      <xdr:nvPicPr>
        <xdr:cNvPr id="3" name="Picture 11">
          <a:extLst>
            <a:ext uri="{FF2B5EF4-FFF2-40B4-BE49-F238E27FC236}">
              <a16:creationId xmlns:a16="http://schemas.microsoft.com/office/drawing/2014/main" id="{E6D4E813-32BD-4CFA-BEA1-D1C1987383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0" y="514350"/>
          <a:ext cx="16764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57150</xdr:colOff>
      <xdr:row>2</xdr:row>
      <xdr:rowOff>38100</xdr:rowOff>
    </xdr:from>
    <xdr:to>
      <xdr:col>2</xdr:col>
      <xdr:colOff>1685925</xdr:colOff>
      <xdr:row>6</xdr:row>
      <xdr:rowOff>161925</xdr:rowOff>
    </xdr:to>
    <xdr:pic>
      <xdr:nvPicPr>
        <xdr:cNvPr id="2" name="Picture 330">
          <a:extLst>
            <a:ext uri="{FF2B5EF4-FFF2-40B4-BE49-F238E27FC236}">
              <a16:creationId xmlns:a16="http://schemas.microsoft.com/office/drawing/2014/main" id="{35AF5D5D-CAAE-4E9D-9C6C-EF977E63E2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371475"/>
          <a:ext cx="162877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28575</xdr:rowOff>
    </xdr:from>
    <xdr:to>
      <xdr:col>3</xdr:col>
      <xdr:colOff>1685925</xdr:colOff>
      <xdr:row>6</xdr:row>
      <xdr:rowOff>47625</xdr:rowOff>
    </xdr:to>
    <xdr:pic>
      <xdr:nvPicPr>
        <xdr:cNvPr id="3" name="Picture 12">
          <a:extLst>
            <a:ext uri="{FF2B5EF4-FFF2-40B4-BE49-F238E27FC236}">
              <a16:creationId xmlns:a16="http://schemas.microsoft.com/office/drawing/2014/main" id="{8524D140-58E9-4444-B4A3-744B6781C6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0" y="361950"/>
          <a:ext cx="164782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133349</xdr:colOff>
      <xdr:row>2</xdr:row>
      <xdr:rowOff>142875</xdr:rowOff>
    </xdr:from>
    <xdr:to>
      <xdr:col>2</xdr:col>
      <xdr:colOff>2009774</xdr:colOff>
      <xdr:row>6</xdr:row>
      <xdr:rowOff>238124</xdr:rowOff>
    </xdr:to>
    <xdr:pic>
      <xdr:nvPicPr>
        <xdr:cNvPr id="2" name="Picture 330">
          <a:extLst>
            <a:ext uri="{FF2B5EF4-FFF2-40B4-BE49-F238E27FC236}">
              <a16:creationId xmlns:a16="http://schemas.microsoft.com/office/drawing/2014/main" id="{10B9106E-B359-4F7A-9352-EF17EA0EFB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05499" y="476250"/>
          <a:ext cx="1581150" cy="1238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152400</xdr:rowOff>
    </xdr:from>
    <xdr:to>
      <xdr:col>3</xdr:col>
      <xdr:colOff>1676400</xdr:colOff>
      <xdr:row>6</xdr:row>
      <xdr:rowOff>57150</xdr:rowOff>
    </xdr:to>
    <xdr:pic>
      <xdr:nvPicPr>
        <xdr:cNvPr id="3" name="Picture 11">
          <a:extLst>
            <a:ext uri="{FF2B5EF4-FFF2-40B4-BE49-F238E27FC236}">
              <a16:creationId xmlns:a16="http://schemas.microsoft.com/office/drawing/2014/main" id="{689FB812-5B00-45AF-A02D-D938FA0300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0" y="485775"/>
          <a:ext cx="16383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57150</xdr:colOff>
      <xdr:row>2</xdr:row>
      <xdr:rowOff>104775</xdr:rowOff>
    </xdr:from>
    <xdr:to>
      <xdr:col>2</xdr:col>
      <xdr:colOff>1638300</xdr:colOff>
      <xdr:row>6</xdr:row>
      <xdr:rowOff>133349</xdr:rowOff>
    </xdr:to>
    <xdr:pic>
      <xdr:nvPicPr>
        <xdr:cNvPr id="2" name="Picture 330">
          <a:extLst>
            <a:ext uri="{FF2B5EF4-FFF2-40B4-BE49-F238E27FC236}">
              <a16:creationId xmlns:a16="http://schemas.microsoft.com/office/drawing/2014/main" id="{B9FDFDAE-80E2-4321-A603-6A750DEC93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29300" y="438150"/>
          <a:ext cx="1581150" cy="1085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104774</xdr:rowOff>
    </xdr:from>
    <xdr:to>
      <xdr:col>3</xdr:col>
      <xdr:colOff>1657351</xdr:colOff>
      <xdr:row>5</xdr:row>
      <xdr:rowOff>180974</xdr:rowOff>
    </xdr:to>
    <xdr:pic>
      <xdr:nvPicPr>
        <xdr:cNvPr id="3" name="Picture 11">
          <a:extLst>
            <a:ext uri="{FF2B5EF4-FFF2-40B4-BE49-F238E27FC236}">
              <a16:creationId xmlns:a16="http://schemas.microsoft.com/office/drawing/2014/main" id="{EF4E5215-CE5C-4FA2-B54B-51423A17C3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34275" y="438149"/>
          <a:ext cx="1609726"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1647825</xdr:colOff>
      <xdr:row>6</xdr:row>
      <xdr:rowOff>123825</xdr:rowOff>
    </xdr:to>
    <xdr:pic>
      <xdr:nvPicPr>
        <xdr:cNvPr id="2" name="Picture 320">
          <a:extLst>
            <a:ext uri="{FF2B5EF4-FFF2-40B4-BE49-F238E27FC236}">
              <a16:creationId xmlns:a16="http://schemas.microsoft.com/office/drawing/2014/main" id="{A9E2B922-1C4A-4700-BBF8-BB85A988A5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9775" y="409575"/>
          <a:ext cx="160020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19051</xdr:colOff>
      <xdr:row>2</xdr:row>
      <xdr:rowOff>114300</xdr:rowOff>
    </xdr:from>
    <xdr:to>
      <xdr:col>3</xdr:col>
      <xdr:colOff>1657351</xdr:colOff>
      <xdr:row>5</xdr:row>
      <xdr:rowOff>142875</xdr:rowOff>
    </xdr:to>
    <xdr:pic>
      <xdr:nvPicPr>
        <xdr:cNvPr id="3" name="Picture 11">
          <a:extLst>
            <a:ext uri="{FF2B5EF4-FFF2-40B4-BE49-F238E27FC236}">
              <a16:creationId xmlns:a16="http://schemas.microsoft.com/office/drawing/2014/main" id="{2686CE7E-CD8B-48AA-84C5-375AA8AA41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05701" y="447675"/>
          <a:ext cx="16383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3</xdr:col>
      <xdr:colOff>47625</xdr:colOff>
      <xdr:row>2</xdr:row>
      <xdr:rowOff>0</xdr:rowOff>
    </xdr:from>
    <xdr:to>
      <xdr:col>3</xdr:col>
      <xdr:colOff>1685925</xdr:colOff>
      <xdr:row>6</xdr:row>
      <xdr:rowOff>28575</xdr:rowOff>
    </xdr:to>
    <xdr:pic>
      <xdr:nvPicPr>
        <xdr:cNvPr id="3" name="Picture 11">
          <a:extLst>
            <a:ext uri="{FF2B5EF4-FFF2-40B4-BE49-F238E27FC236}">
              <a16:creationId xmlns:a16="http://schemas.microsoft.com/office/drawing/2014/main" id="{3C1C9490-F13C-4C90-9E2B-57B0369B42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34275" y="333375"/>
          <a:ext cx="16383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57150</xdr:colOff>
      <xdr:row>2</xdr:row>
      <xdr:rowOff>47624</xdr:rowOff>
    </xdr:from>
    <xdr:to>
      <xdr:col>2</xdr:col>
      <xdr:colOff>1657350</xdr:colOff>
      <xdr:row>6</xdr:row>
      <xdr:rowOff>133349</xdr:rowOff>
    </xdr:to>
    <xdr:pic>
      <xdr:nvPicPr>
        <xdr:cNvPr id="4" name="Picture 320">
          <a:extLst>
            <a:ext uri="{FF2B5EF4-FFF2-40B4-BE49-F238E27FC236}">
              <a16:creationId xmlns:a16="http://schemas.microsoft.com/office/drawing/2014/main" id="{CCCD4CC5-1110-49C5-8553-BC2A4A0BB3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29300" y="380999"/>
          <a:ext cx="1600200"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57150</xdr:colOff>
      <xdr:row>2</xdr:row>
      <xdr:rowOff>114300</xdr:rowOff>
    </xdr:from>
    <xdr:to>
      <xdr:col>2</xdr:col>
      <xdr:colOff>1657350</xdr:colOff>
      <xdr:row>6</xdr:row>
      <xdr:rowOff>266700</xdr:rowOff>
    </xdr:to>
    <xdr:pic>
      <xdr:nvPicPr>
        <xdr:cNvPr id="2" name="Picture 2">
          <a:extLst>
            <a:ext uri="{FF2B5EF4-FFF2-40B4-BE49-F238E27FC236}">
              <a16:creationId xmlns:a16="http://schemas.microsoft.com/office/drawing/2014/main" id="{75CE9FC2-0264-424E-93AC-472A211C51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447675"/>
          <a:ext cx="1600200"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152400</xdr:rowOff>
    </xdr:from>
    <xdr:to>
      <xdr:col>3</xdr:col>
      <xdr:colOff>1666875</xdr:colOff>
      <xdr:row>6</xdr:row>
      <xdr:rowOff>104775</xdr:rowOff>
    </xdr:to>
    <xdr:pic>
      <xdr:nvPicPr>
        <xdr:cNvPr id="3" name="Picture 2">
          <a:extLst>
            <a:ext uri="{FF2B5EF4-FFF2-40B4-BE49-F238E27FC236}">
              <a16:creationId xmlns:a16="http://schemas.microsoft.com/office/drawing/2014/main" id="{C9D39EF3-BE81-435C-9B05-04CAB6365B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53325" y="485775"/>
          <a:ext cx="160020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3</xdr:col>
      <xdr:colOff>76200</xdr:colOff>
      <xdr:row>2</xdr:row>
      <xdr:rowOff>9525</xdr:rowOff>
    </xdr:from>
    <xdr:to>
      <xdr:col>3</xdr:col>
      <xdr:colOff>1685926</xdr:colOff>
      <xdr:row>6</xdr:row>
      <xdr:rowOff>0</xdr:rowOff>
    </xdr:to>
    <xdr:pic>
      <xdr:nvPicPr>
        <xdr:cNvPr id="2" name="Picture 11">
          <a:extLst>
            <a:ext uri="{FF2B5EF4-FFF2-40B4-BE49-F238E27FC236}">
              <a16:creationId xmlns:a16="http://schemas.microsoft.com/office/drawing/2014/main" id="{8B2156C0-9713-467C-AD08-66977DF3EA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62850" y="342900"/>
          <a:ext cx="1609726"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28575</xdr:colOff>
      <xdr:row>2</xdr:row>
      <xdr:rowOff>38100</xdr:rowOff>
    </xdr:from>
    <xdr:to>
      <xdr:col>2</xdr:col>
      <xdr:colOff>1647825</xdr:colOff>
      <xdr:row>6</xdr:row>
      <xdr:rowOff>133350</xdr:rowOff>
    </xdr:to>
    <xdr:pic>
      <xdr:nvPicPr>
        <xdr:cNvPr id="4" name="Picture 315">
          <a:extLst>
            <a:ext uri="{FF2B5EF4-FFF2-40B4-BE49-F238E27FC236}">
              <a16:creationId xmlns:a16="http://schemas.microsoft.com/office/drawing/2014/main" id="{B3876523-A360-47F6-892A-B9BCEE96CDC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00725" y="371475"/>
          <a:ext cx="16192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104775</xdr:colOff>
      <xdr:row>3</xdr:row>
      <xdr:rowOff>47626</xdr:rowOff>
    </xdr:from>
    <xdr:to>
      <xdr:col>2</xdr:col>
      <xdr:colOff>2000250</xdr:colOff>
      <xdr:row>6</xdr:row>
      <xdr:rowOff>219076</xdr:rowOff>
    </xdr:to>
    <xdr:pic>
      <xdr:nvPicPr>
        <xdr:cNvPr id="2" name="Picture 330">
          <a:extLst>
            <a:ext uri="{FF2B5EF4-FFF2-40B4-BE49-F238E27FC236}">
              <a16:creationId xmlns:a16="http://schemas.microsoft.com/office/drawing/2014/main" id="{70318911-9BCF-4C2F-826C-9021F08E97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571501"/>
          <a:ext cx="160972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3</xdr:row>
      <xdr:rowOff>57150</xdr:rowOff>
    </xdr:from>
    <xdr:to>
      <xdr:col>3</xdr:col>
      <xdr:colOff>1657351</xdr:colOff>
      <xdr:row>6</xdr:row>
      <xdr:rowOff>47625</xdr:rowOff>
    </xdr:to>
    <xdr:pic>
      <xdr:nvPicPr>
        <xdr:cNvPr id="3" name="Picture 11">
          <a:extLst>
            <a:ext uri="{FF2B5EF4-FFF2-40B4-BE49-F238E27FC236}">
              <a16:creationId xmlns:a16="http://schemas.microsoft.com/office/drawing/2014/main" id="{844A6E4A-0F99-4218-94AE-110CE4CAE4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34275" y="581025"/>
          <a:ext cx="1609726"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2</xdr:col>
      <xdr:colOff>47625</xdr:colOff>
      <xdr:row>2</xdr:row>
      <xdr:rowOff>114300</xdr:rowOff>
    </xdr:from>
    <xdr:to>
      <xdr:col>2</xdr:col>
      <xdr:colOff>1704974</xdr:colOff>
      <xdr:row>6</xdr:row>
      <xdr:rowOff>152400</xdr:rowOff>
    </xdr:to>
    <xdr:pic>
      <xdr:nvPicPr>
        <xdr:cNvPr id="2" name="Picture 327">
          <a:extLst>
            <a:ext uri="{FF2B5EF4-FFF2-40B4-BE49-F238E27FC236}">
              <a16:creationId xmlns:a16="http://schemas.microsoft.com/office/drawing/2014/main" id="{30B94152-07FF-49C1-9FC8-5E919006BF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9775" y="447675"/>
          <a:ext cx="1657349"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76201</xdr:rowOff>
    </xdr:from>
    <xdr:to>
      <xdr:col>3</xdr:col>
      <xdr:colOff>1676401</xdr:colOff>
      <xdr:row>6</xdr:row>
      <xdr:rowOff>1</xdr:rowOff>
    </xdr:to>
    <xdr:pic>
      <xdr:nvPicPr>
        <xdr:cNvPr id="3" name="Picture 11">
          <a:extLst>
            <a:ext uri="{FF2B5EF4-FFF2-40B4-BE49-F238E27FC236}">
              <a16:creationId xmlns:a16="http://schemas.microsoft.com/office/drawing/2014/main" id="{8AB803B3-D9D7-4728-B45E-EC2F38A4F5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53325" y="409576"/>
          <a:ext cx="1609726"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49" xr16:uid="{45054B06-4C1E-4C6E-A025-C0E2EE0F7F74}"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F_EQ_Related" headers="0" connectionId="51" xr16:uid="{A8400380-FBF0-4E95-AB28-F6FE0A5D21E1}"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F_MM" headers="0" connectionId="56" xr16:uid="{BC4B9000-6B25-45A8-B72E-BF05251CAD7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FNAV" headers="0" connectionId="58" xr16:uid="{8D76CFF4-9A2F-4E5B-9FB2-42ABE376DEF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F_GOV_SEC" connectionId="53" xr16:uid="{D94703F9-7FDB-4F1E-BCBF-446862DA9AC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F_Mutual_F_Units_1" headers="0" connectionId="52" xr16:uid="{5A1A1355-77B9-4232-92AC-9631BB2CD44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F_EQ" connectionId="50" xr16:uid="{540AE53B-4B16-48B9-965A-DAC57157F1F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F_Debt_Related" headers="0" connectionId="55" xr16:uid="{08458917-B894-4A85-A558-A44F60EAC66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63" xr16:uid="{5ED3EC00-FD26-4299-BE82-66F77BAFB86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BAF_EQ" connectionId="60" xr16:uid="{F8066E20-4BB1-450B-94BF-F916615DA8D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BAFNAV" headers="0" connectionId="64" xr16:uid="{B7677903-054F-4FED-915D-7E5B3E9765C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BAF_EQ_Related" headers="0" connectionId="61" xr16:uid="{3B7EF896-A206-4832-A310-F47F938606CE}"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BAF_GOV_SEC" connectionId="62" xr16:uid="{43C60984-81B8-4259-B3F5-17629E7D6A8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MIF_EQ" connectionId="80" xr16:uid="{6BE62405-D756-4B13-A7B9-D0954C87CF0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MIF_GOV_SEC" connectionId="82" xr16:uid="{2C276F96-C018-4B9A-A3B2-907E9C5A0BB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83" xr16:uid="{15DA56DA-A711-4945-BB10-3CA60F57B5A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MIF_EQ_Related" headers="0" connectionId="81" xr16:uid="{537D93CD-BE5A-4FBA-8CFF-B4A61D70EC06}"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MIFNAV" headers="0" connectionId="84" xr16:uid="{F0D5E2AC-68D9-4495-8871-8F9706CFE68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MAOF_GOV_SEC" connectionId="114" xr16:uid="{2CE65233-3928-444C-AB44-7B7AB60AE8B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MAOF_MM" headers="0" connectionId="116" xr16:uid="{AB943A13-AFF1-467D-A74D-7AA1228D640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MAOF_EQ" connectionId="112" xr16:uid="{B061D254-4843-400F-AB63-47B46DFDC3C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MAOFNAV" headers="0" connectionId="117" xr16:uid="{360508B7-D22E-45F3-9661-E32BEC081D7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15" xr16:uid="{53AB0B9F-9D83-4816-9998-841189014D9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13" xr16:uid="{55112850-2F92-4B71-B8F3-0E946F685945}"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93" xr16:uid="{31E8F932-0CC0-4348-981A-57B3C2D0CBC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EGF_MM" headers="0" connectionId="94" xr16:uid="{99CEEB94-35A0-48DC-BE87-B4D8FD67337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EGFNAV" headers="0" connectionId="95" xr16:uid="{244C31B3-E6EC-43AD-B972-0C7F495F66F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EGF_EQ" connectionId="91" xr16:uid="{8E312D30-DC4B-4DEF-BF74-3E922A8291F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EGF_GOV_SEC" connectionId="92" xr16:uid="{42098511-3851-4D89-8A56-24B92CFCAA5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TOFE_EQ" connectionId="107" xr16:uid="{79C625E6-8790-480D-8B62-9BD22143EF0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TOFENAV" headers="0" connectionId="108" xr16:uid="{85B91709-84ED-48FF-A640-691494DB9A6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EOFNAV" headers="0" connectionId="106" xr16:uid="{AC3539B2-6FD8-4BC4-AB42-1C5C5BF5B6A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EOF_EQ" connectionId="105" xr16:uid="{01EEBF79-5346-4AB0-AF2D-01BB3172C3A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INRNAV" headers="0" connectionId="111" xr16:uid="{2D0420A7-2EB4-4DF2-9394-FA02C032543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INR_EQ" connectionId="109" xr16:uid="{1D6C1DDE-B9F5-437F-96CE-C5909951788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INR_EQ_Related" headers="0" connectionId="110" xr16:uid="{42527144-E55E-4DC4-984E-A0C154914C37}"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SCAPFNAV" headers="0" connectionId="146" xr16:uid="{7CDAB957-D06F-40D8-A23F-CAB544697DF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SCAPF_EQ" connectionId="145" xr16:uid="{3CAC2444-6426-4E2C-BC21-045DCC018B6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DIVYF_Debt_Related" headers="0" connectionId="76" xr16:uid="{43E336F8-D6A7-4BA2-BD58-800CC385618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DIVYFNAV" headers="0" connectionId="77" xr16:uid="{D90F53EC-C1F8-45E7-81FE-28A9566240A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DIVYF_EQ" connectionId="73" xr16:uid="{5F66349E-BD8A-49E7-B37C-9B05267915A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DIVYF_EQ_Related" headers="0" connectionId="74" xr16:uid="{A698306C-8DDD-42FD-B48B-2424CCD87DD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DIVYF_GOV_SEC" connectionId="75" xr16:uid="{237BBBBA-F570-40AD-8131-3EF2EDAA61F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EQPEFNAV" headers="0" connectionId="79" xr16:uid="{11E43821-D4DB-4DF4-BFCE-817E577E098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EQPEF_EQ" connectionId="78" xr16:uid="{119CB36F-F924-4B1C-9BE4-65FA658608F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MCAPF_EQ" connectionId="87" xr16:uid="{07C46A16-7A25-450E-AC8C-C9E538B6AD3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MCAPFNAV" headers="0" connectionId="88" xr16:uid="{4DD20CD0-6AC3-4DFF-84BA-D4C6F468248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FEFNAV" headers="0" connectionId="90" xr16:uid="{E890FF77-5C30-4B82-90E5-570FD45DC2A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FEF_EQ" connectionId="89" xr16:uid="{D3C0BB0E-D245-47BB-BB91-E5CED34CB02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TSF96NAV" headers="0" connectionId="102" xr16:uid="{26D7388B-D5D5-443E-9C1C-69DCE4DB5B1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TSF96_EQ" connectionId="101" xr16:uid="{58694091-581A-4B20-9EF4-713B6778CF9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BFSF_EQ" connectionId="65" xr16:uid="{A49F18C3-DBA9-4AF1-B6A2-A581CD44819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BFSFNAV" headers="0" connectionId="66" xr16:uid="{83627CB0-9749-4889-AB0E-BB6F11FA170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DIF_EQ" connectionId="70" xr16:uid="{7F2C1634-F401-4EF2-B7B4-503E8017E81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DIF_Foreign_Units" connectionId="71" xr16:uid="{6BDD8BD8-3FB5-4572-B5D1-7C226C510F3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DIFNAV" headers="0" connectionId="72" xr16:uid="{DEA821EB-FA1F-4935-858E-4D9742D71AA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CFNAV" headers="0" connectionId="98" xr16:uid="{0832E02C-E82B-4B42-BF2D-DF51113CC0F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CF_EQ" connectionId="96" xr16:uid="{F59520D9-3F42-4EF1-96D3-DDA6A25BCC5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ICF_Debt_Related" connectionId="97" xr16:uid="{07D710EC-8202-4EB1-8227-27C30ED78B6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IPHF_EQ" connectionId="99" xr16:uid="{3617B426-DE01-4F23-B2A5-6981DA103F9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IPHFNAV" headers="0" connectionId="100" xr16:uid="{002B44FC-87C9-4632-97F3-CDB368B9210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REFNAV" headers="0" connectionId="134" xr16:uid="{6B628C87-1FBE-46ED-BC1B-CA2BEB0F9E3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REF_EQ" connectionId="133" xr16:uid="{03C38702-4563-40F8-A4D1-2C0EFE8189C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ISFNAV" headers="0" connectionId="104" xr16:uid="{1A5BC75B-4B24-426B-BE84-89E336B6F79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ISF_EQ" connectionId="103" xr16:uid="{104C599A-8F2C-46DF-A2BB-55C824BF86B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IFSA_EQ" connectionId="143" xr16:uid="{23EC985D-3018-4639-8469-EAA9898AB6A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IFSANAV" headers="0" connectionId="144" xr16:uid="{EC2BAE0A-DEFB-4835-B979-7F6DB5A578A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FNA_EQ" connectionId="121" xr16:uid="{7698919C-2B82-4D83-AA4F-35F3A19D616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FNA_Debt_Related" connectionId="122" xr16:uid="{EE159395-5F65-4400-8755-49CEAC7395C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FNANAV" headers="0" connectionId="123" xr16:uid="{720CBA89-370F-4CBA-90ED-CDCFE996217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NPBETFNAV" headers="0" connectionId="129" xr16:uid="{2ED41784-A005-45A9-B999-0A9F149C720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NPBETF_EQ" connectionId="128" xr16:uid="{FED21172-B2C3-4127-A70C-ACDC2A8CF56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NETFNAV" headers="0" connectionId="120" xr16:uid="{047D7E04-2AA0-4322-A548-D1DA5B8DFA0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NETF_EQ" connectionId="118" xr16:uid="{CD58BC6D-9A19-4FD5-AD23-14C5A32A60A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NETF_Debt_Related" connectionId="119" xr16:uid="{8BF00FA3-EFC2-4AC4-AB60-556A726BB26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NIDETFNAV" headers="0" connectionId="127" xr16:uid="{89C0C4AE-690A-45B0-A5C7-4C2885762B0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NIDETF_EQ" connectionId="126" xr16:uid="{666F8D5C-3D1A-4ED8-9091-D0F49199214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NIDFOFNAV" headers="0" connectionId="125" xr16:uid="{667FC155-8C87-4D48-A9D2-6E79DDCB854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24" xr16:uid="{4F3F643A-4BE7-487B-BDEB-C389C98BBCA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CS_EQ" connectionId="85" xr16:uid="{F78EC646-2852-4D85-8AB1-6EA581E9F53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CSNAV" headers="0" connectionId="86" xr16:uid="{0711FBC3-BC45-496C-AC32-9585CBE66F7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YCFNAV" headers="0" connectionId="148" xr16:uid="{4F1ED055-9859-4113-BE76-79373352A29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YCF_EQ" connectionId="147" xr16:uid="{BF7A86A3-CDB1-4877-B8D1-C6364619AEA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BCF_EQ" connectionId="67" xr16:uid="{DD4385FA-82FF-4EEF-BE45-67000903004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68" xr16:uid="{9C2973EF-45EC-4D2A-9C0C-DE492500178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BCFNAV" headers="0" connectionId="69" xr16:uid="{256D7581-9218-4831-9B7C-234DF5B8216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QNTF_EQ" connectionId="130" xr16:uid="{851DD08D-5820-493A-8957-8B53A0738B4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QNTF_Debt_Related" connectionId="131" xr16:uid="{83F230CC-ECAF-4583-9D49-109C810E59E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QNTFNAV" headers="0" connectionId="132" xr16:uid="{3775DE8E-8224-44AB-BE64-5BEF7495916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RSFPNAV" headers="0" connectionId="142" xr16:uid="{E99A712B-00B5-4835-8370-6AC571C82E3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RSFP_EQ" connectionId="141" xr16:uid="{9AEF6701-7887-4100-809E-BDDFC9F024F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RSFM_MM" headers="0" connectionId="139" xr16:uid="{CAB98D95-B365-4926-A89F-E0A0D0C4BCC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38" xr16:uid="{AE0F6312-CFC9-42DA-ACE3-D601C07CB174}"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RSFMNAV" headers="0" connectionId="140" xr16:uid="{72D491CC-0262-4868-9523-427C138C5AD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37" xr16:uid="{A99AB783-B93A-4239-A29D-147A8D089A0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RSFM_EQ" connectionId="135" xr16:uid="{90B450C4-B227-422E-8AA5-F7786B258DD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RSFM_GOV_SEC" connectionId="136" xr16:uid="{15A53643-A0C5-4C9D-805D-A6994D42517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RSFC_EQ" connectionId="32" xr16:uid="{3CF0B617-D73D-4970-9490-8C0E821343E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RSFC_GOV_SEC" connectionId="33" xr16:uid="{62F74D35-2331-488F-9358-DE51E238937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34" xr16:uid="{20F285F8-48CE-4F1C-B3A5-2DCEBA7798F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RSFC_MM" headers="0" connectionId="35" xr16:uid="{33802F33-FC89-4CF8-941C-AE722549AD8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RSFCNAV" headers="0" connectionId="36" xr16:uid="{68BF52D7-CC0C-456D-9515-9386F19CEE4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LF_MM" headers="0" connectionId="26" xr16:uid="{3E3B2243-6192-44D9-AFF0-63C197EC53C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LFNAV" headers="0" connectionId="27" xr16:uid="{A4287B3D-AFA1-4CDB-87C4-450574E255D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LF_GOV_SEC" connectionId="25" xr16:uid="{8CDF6046-E655-4C29-8696-27FD144F9A0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STBFNAV" headers="0" connectionId="41" xr16:uid="{CF9BC6ED-8A1F-4F88-B158-58BA4780392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STBF_GOV_SEC" connectionId="37" xr16:uid="{9AAAEB0C-0B4E-42C6-A632-FB0CBF064AF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38" xr16:uid="{9CF886E7-AAD4-4DD1-AE03-37C74104585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39" xr16:uid="{D6A0D3DF-8219-4124-A0BB-96F5144945EA}"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STBF_MM" headers="0" connectionId="40" xr16:uid="{C75489C8-BFFC-4B4A-86C7-57B52EE2723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FF_Debt_Related" headers="0" connectionId="43" xr16:uid="{331410C6-05FE-444A-B298-110969CF6F3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FF_MM" headers="0" connectionId="44" xr16:uid="{BD282C22-DA39-43BD-9594-B0BBD65E12C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FFNAV" headers="0" connectionId="45" xr16:uid="{8F588774-D355-4842-8AFD-4D99E64777D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FF_GOV_SEC" connectionId="42" xr16:uid="{48957265-DC68-484A-9C23-B85DC593782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IPFNAV" headers="0" connectionId="24" xr16:uid="{F6A8508C-59D7-4DF2-BB4E-19FD8E84020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IPF_GOV_SEC" connectionId="21" xr16:uid="{0FAC8105-98B1-4055-BC8C-806AA1CD8B6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IPF_Debt_Related" headers="0" connectionId="22" xr16:uid="{C315F66E-46E4-478C-9081-EFFB09B4CD6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IPF_Debt_Related_UNLISTED" headers="0" connectionId="23" xr16:uid="{AF5C1F08-70FB-4103-97D3-1AC35AB2430B}"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FRFNAV" headers="0" connectionId="13" xr16:uid="{4525F20E-1051-41B5-892A-9E4118FE927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FRF_GOV_SEC" connectionId="11" xr16:uid="{237DBA56-46F5-4398-ADBD-DF425862979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2" xr16:uid="{F4F299F6-6FDE-416B-BFAE-8E2C5DD72ED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FRSTFNAV" headers="0" connectionId="59" xr16:uid="{ADBB338B-F41E-4452-8196-58E4FABCE18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FRSTF_GOV_SEC" connectionId="54" xr16:uid="{D0690103-A914-450A-8504-A21BBB2E558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FRSTF_MM" headers="0" connectionId="57" xr16:uid="{13394A79-F25A-4162-8183-73B2CAB36FC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47" xr16:uid="{3286E5C0-5416-4874-9CC3-2C038605516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USTF_MM" headers="0" connectionId="48" xr16:uid="{F2FDDE9A-04DC-40AA-8E5B-DD07C162942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USTFNAV" headers="0" connectionId="49" xr16:uid="{09ADC5B9-CEE8-4DE9-A85F-C3488F8A489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USTF_GOV_SEC" connectionId="46" xr16:uid="{A95816BC-5CF3-4387-8031-7941FE42A1E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5" xr16:uid="{B85808ED-89F4-4667-9734-637D8B92624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CORPBFNAV" headers="0" connectionId="6" xr16:uid="{D54EC191-E4D1-471A-9726-66829678D41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CORPBF_GOV_SEC" connectionId="4" xr16:uid="{9F1B0B9C-A90D-452D-9BEA-8FCDE62B89A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IFANAV" headers="0" connectionId="20" xr16:uid="{30AA3FD4-9516-4FA9-96F5-1DAF538A107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IFA_GOV_SEC" connectionId="17" xr16:uid="{3378D279-9431-4FB2-98C6-293D58C2E2E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IFA_Debt_Related" headers="0" connectionId="18" xr16:uid="{2041A8C8-BF0A-4429-9152-E771727A5DD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IFA_Debt_Related_UNLISTED" headers="0" connectionId="19" xr16:uid="{483EF648-7378-41B8-81C0-4EA00FC9A57D}"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GSFR_MM" headers="0" connectionId="15" xr16:uid="{6E035B3B-9C8B-4F30-A71D-E25620B24B8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GSFRNAV" headers="0" connectionId="16" xr16:uid="{C4319806-4FD1-4E38-B2F1-1741A71D7D7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GSFR_GOV_SEC" connectionId="14" xr16:uid="{D8D201C7-1F24-468E-9A1E-9418E6E2090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OFNAV" headers="0" connectionId="31" xr16:uid="{F548ED54-126B-4D57-B204-61B8F5095D6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DBF_Debt_Related" headers="0" connectionId="8" xr16:uid="{8A587241-029A-48CA-918B-AE6755C609F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DBF_MM" headers="0" connectionId="9" xr16:uid="{3844C567-39BE-4538-82A9-BCD6BC69209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DBFNAV" headers="0" connectionId="10" xr16:uid="{82D3C938-C6EE-4096-8813-14300845F1F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DBF_GOV_SEC" connectionId="7" xr16:uid="{A78FE861-8A32-404A-8BD0-EFB65C77EA6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BPSUF_GOV_SEC" connectionId="1" xr16:uid="{B6916342-C201-42B3-8C5C-7279616D8F8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2" xr16:uid="{B91CA8B5-7AB8-4C76-A96F-80C02F319CD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BPSUFNAV" headers="0" connectionId="3" xr16:uid="{FADBCA2D-4BB3-4723-BE75-872A55C4D8D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NSIFDEC27NAV" headers="0" connectionId="30" xr16:uid="{811F687A-A6B4-42A2-8E42-EDD748A577C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NSIFDEC27_GOV_SEC" connectionId="28" xr16:uid="{37969227-4790-48B1-B4BD-0F0263241F9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29" xr16:uid="{4FE3D529-B49F-4EEE-84B6-232B7BAE942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queryTable" Target="../queryTables/queryTable5.xml"/><Relationship Id="rId5" Type="http://schemas.openxmlformats.org/officeDocument/2006/relationships/queryTable" Target="../queryTables/queryTable4.xml"/><Relationship Id="rId4" Type="http://schemas.openxmlformats.org/officeDocument/2006/relationships/queryTable" Target="../queryTables/queryTable3.xml"/><Relationship Id="rId9" Type="http://schemas.openxmlformats.org/officeDocument/2006/relationships/queryTable" Target="../queryTables/queryTable8.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10.xml"/><Relationship Id="rId2" Type="http://schemas.openxmlformats.org/officeDocument/2006/relationships/queryTable" Target="../queryTables/queryTable9.xml"/><Relationship Id="rId1" Type="http://schemas.openxmlformats.org/officeDocument/2006/relationships/drawing" Target="../drawings/drawing2.xml"/><Relationship Id="rId6" Type="http://schemas.openxmlformats.org/officeDocument/2006/relationships/queryTable" Target="../queryTables/queryTable13.xml"/><Relationship Id="rId5" Type="http://schemas.openxmlformats.org/officeDocument/2006/relationships/queryTable" Target="../queryTables/queryTable12.xml"/><Relationship Id="rId4" Type="http://schemas.openxmlformats.org/officeDocument/2006/relationships/queryTable" Target="../queryTables/queryTable11.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15.xml"/><Relationship Id="rId2" Type="http://schemas.openxmlformats.org/officeDocument/2006/relationships/queryTable" Target="../queryTables/queryTable14.xml"/><Relationship Id="rId1" Type="http://schemas.openxmlformats.org/officeDocument/2006/relationships/drawing" Target="../drawings/drawing3.xml"/><Relationship Id="rId6" Type="http://schemas.openxmlformats.org/officeDocument/2006/relationships/queryTable" Target="../queryTables/queryTable18.xml"/><Relationship Id="rId5" Type="http://schemas.openxmlformats.org/officeDocument/2006/relationships/queryTable" Target="../queryTables/queryTable17.xml"/><Relationship Id="rId4" Type="http://schemas.openxmlformats.org/officeDocument/2006/relationships/queryTable" Target="../queryTables/queryTable16.xml"/></Relationships>
</file>

<file path=xl/worksheets/_rels/sheet7.xml.rels><?xml version="1.0" encoding="UTF-8" standalone="yes"?>
<Relationships xmlns="http://schemas.openxmlformats.org/package/2006/relationships"><Relationship Id="rId8" Type="http://schemas.openxmlformats.org/officeDocument/2006/relationships/queryTable" Target="../queryTables/queryTable24.xml"/><Relationship Id="rId3" Type="http://schemas.openxmlformats.org/officeDocument/2006/relationships/queryTable" Target="../queryTables/queryTable19.xml"/><Relationship Id="rId7" Type="http://schemas.openxmlformats.org/officeDocument/2006/relationships/queryTable" Target="../queryTables/queryTable23.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queryTable" Target="../queryTables/queryTable22.xml"/><Relationship Id="rId5" Type="http://schemas.openxmlformats.org/officeDocument/2006/relationships/queryTable" Target="../queryTables/queryTable21.xml"/><Relationship Id="rId4" Type="http://schemas.openxmlformats.org/officeDocument/2006/relationships/queryTable" Target="../queryTables/queryTable20.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26.xml"/><Relationship Id="rId2" Type="http://schemas.openxmlformats.org/officeDocument/2006/relationships/queryTable" Target="../queryTables/queryTable25.xml"/><Relationship Id="rId1" Type="http://schemas.openxmlformats.org/officeDocument/2006/relationships/drawing" Target="../drawings/drawing5.xml"/><Relationship Id="rId6" Type="http://schemas.openxmlformats.org/officeDocument/2006/relationships/queryTable" Target="../queryTables/queryTable29.xml"/><Relationship Id="rId5" Type="http://schemas.openxmlformats.org/officeDocument/2006/relationships/queryTable" Target="../queryTables/queryTable28.xml"/><Relationship Id="rId4" Type="http://schemas.openxmlformats.org/officeDocument/2006/relationships/queryTable" Target="../queryTables/queryTable27.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queryTable" Target="../queryTables/queryTable30.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33.xml"/><Relationship Id="rId2" Type="http://schemas.openxmlformats.org/officeDocument/2006/relationships/queryTable" Target="../queryTables/queryTable32.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35.xml"/><Relationship Id="rId2" Type="http://schemas.openxmlformats.org/officeDocument/2006/relationships/queryTable" Target="../queryTables/queryTable34.xml"/><Relationship Id="rId1" Type="http://schemas.openxmlformats.org/officeDocument/2006/relationships/drawing" Target="../drawings/drawing8.xml"/><Relationship Id="rId4" Type="http://schemas.openxmlformats.org/officeDocument/2006/relationships/queryTable" Target="../queryTables/queryTable36.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38.xml"/><Relationship Id="rId2" Type="http://schemas.openxmlformats.org/officeDocument/2006/relationships/queryTable" Target="../queryTables/queryTable37.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39.xml"/><Relationship Id="rId7" Type="http://schemas.openxmlformats.org/officeDocument/2006/relationships/queryTable" Target="../queryTables/queryTable43.xml"/><Relationship Id="rId2" Type="http://schemas.openxmlformats.org/officeDocument/2006/relationships/drawing" Target="../drawings/drawing10.xml"/><Relationship Id="rId1" Type="http://schemas.openxmlformats.org/officeDocument/2006/relationships/printerSettings" Target="../printerSettings/printerSettings5.bin"/><Relationship Id="rId6" Type="http://schemas.openxmlformats.org/officeDocument/2006/relationships/queryTable" Target="../queryTables/queryTable42.xml"/><Relationship Id="rId5" Type="http://schemas.openxmlformats.org/officeDocument/2006/relationships/queryTable" Target="../queryTables/queryTable41.xml"/><Relationship Id="rId4" Type="http://schemas.openxmlformats.org/officeDocument/2006/relationships/queryTable" Target="../queryTables/queryTable40.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queryTable" Target="../queryTables/queryTable44.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queryTable" Target="../queryTables/queryTable50.xml"/><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54.xml"/><Relationship Id="rId2" Type="http://schemas.openxmlformats.org/officeDocument/2006/relationships/drawing" Target="../drawings/drawing16.xml"/><Relationship Id="rId1" Type="http://schemas.openxmlformats.org/officeDocument/2006/relationships/printerSettings" Target="../printerSettings/printerSettings6.bin"/><Relationship Id="rId5" Type="http://schemas.openxmlformats.org/officeDocument/2006/relationships/queryTable" Target="../queryTables/queryTable56.xml"/><Relationship Id="rId4" Type="http://schemas.openxmlformats.org/officeDocument/2006/relationships/queryTable" Target="../queryTables/queryTable55.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17.xml"/><Relationship Id="rId4" Type="http://schemas.openxmlformats.org/officeDocument/2006/relationships/queryTable" Target="../queryTables/queryTable59.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61.xml"/><Relationship Id="rId2" Type="http://schemas.openxmlformats.org/officeDocument/2006/relationships/queryTable" Target="../queryTables/queryTable60.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63.xml"/><Relationship Id="rId2" Type="http://schemas.openxmlformats.org/officeDocument/2006/relationships/queryTable" Target="../queryTables/queryTable62.x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65.xml"/><Relationship Id="rId2" Type="http://schemas.openxmlformats.org/officeDocument/2006/relationships/queryTable" Target="../queryTables/queryTable64.xml"/><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67.xml"/><Relationship Id="rId2" Type="http://schemas.openxmlformats.org/officeDocument/2006/relationships/queryTable" Target="../queryTables/queryTable66.xml"/><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69.xml"/><Relationship Id="rId2" Type="http://schemas.openxmlformats.org/officeDocument/2006/relationships/queryTable" Target="../queryTables/queryTable68.xml"/><Relationship Id="rId1" Type="http://schemas.openxmlformats.org/officeDocument/2006/relationships/drawing" Target="../drawings/drawing22.xml"/><Relationship Id="rId4" Type="http://schemas.openxmlformats.org/officeDocument/2006/relationships/queryTable" Target="../queryTables/queryTable70.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queryTable" Target="../queryTables/queryTable71.xml"/><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74.xml"/><Relationship Id="rId2" Type="http://schemas.openxmlformats.org/officeDocument/2006/relationships/queryTable" Target="../queryTables/queryTable73.xml"/><Relationship Id="rId1" Type="http://schemas.openxmlformats.org/officeDocument/2006/relationships/drawing" Target="../drawings/drawing24.xml"/><Relationship Id="rId4" Type="http://schemas.openxmlformats.org/officeDocument/2006/relationships/queryTable" Target="../queryTables/queryTable75.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77.xml"/><Relationship Id="rId2" Type="http://schemas.openxmlformats.org/officeDocument/2006/relationships/queryTable" Target="../queryTables/queryTable76.xml"/><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79.xml"/><Relationship Id="rId2" Type="http://schemas.openxmlformats.org/officeDocument/2006/relationships/queryTable" Target="../queryTables/queryTable78.xml"/><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queryTable" Target="../queryTables/queryTable80.xml"/><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queryTable" Target="../queryTables/queryTable82.xml"/><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queryTable" Target="../queryTables/queryTable84.xml"/><Relationship Id="rId1" Type="http://schemas.openxmlformats.org/officeDocument/2006/relationships/drawing" Target="../drawings/drawing29.xml"/><Relationship Id="rId4" Type="http://schemas.openxmlformats.org/officeDocument/2006/relationships/queryTable" Target="../queryTables/queryTable86.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88.xml"/><Relationship Id="rId2" Type="http://schemas.openxmlformats.org/officeDocument/2006/relationships/queryTable" Target="../queryTables/queryTable87.xml"/><Relationship Id="rId1" Type="http://schemas.openxmlformats.org/officeDocument/2006/relationships/drawing" Target="../drawings/drawing30.xml"/><Relationship Id="rId4" Type="http://schemas.openxmlformats.org/officeDocument/2006/relationships/queryTable" Target="../queryTables/queryTable89.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91.xml"/><Relationship Id="rId2" Type="http://schemas.openxmlformats.org/officeDocument/2006/relationships/queryTable" Target="../queryTables/queryTable90.xml"/><Relationship Id="rId1" Type="http://schemas.openxmlformats.org/officeDocument/2006/relationships/drawing" Target="../drawings/drawing31.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93.xml"/><Relationship Id="rId7" Type="http://schemas.openxmlformats.org/officeDocument/2006/relationships/queryTable" Target="../queryTables/queryTable97.xml"/><Relationship Id="rId2" Type="http://schemas.openxmlformats.org/officeDocument/2006/relationships/queryTable" Target="../queryTables/queryTable92.xml"/><Relationship Id="rId1" Type="http://schemas.openxmlformats.org/officeDocument/2006/relationships/drawing" Target="../drawings/drawing32.xml"/><Relationship Id="rId6" Type="http://schemas.openxmlformats.org/officeDocument/2006/relationships/queryTable" Target="../queryTables/queryTable96.xml"/><Relationship Id="rId5" Type="http://schemas.openxmlformats.org/officeDocument/2006/relationships/queryTable" Target="../queryTables/queryTable95.xml"/><Relationship Id="rId4" Type="http://schemas.openxmlformats.org/officeDocument/2006/relationships/queryTable" Target="../queryTables/queryTable94.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99.xml"/><Relationship Id="rId2" Type="http://schemas.openxmlformats.org/officeDocument/2006/relationships/queryTable" Target="../queryTables/queryTable98.xml"/><Relationship Id="rId1" Type="http://schemas.openxmlformats.org/officeDocument/2006/relationships/drawing" Target="../drawings/drawing33.xml"/><Relationship Id="rId6" Type="http://schemas.openxmlformats.org/officeDocument/2006/relationships/queryTable" Target="../queryTables/queryTable102.xml"/><Relationship Id="rId5" Type="http://schemas.openxmlformats.org/officeDocument/2006/relationships/queryTable" Target="../queryTables/queryTable101.xml"/><Relationship Id="rId4" Type="http://schemas.openxmlformats.org/officeDocument/2006/relationships/queryTable" Target="../queryTables/queryTable100.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104.xml"/><Relationship Id="rId2" Type="http://schemas.openxmlformats.org/officeDocument/2006/relationships/queryTable" Target="../queryTables/queryTable103.xml"/><Relationship Id="rId1" Type="http://schemas.openxmlformats.org/officeDocument/2006/relationships/drawing" Target="../drawings/drawing34.xml"/><Relationship Id="rId4" Type="http://schemas.openxmlformats.org/officeDocument/2006/relationships/queryTable" Target="../queryTables/queryTable105.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07.xml"/><Relationship Id="rId2" Type="http://schemas.openxmlformats.org/officeDocument/2006/relationships/queryTable" Target="../queryTables/queryTable106.xml"/><Relationship Id="rId1" Type="http://schemas.openxmlformats.org/officeDocument/2006/relationships/drawing" Target="../drawings/drawing35.xml"/><Relationship Id="rId6" Type="http://schemas.openxmlformats.org/officeDocument/2006/relationships/queryTable" Target="../queryTables/queryTable110.xml"/><Relationship Id="rId5" Type="http://schemas.openxmlformats.org/officeDocument/2006/relationships/queryTable" Target="../queryTables/queryTable109.xml"/><Relationship Id="rId4" Type="http://schemas.openxmlformats.org/officeDocument/2006/relationships/queryTable" Target="../queryTables/queryTable108.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12.xml"/><Relationship Id="rId2" Type="http://schemas.openxmlformats.org/officeDocument/2006/relationships/queryTable" Target="../queryTables/queryTable111.xml"/><Relationship Id="rId1" Type="http://schemas.openxmlformats.org/officeDocument/2006/relationships/drawing" Target="../drawings/drawing36.xml"/><Relationship Id="rId5" Type="http://schemas.openxmlformats.org/officeDocument/2006/relationships/queryTable" Target="../queryTables/queryTable114.xml"/><Relationship Id="rId4" Type="http://schemas.openxmlformats.org/officeDocument/2006/relationships/queryTable" Target="../queryTables/queryTable113.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16.xml"/><Relationship Id="rId2" Type="http://schemas.openxmlformats.org/officeDocument/2006/relationships/queryTable" Target="../queryTables/queryTable115.xml"/><Relationship Id="rId1" Type="http://schemas.openxmlformats.org/officeDocument/2006/relationships/drawing" Target="../drawings/drawing37.xml"/><Relationship Id="rId5" Type="http://schemas.openxmlformats.org/officeDocument/2006/relationships/queryTable" Target="../queryTables/queryTable118.xml"/><Relationship Id="rId4" Type="http://schemas.openxmlformats.org/officeDocument/2006/relationships/queryTable" Target="../queryTables/queryTable117.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19.xml"/><Relationship Id="rId2" Type="http://schemas.openxmlformats.org/officeDocument/2006/relationships/drawing" Target="../drawings/drawing38.xml"/><Relationship Id="rId1" Type="http://schemas.openxmlformats.org/officeDocument/2006/relationships/printerSettings" Target="../printerSettings/printerSettings7.bin"/><Relationship Id="rId5" Type="http://schemas.openxmlformats.org/officeDocument/2006/relationships/queryTable" Target="../queryTables/queryTable121.xml"/><Relationship Id="rId4" Type="http://schemas.openxmlformats.org/officeDocument/2006/relationships/queryTable" Target="../queryTables/queryTable120.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23.xml"/><Relationship Id="rId2" Type="http://schemas.openxmlformats.org/officeDocument/2006/relationships/queryTable" Target="../queryTables/queryTable122.xml"/><Relationship Id="rId1" Type="http://schemas.openxmlformats.org/officeDocument/2006/relationships/drawing" Target="../drawings/drawing39.xml"/><Relationship Id="rId4" Type="http://schemas.openxmlformats.org/officeDocument/2006/relationships/queryTable" Target="../queryTables/queryTable124.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26.xml"/><Relationship Id="rId2" Type="http://schemas.openxmlformats.org/officeDocument/2006/relationships/queryTable" Target="../queryTables/queryTable125.xml"/><Relationship Id="rId1" Type="http://schemas.openxmlformats.org/officeDocument/2006/relationships/drawing" Target="../drawings/drawing40.xml"/><Relationship Id="rId5" Type="http://schemas.openxmlformats.org/officeDocument/2006/relationships/queryTable" Target="../queryTables/queryTable128.xml"/><Relationship Id="rId4" Type="http://schemas.openxmlformats.org/officeDocument/2006/relationships/queryTable" Target="../queryTables/queryTable127.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30.xml"/><Relationship Id="rId2" Type="http://schemas.openxmlformats.org/officeDocument/2006/relationships/queryTable" Target="../queryTables/queryTable129.xml"/><Relationship Id="rId1" Type="http://schemas.openxmlformats.org/officeDocument/2006/relationships/drawing" Target="../drawings/drawing41.xml"/><Relationship Id="rId4" Type="http://schemas.openxmlformats.org/officeDocument/2006/relationships/queryTable" Target="../queryTables/queryTable131.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33.xml"/><Relationship Id="rId2" Type="http://schemas.openxmlformats.org/officeDocument/2006/relationships/queryTable" Target="../queryTables/queryTable132.xml"/><Relationship Id="rId1" Type="http://schemas.openxmlformats.org/officeDocument/2006/relationships/drawing" Target="../drawings/drawing42.xml"/><Relationship Id="rId5" Type="http://schemas.openxmlformats.org/officeDocument/2006/relationships/queryTable" Target="../queryTables/queryTable135.xml"/><Relationship Id="rId4" Type="http://schemas.openxmlformats.org/officeDocument/2006/relationships/queryTable" Target="../queryTables/queryTable134.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37.xml"/><Relationship Id="rId2" Type="http://schemas.openxmlformats.org/officeDocument/2006/relationships/queryTable" Target="../queryTables/queryTable136.xml"/><Relationship Id="rId1" Type="http://schemas.openxmlformats.org/officeDocument/2006/relationships/drawing" Target="../drawings/drawing43.xml"/><Relationship Id="rId4" Type="http://schemas.openxmlformats.org/officeDocument/2006/relationships/queryTable" Target="../queryTables/queryTable138.xml"/></Relationships>
</file>

<file path=xl/worksheets/_rels/sheet47.xml.rels><?xml version="1.0" encoding="UTF-8" standalone="yes"?>
<Relationships xmlns="http://schemas.openxmlformats.org/package/2006/relationships"><Relationship Id="rId2" Type="http://schemas.openxmlformats.org/officeDocument/2006/relationships/queryTable" Target="../queryTables/queryTable139.xml"/><Relationship Id="rId1" Type="http://schemas.openxmlformats.org/officeDocument/2006/relationships/drawing" Target="../drawings/drawing44.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41.xml"/><Relationship Id="rId2" Type="http://schemas.openxmlformats.org/officeDocument/2006/relationships/queryTable" Target="../queryTables/queryTable140.xml"/><Relationship Id="rId1" Type="http://schemas.openxmlformats.org/officeDocument/2006/relationships/drawing" Target="../drawings/drawing45.xml"/><Relationship Id="rId5" Type="http://schemas.openxmlformats.org/officeDocument/2006/relationships/queryTable" Target="../queryTables/queryTable143.xml"/><Relationship Id="rId4" Type="http://schemas.openxmlformats.org/officeDocument/2006/relationships/queryTable" Target="../queryTables/queryTable142.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45.xml"/><Relationship Id="rId2" Type="http://schemas.openxmlformats.org/officeDocument/2006/relationships/queryTable" Target="../queryTables/queryTable144.xml"/><Relationship Id="rId1" Type="http://schemas.openxmlformats.org/officeDocument/2006/relationships/drawing" Target="../drawings/drawing46.xml"/><Relationship Id="rId4" Type="http://schemas.openxmlformats.org/officeDocument/2006/relationships/queryTable" Target="../queryTables/queryTable146.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48.xml"/><Relationship Id="rId2" Type="http://schemas.openxmlformats.org/officeDocument/2006/relationships/queryTable" Target="../queryTables/queryTable147.xml"/><Relationship Id="rId1" Type="http://schemas.openxmlformats.org/officeDocument/2006/relationships/drawing" Target="../drawings/drawing47.xml"/><Relationship Id="rId4" Type="http://schemas.openxmlformats.org/officeDocument/2006/relationships/queryTable" Target="../queryTables/queryTable14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2A617-931C-436F-AA9C-F0035AC8DCF7}">
  <dimension ref="A1:L62"/>
  <sheetViews>
    <sheetView tabSelected="1" workbookViewId="0">
      <selection sqref="A1:C1"/>
    </sheetView>
  </sheetViews>
  <sheetFormatPr defaultRowHeight="12.75"/>
  <cols>
    <col min="1" max="1" width="16.7109375" style="1" bestFit="1" customWidth="1"/>
    <col min="2" max="2" width="14.5703125" style="1" bestFit="1" customWidth="1"/>
    <col min="3" max="3" width="120.7109375" style="1" customWidth="1"/>
    <col min="4" max="256" width="9.140625" style="1"/>
    <col min="257" max="257" width="16.7109375" style="1" bestFit="1" customWidth="1"/>
    <col min="258" max="258" width="14.5703125" style="1" bestFit="1" customWidth="1"/>
    <col min="259" max="259" width="63" style="1" bestFit="1" customWidth="1"/>
    <col min="260" max="512" width="9.140625" style="1"/>
    <col min="513" max="513" width="16.7109375" style="1" bestFit="1" customWidth="1"/>
    <col min="514" max="514" width="14.5703125" style="1" bestFit="1" customWidth="1"/>
    <col min="515" max="515" width="63" style="1" bestFit="1" customWidth="1"/>
    <col min="516" max="768" width="9.140625" style="1"/>
    <col min="769" max="769" width="16.7109375" style="1" bestFit="1" customWidth="1"/>
    <col min="770" max="770" width="14.5703125" style="1" bestFit="1" customWidth="1"/>
    <col min="771" max="771" width="63" style="1" bestFit="1" customWidth="1"/>
    <col min="772" max="1024" width="9.140625" style="1"/>
    <col min="1025" max="1025" width="16.7109375" style="1" bestFit="1" customWidth="1"/>
    <col min="1026" max="1026" width="14.5703125" style="1" bestFit="1" customWidth="1"/>
    <col min="1027" max="1027" width="63" style="1" bestFit="1" customWidth="1"/>
    <col min="1028" max="1280" width="9.140625" style="1"/>
    <col min="1281" max="1281" width="16.7109375" style="1" bestFit="1" customWidth="1"/>
    <col min="1282" max="1282" width="14.5703125" style="1" bestFit="1" customWidth="1"/>
    <col min="1283" max="1283" width="63" style="1" bestFit="1" customWidth="1"/>
    <col min="1284" max="1536" width="9.140625" style="1"/>
    <col min="1537" max="1537" width="16.7109375" style="1" bestFit="1" customWidth="1"/>
    <col min="1538" max="1538" width="14.5703125" style="1" bestFit="1" customWidth="1"/>
    <col min="1539" max="1539" width="63" style="1" bestFit="1" customWidth="1"/>
    <col min="1540" max="1792" width="9.140625" style="1"/>
    <col min="1793" max="1793" width="16.7109375" style="1" bestFit="1" customWidth="1"/>
    <col min="1794" max="1794" width="14.5703125" style="1" bestFit="1" customWidth="1"/>
    <col min="1795" max="1795" width="63" style="1" bestFit="1" customWidth="1"/>
    <col min="1796" max="2048" width="9.140625" style="1"/>
    <col min="2049" max="2049" width="16.7109375" style="1" bestFit="1" customWidth="1"/>
    <col min="2050" max="2050" width="14.5703125" style="1" bestFit="1" customWidth="1"/>
    <col min="2051" max="2051" width="63" style="1" bestFit="1" customWidth="1"/>
    <col min="2052" max="2304" width="9.140625" style="1"/>
    <col min="2305" max="2305" width="16.7109375" style="1" bestFit="1" customWidth="1"/>
    <col min="2306" max="2306" width="14.5703125" style="1" bestFit="1" customWidth="1"/>
    <col min="2307" max="2307" width="63" style="1" bestFit="1" customWidth="1"/>
    <col min="2308" max="2560" width="9.140625" style="1"/>
    <col min="2561" max="2561" width="16.7109375" style="1" bestFit="1" customWidth="1"/>
    <col min="2562" max="2562" width="14.5703125" style="1" bestFit="1" customWidth="1"/>
    <col min="2563" max="2563" width="63" style="1" bestFit="1" customWidth="1"/>
    <col min="2564" max="2816" width="9.140625" style="1"/>
    <col min="2817" max="2817" width="16.7109375" style="1" bestFit="1" customWidth="1"/>
    <col min="2818" max="2818" width="14.5703125" style="1" bestFit="1" customWidth="1"/>
    <col min="2819" max="2819" width="63" style="1" bestFit="1" customWidth="1"/>
    <col min="2820" max="3072" width="9.140625" style="1"/>
    <col min="3073" max="3073" width="16.7109375" style="1" bestFit="1" customWidth="1"/>
    <col min="3074" max="3074" width="14.5703125" style="1" bestFit="1" customWidth="1"/>
    <col min="3075" max="3075" width="63" style="1" bestFit="1" customWidth="1"/>
    <col min="3076" max="3328" width="9.140625" style="1"/>
    <col min="3329" max="3329" width="16.7109375" style="1" bestFit="1" customWidth="1"/>
    <col min="3330" max="3330" width="14.5703125" style="1" bestFit="1" customWidth="1"/>
    <col min="3331" max="3331" width="63" style="1" bestFit="1" customWidth="1"/>
    <col min="3332" max="3584" width="9.140625" style="1"/>
    <col min="3585" max="3585" width="16.7109375" style="1" bestFit="1" customWidth="1"/>
    <col min="3586" max="3586" width="14.5703125" style="1" bestFit="1" customWidth="1"/>
    <col min="3587" max="3587" width="63" style="1" bestFit="1" customWidth="1"/>
    <col min="3588" max="3840" width="9.140625" style="1"/>
    <col min="3841" max="3841" width="16.7109375" style="1" bestFit="1" customWidth="1"/>
    <col min="3842" max="3842" width="14.5703125" style="1" bestFit="1" customWidth="1"/>
    <col min="3843" max="3843" width="63" style="1" bestFit="1" customWidth="1"/>
    <col min="3844" max="4096" width="9.140625" style="1"/>
    <col min="4097" max="4097" width="16.7109375" style="1" bestFit="1" customWidth="1"/>
    <col min="4098" max="4098" width="14.5703125" style="1" bestFit="1" customWidth="1"/>
    <col min="4099" max="4099" width="63" style="1" bestFit="1" customWidth="1"/>
    <col min="4100" max="4352" width="9.140625" style="1"/>
    <col min="4353" max="4353" width="16.7109375" style="1" bestFit="1" customWidth="1"/>
    <col min="4354" max="4354" width="14.5703125" style="1" bestFit="1" customWidth="1"/>
    <col min="4355" max="4355" width="63" style="1" bestFit="1" customWidth="1"/>
    <col min="4356" max="4608" width="9.140625" style="1"/>
    <col min="4609" max="4609" width="16.7109375" style="1" bestFit="1" customWidth="1"/>
    <col min="4610" max="4610" width="14.5703125" style="1" bestFit="1" customWidth="1"/>
    <col min="4611" max="4611" width="63" style="1" bestFit="1" customWidth="1"/>
    <col min="4612" max="4864" width="9.140625" style="1"/>
    <col min="4865" max="4865" width="16.7109375" style="1" bestFit="1" customWidth="1"/>
    <col min="4866" max="4866" width="14.5703125" style="1" bestFit="1" customWidth="1"/>
    <col min="4867" max="4867" width="63" style="1" bestFit="1" customWidth="1"/>
    <col min="4868" max="5120" width="9.140625" style="1"/>
    <col min="5121" max="5121" width="16.7109375" style="1" bestFit="1" customWidth="1"/>
    <col min="5122" max="5122" width="14.5703125" style="1" bestFit="1" customWidth="1"/>
    <col min="5123" max="5123" width="63" style="1" bestFit="1" customWidth="1"/>
    <col min="5124" max="5376" width="9.140625" style="1"/>
    <col min="5377" max="5377" width="16.7109375" style="1" bestFit="1" customWidth="1"/>
    <col min="5378" max="5378" width="14.5703125" style="1" bestFit="1" customWidth="1"/>
    <col min="5379" max="5379" width="63" style="1" bestFit="1" customWidth="1"/>
    <col min="5380" max="5632" width="9.140625" style="1"/>
    <col min="5633" max="5633" width="16.7109375" style="1" bestFit="1" customWidth="1"/>
    <col min="5634" max="5634" width="14.5703125" style="1" bestFit="1" customWidth="1"/>
    <col min="5635" max="5635" width="63" style="1" bestFit="1" customWidth="1"/>
    <col min="5636" max="5888" width="9.140625" style="1"/>
    <col min="5889" max="5889" width="16.7109375" style="1" bestFit="1" customWidth="1"/>
    <col min="5890" max="5890" width="14.5703125" style="1" bestFit="1" customWidth="1"/>
    <col min="5891" max="5891" width="63" style="1" bestFit="1" customWidth="1"/>
    <col min="5892" max="6144" width="9.140625" style="1"/>
    <col min="6145" max="6145" width="16.7109375" style="1" bestFit="1" customWidth="1"/>
    <col min="6146" max="6146" width="14.5703125" style="1" bestFit="1" customWidth="1"/>
    <col min="6147" max="6147" width="63" style="1" bestFit="1" customWidth="1"/>
    <col min="6148" max="6400" width="9.140625" style="1"/>
    <col min="6401" max="6401" width="16.7109375" style="1" bestFit="1" customWidth="1"/>
    <col min="6402" max="6402" width="14.5703125" style="1" bestFit="1" customWidth="1"/>
    <col min="6403" max="6403" width="63" style="1" bestFit="1" customWidth="1"/>
    <col min="6404" max="6656" width="9.140625" style="1"/>
    <col min="6657" max="6657" width="16.7109375" style="1" bestFit="1" customWidth="1"/>
    <col min="6658" max="6658" width="14.5703125" style="1" bestFit="1" customWidth="1"/>
    <col min="6659" max="6659" width="63" style="1" bestFit="1" customWidth="1"/>
    <col min="6660" max="6912" width="9.140625" style="1"/>
    <col min="6913" max="6913" width="16.7109375" style="1" bestFit="1" customWidth="1"/>
    <col min="6914" max="6914" width="14.5703125" style="1" bestFit="1" customWidth="1"/>
    <col min="6915" max="6915" width="63" style="1" bestFit="1" customWidth="1"/>
    <col min="6916" max="7168" width="9.140625" style="1"/>
    <col min="7169" max="7169" width="16.7109375" style="1" bestFit="1" customWidth="1"/>
    <col min="7170" max="7170" width="14.5703125" style="1" bestFit="1" customWidth="1"/>
    <col min="7171" max="7171" width="63" style="1" bestFit="1" customWidth="1"/>
    <col min="7172" max="7424" width="9.140625" style="1"/>
    <col min="7425" max="7425" width="16.7109375" style="1" bestFit="1" customWidth="1"/>
    <col min="7426" max="7426" width="14.5703125" style="1" bestFit="1" customWidth="1"/>
    <col min="7427" max="7427" width="63" style="1" bestFit="1" customWidth="1"/>
    <col min="7428" max="7680" width="9.140625" style="1"/>
    <col min="7681" max="7681" width="16.7109375" style="1" bestFit="1" customWidth="1"/>
    <col min="7682" max="7682" width="14.5703125" style="1" bestFit="1" customWidth="1"/>
    <col min="7683" max="7683" width="63" style="1" bestFit="1" customWidth="1"/>
    <col min="7684" max="7936" width="9.140625" style="1"/>
    <col min="7937" max="7937" width="16.7109375" style="1" bestFit="1" customWidth="1"/>
    <col min="7938" max="7938" width="14.5703125" style="1" bestFit="1" customWidth="1"/>
    <col min="7939" max="7939" width="63" style="1" bestFit="1" customWidth="1"/>
    <col min="7940" max="8192" width="9.140625" style="1"/>
    <col min="8193" max="8193" width="16.7109375" style="1" bestFit="1" customWidth="1"/>
    <col min="8194" max="8194" width="14.5703125" style="1" bestFit="1" customWidth="1"/>
    <col min="8195" max="8195" width="63" style="1" bestFit="1" customWidth="1"/>
    <col min="8196" max="8448" width="9.140625" style="1"/>
    <col min="8449" max="8449" width="16.7109375" style="1" bestFit="1" customWidth="1"/>
    <col min="8450" max="8450" width="14.5703125" style="1" bestFit="1" customWidth="1"/>
    <col min="8451" max="8451" width="63" style="1" bestFit="1" customWidth="1"/>
    <col min="8452" max="8704" width="9.140625" style="1"/>
    <col min="8705" max="8705" width="16.7109375" style="1" bestFit="1" customWidth="1"/>
    <col min="8706" max="8706" width="14.5703125" style="1" bestFit="1" customWidth="1"/>
    <col min="8707" max="8707" width="63" style="1" bestFit="1" customWidth="1"/>
    <col min="8708" max="8960" width="9.140625" style="1"/>
    <col min="8961" max="8961" width="16.7109375" style="1" bestFit="1" customWidth="1"/>
    <col min="8962" max="8962" width="14.5703125" style="1" bestFit="1" customWidth="1"/>
    <col min="8963" max="8963" width="63" style="1" bestFit="1" customWidth="1"/>
    <col min="8964" max="9216" width="9.140625" style="1"/>
    <col min="9217" max="9217" width="16.7109375" style="1" bestFit="1" customWidth="1"/>
    <col min="9218" max="9218" width="14.5703125" style="1" bestFit="1" customWidth="1"/>
    <col min="9219" max="9219" width="63" style="1" bestFit="1" customWidth="1"/>
    <col min="9220" max="9472" width="9.140625" style="1"/>
    <col min="9473" max="9473" width="16.7109375" style="1" bestFit="1" customWidth="1"/>
    <col min="9474" max="9474" width="14.5703125" style="1" bestFit="1" customWidth="1"/>
    <col min="9475" max="9475" width="63" style="1" bestFit="1" customWidth="1"/>
    <col min="9476" max="9728" width="9.140625" style="1"/>
    <col min="9729" max="9729" width="16.7109375" style="1" bestFit="1" customWidth="1"/>
    <col min="9730" max="9730" width="14.5703125" style="1" bestFit="1" customWidth="1"/>
    <col min="9731" max="9731" width="63" style="1" bestFit="1" customWidth="1"/>
    <col min="9732" max="9984" width="9.140625" style="1"/>
    <col min="9985" max="9985" width="16.7109375" style="1" bestFit="1" customWidth="1"/>
    <col min="9986" max="9986" width="14.5703125" style="1" bestFit="1" customWidth="1"/>
    <col min="9987" max="9987" width="63" style="1" bestFit="1" customWidth="1"/>
    <col min="9988" max="10240" width="9.140625" style="1"/>
    <col min="10241" max="10241" width="16.7109375" style="1" bestFit="1" customWidth="1"/>
    <col min="10242" max="10242" width="14.5703125" style="1" bestFit="1" customWidth="1"/>
    <col min="10243" max="10243" width="63" style="1" bestFit="1" customWidth="1"/>
    <col min="10244" max="10496" width="9.140625" style="1"/>
    <col min="10497" max="10497" width="16.7109375" style="1" bestFit="1" customWidth="1"/>
    <col min="10498" max="10498" width="14.5703125" style="1" bestFit="1" customWidth="1"/>
    <col min="10499" max="10499" width="63" style="1" bestFit="1" customWidth="1"/>
    <col min="10500" max="10752" width="9.140625" style="1"/>
    <col min="10753" max="10753" width="16.7109375" style="1" bestFit="1" customWidth="1"/>
    <col min="10754" max="10754" width="14.5703125" style="1" bestFit="1" customWidth="1"/>
    <col min="10755" max="10755" width="63" style="1" bestFit="1" customWidth="1"/>
    <col min="10756" max="11008" width="9.140625" style="1"/>
    <col min="11009" max="11009" width="16.7109375" style="1" bestFit="1" customWidth="1"/>
    <col min="11010" max="11010" width="14.5703125" style="1" bestFit="1" customWidth="1"/>
    <col min="11011" max="11011" width="63" style="1" bestFit="1" customWidth="1"/>
    <col min="11012" max="11264" width="9.140625" style="1"/>
    <col min="11265" max="11265" width="16.7109375" style="1" bestFit="1" customWidth="1"/>
    <col min="11266" max="11266" width="14.5703125" style="1" bestFit="1" customWidth="1"/>
    <col min="11267" max="11267" width="63" style="1" bestFit="1" customWidth="1"/>
    <col min="11268" max="11520" width="9.140625" style="1"/>
    <col min="11521" max="11521" width="16.7109375" style="1" bestFit="1" customWidth="1"/>
    <col min="11522" max="11522" width="14.5703125" style="1" bestFit="1" customWidth="1"/>
    <col min="11523" max="11523" width="63" style="1" bestFit="1" customWidth="1"/>
    <col min="11524" max="11776" width="9.140625" style="1"/>
    <col min="11777" max="11777" width="16.7109375" style="1" bestFit="1" customWidth="1"/>
    <col min="11778" max="11778" width="14.5703125" style="1" bestFit="1" customWidth="1"/>
    <col min="11779" max="11779" width="63" style="1" bestFit="1" customWidth="1"/>
    <col min="11780" max="12032" width="9.140625" style="1"/>
    <col min="12033" max="12033" width="16.7109375" style="1" bestFit="1" customWidth="1"/>
    <col min="12034" max="12034" width="14.5703125" style="1" bestFit="1" customWidth="1"/>
    <col min="12035" max="12035" width="63" style="1" bestFit="1" customWidth="1"/>
    <col min="12036" max="12288" width="9.140625" style="1"/>
    <col min="12289" max="12289" width="16.7109375" style="1" bestFit="1" customWidth="1"/>
    <col min="12290" max="12290" width="14.5703125" style="1" bestFit="1" customWidth="1"/>
    <col min="12291" max="12291" width="63" style="1" bestFit="1" customWidth="1"/>
    <col min="12292" max="12544" width="9.140625" style="1"/>
    <col min="12545" max="12545" width="16.7109375" style="1" bestFit="1" customWidth="1"/>
    <col min="12546" max="12546" width="14.5703125" style="1" bestFit="1" customWidth="1"/>
    <col min="12547" max="12547" width="63" style="1" bestFit="1" customWidth="1"/>
    <col min="12548" max="12800" width="9.140625" style="1"/>
    <col min="12801" max="12801" width="16.7109375" style="1" bestFit="1" customWidth="1"/>
    <col min="12802" max="12802" width="14.5703125" style="1" bestFit="1" customWidth="1"/>
    <col min="12803" max="12803" width="63" style="1" bestFit="1" customWidth="1"/>
    <col min="12804" max="13056" width="9.140625" style="1"/>
    <col min="13057" max="13057" width="16.7109375" style="1" bestFit="1" customWidth="1"/>
    <col min="13058" max="13058" width="14.5703125" style="1" bestFit="1" customWidth="1"/>
    <col min="13059" max="13059" width="63" style="1" bestFit="1" customWidth="1"/>
    <col min="13060" max="13312" width="9.140625" style="1"/>
    <col min="13313" max="13313" width="16.7109375" style="1" bestFit="1" customWidth="1"/>
    <col min="13314" max="13314" width="14.5703125" style="1" bestFit="1" customWidth="1"/>
    <col min="13315" max="13315" width="63" style="1" bestFit="1" customWidth="1"/>
    <col min="13316" max="13568" width="9.140625" style="1"/>
    <col min="13569" max="13569" width="16.7109375" style="1" bestFit="1" customWidth="1"/>
    <col min="13570" max="13570" width="14.5703125" style="1" bestFit="1" customWidth="1"/>
    <col min="13571" max="13571" width="63" style="1" bestFit="1" customWidth="1"/>
    <col min="13572" max="13824" width="9.140625" style="1"/>
    <col min="13825" max="13825" width="16.7109375" style="1" bestFit="1" customWidth="1"/>
    <col min="13826" max="13826" width="14.5703125" style="1" bestFit="1" customWidth="1"/>
    <col min="13827" max="13827" width="63" style="1" bestFit="1" customWidth="1"/>
    <col min="13828" max="14080" width="9.140625" style="1"/>
    <col min="14081" max="14081" width="16.7109375" style="1" bestFit="1" customWidth="1"/>
    <col min="14082" max="14082" width="14.5703125" style="1" bestFit="1" customWidth="1"/>
    <col min="14083" max="14083" width="63" style="1" bestFit="1" customWidth="1"/>
    <col min="14084" max="14336" width="9.140625" style="1"/>
    <col min="14337" max="14337" width="16.7109375" style="1" bestFit="1" customWidth="1"/>
    <col min="14338" max="14338" width="14.5703125" style="1" bestFit="1" customWidth="1"/>
    <col min="14339" max="14339" width="63" style="1" bestFit="1" customWidth="1"/>
    <col min="14340" max="14592" width="9.140625" style="1"/>
    <col min="14593" max="14593" width="16.7109375" style="1" bestFit="1" customWidth="1"/>
    <col min="14594" max="14594" width="14.5703125" style="1" bestFit="1" customWidth="1"/>
    <col min="14595" max="14595" width="63" style="1" bestFit="1" customWidth="1"/>
    <col min="14596" max="14848" width="9.140625" style="1"/>
    <col min="14849" max="14849" width="16.7109375" style="1" bestFit="1" customWidth="1"/>
    <col min="14850" max="14850" width="14.5703125" style="1" bestFit="1" customWidth="1"/>
    <col min="14851" max="14851" width="63" style="1" bestFit="1" customWidth="1"/>
    <col min="14852" max="15104" width="9.140625" style="1"/>
    <col min="15105" max="15105" width="16.7109375" style="1" bestFit="1" customWidth="1"/>
    <col min="15106" max="15106" width="14.5703125" style="1" bestFit="1" customWidth="1"/>
    <col min="15107" max="15107" width="63" style="1" bestFit="1" customWidth="1"/>
    <col min="15108" max="15360" width="9.140625" style="1"/>
    <col min="15361" max="15361" width="16.7109375" style="1" bestFit="1" customWidth="1"/>
    <col min="15362" max="15362" width="14.5703125" style="1" bestFit="1" customWidth="1"/>
    <col min="15363" max="15363" width="63" style="1" bestFit="1" customWidth="1"/>
    <col min="15364" max="15616" width="9.140625" style="1"/>
    <col min="15617" max="15617" width="16.7109375" style="1" bestFit="1" customWidth="1"/>
    <col min="15618" max="15618" width="14.5703125" style="1" bestFit="1" customWidth="1"/>
    <col min="15619" max="15619" width="63" style="1" bestFit="1" customWidth="1"/>
    <col min="15620" max="15872" width="9.140625" style="1"/>
    <col min="15873" max="15873" width="16.7109375" style="1" bestFit="1" customWidth="1"/>
    <col min="15874" max="15874" width="14.5703125" style="1" bestFit="1" customWidth="1"/>
    <col min="15875" max="15875" width="63" style="1" bestFit="1" customWidth="1"/>
    <col min="15876" max="16128" width="9.140625" style="1"/>
    <col min="16129" max="16129" width="16.7109375" style="1" bestFit="1" customWidth="1"/>
    <col min="16130" max="16130" width="14.5703125" style="1" bestFit="1" customWidth="1"/>
    <col min="16131" max="16131" width="63" style="1" bestFit="1" customWidth="1"/>
    <col min="16132" max="16384" width="9.140625" style="1"/>
  </cols>
  <sheetData>
    <row r="1" spans="1:3">
      <c r="A1" s="352" t="s">
        <v>0</v>
      </c>
      <c r="B1" s="352"/>
      <c r="C1" s="352"/>
    </row>
    <row r="2" spans="1:3">
      <c r="A2" s="2" t="s">
        <v>1</v>
      </c>
      <c r="B2" s="2" t="s">
        <v>2</v>
      </c>
      <c r="C2" s="2" t="s">
        <v>3</v>
      </c>
    </row>
    <row r="3" spans="1:3">
      <c r="A3" s="3" t="s">
        <v>32</v>
      </c>
      <c r="B3" s="3" t="s">
        <v>33</v>
      </c>
      <c r="C3" s="3" t="s">
        <v>34</v>
      </c>
    </row>
    <row r="4" spans="1:3">
      <c r="A4" s="3" t="s">
        <v>32</v>
      </c>
      <c r="B4" s="3" t="s">
        <v>35</v>
      </c>
      <c r="C4" s="3" t="s">
        <v>36</v>
      </c>
    </row>
    <row r="5" spans="1:3">
      <c r="A5" s="3" t="s">
        <v>32</v>
      </c>
      <c r="B5" s="3" t="s">
        <v>37</v>
      </c>
      <c r="C5" s="3" t="s">
        <v>38</v>
      </c>
    </row>
    <row r="6" spans="1:3">
      <c r="A6" s="3" t="s">
        <v>4</v>
      </c>
      <c r="B6" s="3" t="s">
        <v>5</v>
      </c>
      <c r="C6" s="3" t="s">
        <v>6</v>
      </c>
    </row>
    <row r="7" spans="1:3">
      <c r="A7" s="3" t="s">
        <v>32</v>
      </c>
      <c r="B7" s="3" t="s">
        <v>39</v>
      </c>
      <c r="C7" s="3" t="s">
        <v>40</v>
      </c>
    </row>
    <row r="8" spans="1:3">
      <c r="A8" s="3" t="s">
        <v>4</v>
      </c>
      <c r="B8" s="3" t="s">
        <v>7</v>
      </c>
      <c r="C8" s="3" t="s">
        <v>8</v>
      </c>
    </row>
    <row r="9" spans="1:3">
      <c r="A9" s="3" t="s">
        <v>32</v>
      </c>
      <c r="B9" s="3" t="s">
        <v>41</v>
      </c>
      <c r="C9" s="3" t="s">
        <v>42</v>
      </c>
    </row>
    <row r="10" spans="1:3">
      <c r="A10" s="3" t="s">
        <v>32</v>
      </c>
      <c r="B10" s="3" t="s">
        <v>43</v>
      </c>
      <c r="C10" s="3" t="s">
        <v>44</v>
      </c>
    </row>
    <row r="11" spans="1:3">
      <c r="A11" s="3" t="s">
        <v>4</v>
      </c>
      <c r="B11" s="3" t="s">
        <v>9</v>
      </c>
      <c r="C11" s="3" t="s">
        <v>10</v>
      </c>
    </row>
    <row r="12" spans="1:3">
      <c r="A12" s="3" t="s">
        <v>32</v>
      </c>
      <c r="B12" s="3" t="s">
        <v>45</v>
      </c>
      <c r="C12" s="3" t="s">
        <v>46</v>
      </c>
    </row>
    <row r="13" spans="1:3">
      <c r="A13" s="3" t="s">
        <v>32</v>
      </c>
      <c r="B13" s="3" t="s">
        <v>47</v>
      </c>
      <c r="C13" s="3" t="s">
        <v>48</v>
      </c>
    </row>
    <row r="14" spans="1:3">
      <c r="A14" s="3" t="s">
        <v>32</v>
      </c>
      <c r="B14" s="3" t="s">
        <v>49</v>
      </c>
      <c r="C14" s="3" t="s">
        <v>50</v>
      </c>
    </row>
    <row r="15" spans="1:3">
      <c r="A15" s="3" t="s">
        <v>32</v>
      </c>
      <c r="B15" s="3" t="s">
        <v>51</v>
      </c>
      <c r="C15" s="3" t="s">
        <v>52</v>
      </c>
    </row>
    <row r="16" spans="1:3">
      <c r="A16" s="3" t="s">
        <v>4</v>
      </c>
      <c r="B16" s="3" t="s">
        <v>11</v>
      </c>
      <c r="C16" s="3" t="s">
        <v>12</v>
      </c>
    </row>
    <row r="17" spans="1:3">
      <c r="A17" s="3" t="s">
        <v>32</v>
      </c>
      <c r="B17" s="3" t="s">
        <v>53</v>
      </c>
      <c r="C17" s="3" t="s">
        <v>54</v>
      </c>
    </row>
    <row r="18" spans="1:3">
      <c r="A18" s="3" t="s">
        <v>4</v>
      </c>
      <c r="B18" s="3" t="s">
        <v>13</v>
      </c>
      <c r="C18" s="3" t="s">
        <v>14</v>
      </c>
    </row>
    <row r="19" spans="1:3">
      <c r="A19" s="3" t="s">
        <v>32</v>
      </c>
      <c r="B19" s="3" t="s">
        <v>55</v>
      </c>
      <c r="C19" s="3" t="s">
        <v>56</v>
      </c>
    </row>
    <row r="20" spans="1:3">
      <c r="A20" s="3" t="s">
        <v>4</v>
      </c>
      <c r="B20" s="3" t="s">
        <v>15</v>
      </c>
      <c r="C20" s="3" t="s">
        <v>16</v>
      </c>
    </row>
    <row r="21" spans="1:3">
      <c r="A21" s="3" t="s">
        <v>32</v>
      </c>
      <c r="B21" s="3" t="s">
        <v>57</v>
      </c>
      <c r="C21" s="3" t="s">
        <v>58</v>
      </c>
    </row>
    <row r="22" spans="1:3">
      <c r="A22" s="3" t="s">
        <v>32</v>
      </c>
      <c r="B22" s="3" t="s">
        <v>59</v>
      </c>
      <c r="C22" s="3" t="s">
        <v>60</v>
      </c>
    </row>
    <row r="23" spans="1:3">
      <c r="A23" s="3" t="s">
        <v>32</v>
      </c>
      <c r="B23" s="3" t="s">
        <v>61</v>
      </c>
      <c r="C23" s="3" t="s">
        <v>62</v>
      </c>
    </row>
    <row r="24" spans="1:3">
      <c r="A24" s="3" t="s">
        <v>32</v>
      </c>
      <c r="B24" s="3" t="s">
        <v>63</v>
      </c>
      <c r="C24" s="3" t="s">
        <v>64</v>
      </c>
    </row>
    <row r="25" spans="1:3">
      <c r="A25" s="3" t="s">
        <v>32</v>
      </c>
      <c r="B25" s="3" t="s">
        <v>65</v>
      </c>
      <c r="C25" s="3" t="s">
        <v>66</v>
      </c>
    </row>
    <row r="26" spans="1:3">
      <c r="A26" s="3" t="s">
        <v>32</v>
      </c>
      <c r="B26" s="3" t="s">
        <v>67</v>
      </c>
      <c r="C26" s="3" t="s">
        <v>68</v>
      </c>
    </row>
    <row r="27" spans="1:3">
      <c r="A27" s="3" t="s">
        <v>4</v>
      </c>
      <c r="B27" s="3" t="s">
        <v>95</v>
      </c>
      <c r="C27" s="3" t="s">
        <v>96</v>
      </c>
    </row>
    <row r="28" spans="1:3">
      <c r="A28" s="3" t="s">
        <v>4</v>
      </c>
      <c r="B28" s="3" t="s">
        <v>17</v>
      </c>
      <c r="C28" s="3" t="s">
        <v>1114</v>
      </c>
    </row>
    <row r="29" spans="1:3">
      <c r="A29" s="3" t="s">
        <v>32</v>
      </c>
      <c r="B29" s="3" t="s">
        <v>69</v>
      </c>
      <c r="C29" s="3" t="s">
        <v>70</v>
      </c>
    </row>
    <row r="30" spans="1:3">
      <c r="A30" s="3" t="s">
        <v>4</v>
      </c>
      <c r="B30" s="3" t="s">
        <v>18</v>
      </c>
      <c r="C30" s="3" t="s">
        <v>19</v>
      </c>
    </row>
    <row r="31" spans="1:3">
      <c r="A31" s="3" t="s">
        <v>32</v>
      </c>
      <c r="B31" s="3" t="s">
        <v>71</v>
      </c>
      <c r="C31" s="3" t="s">
        <v>72</v>
      </c>
    </row>
    <row r="32" spans="1:3">
      <c r="A32" s="3" t="s">
        <v>32</v>
      </c>
      <c r="B32" s="3" t="s">
        <v>73</v>
      </c>
      <c r="C32" s="3" t="s">
        <v>1003</v>
      </c>
    </row>
    <row r="33" spans="1:3">
      <c r="A33" s="3" t="s">
        <v>32</v>
      </c>
      <c r="B33" s="3" t="s">
        <v>75</v>
      </c>
      <c r="C33" s="64" t="s">
        <v>1010</v>
      </c>
    </row>
    <row r="34" spans="1:3">
      <c r="A34" s="3" t="s">
        <v>32</v>
      </c>
      <c r="B34" s="3" t="s">
        <v>76</v>
      </c>
      <c r="C34" s="3" t="s">
        <v>77</v>
      </c>
    </row>
    <row r="35" spans="1:3">
      <c r="A35" s="3" t="s">
        <v>32</v>
      </c>
      <c r="B35" s="3" t="s">
        <v>78</v>
      </c>
      <c r="C35" s="3" t="s">
        <v>79</v>
      </c>
    </row>
    <row r="36" spans="1:3">
      <c r="A36" s="3" t="s">
        <v>32</v>
      </c>
      <c r="B36" s="3" t="s">
        <v>80</v>
      </c>
      <c r="C36" s="3" t="s">
        <v>81</v>
      </c>
    </row>
    <row r="37" spans="1:3">
      <c r="A37" s="3" t="s">
        <v>4</v>
      </c>
      <c r="B37" s="3" t="s">
        <v>20</v>
      </c>
      <c r="C37" s="3" t="s">
        <v>21</v>
      </c>
    </row>
    <row r="38" spans="1:3">
      <c r="A38" s="3" t="s">
        <v>4</v>
      </c>
      <c r="B38" s="3" t="s">
        <v>22</v>
      </c>
      <c r="C38" s="3" t="s">
        <v>23</v>
      </c>
    </row>
    <row r="39" spans="1:3">
      <c r="A39" s="3" t="s">
        <v>32</v>
      </c>
      <c r="B39" s="3" t="s">
        <v>82</v>
      </c>
      <c r="C39" s="3" t="s">
        <v>83</v>
      </c>
    </row>
    <row r="40" spans="1:3">
      <c r="A40" s="3" t="s">
        <v>32</v>
      </c>
      <c r="B40" s="3" t="s">
        <v>84</v>
      </c>
      <c r="C40" s="3" t="s">
        <v>85</v>
      </c>
    </row>
    <row r="41" spans="1:3">
      <c r="A41" s="3" t="s">
        <v>4</v>
      </c>
      <c r="B41" s="3" t="s">
        <v>24</v>
      </c>
      <c r="C41" s="3" t="s">
        <v>25</v>
      </c>
    </row>
    <row r="42" spans="1:3">
      <c r="A42" s="3" t="s">
        <v>32</v>
      </c>
      <c r="B42" s="3" t="s">
        <v>86</v>
      </c>
      <c r="C42" s="3" t="s">
        <v>87</v>
      </c>
    </row>
    <row r="43" spans="1:3">
      <c r="A43" s="3" t="s">
        <v>32</v>
      </c>
      <c r="B43" s="3" t="s">
        <v>88</v>
      </c>
      <c r="C43" s="3" t="s">
        <v>89</v>
      </c>
    </row>
    <row r="44" spans="1:3">
      <c r="A44" s="3" t="s">
        <v>32</v>
      </c>
      <c r="B44" s="3" t="s">
        <v>90</v>
      </c>
      <c r="C44" s="64" t="s">
        <v>1015</v>
      </c>
    </row>
    <row r="45" spans="1:3">
      <c r="A45" s="3" t="s">
        <v>4</v>
      </c>
      <c r="B45" s="3" t="s">
        <v>26</v>
      </c>
      <c r="C45" s="3" t="s">
        <v>1115</v>
      </c>
    </row>
    <row r="46" spans="1:3">
      <c r="A46" s="3" t="s">
        <v>32</v>
      </c>
      <c r="B46" s="3" t="s">
        <v>91</v>
      </c>
      <c r="C46" s="3" t="s">
        <v>92</v>
      </c>
    </row>
    <row r="47" spans="1:3">
      <c r="A47" s="3" t="s">
        <v>4</v>
      </c>
      <c r="B47" s="3" t="s">
        <v>28</v>
      </c>
      <c r="C47" s="3" t="s">
        <v>1116</v>
      </c>
    </row>
    <row r="48" spans="1:3">
      <c r="A48" s="3" t="s">
        <v>4</v>
      </c>
      <c r="B48" s="3" t="s">
        <v>30</v>
      </c>
      <c r="C48" s="3" t="s">
        <v>31</v>
      </c>
    </row>
    <row r="49" spans="1:12">
      <c r="A49" s="3" t="s">
        <v>32</v>
      </c>
      <c r="B49" s="3" t="s">
        <v>93</v>
      </c>
      <c r="C49" s="3" t="s">
        <v>94</v>
      </c>
    </row>
    <row r="52" spans="1:12">
      <c r="C52" s="3" t="s">
        <v>1117</v>
      </c>
    </row>
    <row r="54" spans="1:12" s="13" customFormat="1">
      <c r="A54" s="353" t="s">
        <v>1118</v>
      </c>
      <c r="B54" s="65">
        <v>1</v>
      </c>
      <c r="C54" s="66" t="s">
        <v>2669</v>
      </c>
    </row>
    <row r="55" spans="1:12" s="13" customFormat="1">
      <c r="A55" s="354"/>
      <c r="B55" s="65">
        <v>2</v>
      </c>
      <c r="C55" s="66" t="s">
        <v>2670</v>
      </c>
    </row>
    <row r="56" spans="1:12" s="13" customFormat="1">
      <c r="A56" s="354"/>
      <c r="B56" s="65">
        <v>3</v>
      </c>
      <c r="C56" s="66" t="s">
        <v>2671</v>
      </c>
    </row>
    <row r="57" spans="1:12" s="13" customFormat="1">
      <c r="A57" s="354"/>
      <c r="B57" s="65">
        <v>4</v>
      </c>
      <c r="C57" s="152" t="s">
        <v>3121</v>
      </c>
    </row>
    <row r="58" spans="1:12" s="13" customFormat="1">
      <c r="A58" s="354"/>
      <c r="B58" s="65">
        <v>5</v>
      </c>
      <c r="C58" s="66" t="s">
        <v>1119</v>
      </c>
    </row>
    <row r="59" spans="1:12" s="13" customFormat="1">
      <c r="A59" s="355"/>
      <c r="B59" s="65">
        <v>6</v>
      </c>
      <c r="C59" s="67" t="s">
        <v>2672</v>
      </c>
    </row>
    <row r="62" spans="1:12" s="69" customFormat="1" ht="15" customHeight="1">
      <c r="A62" s="356" t="s">
        <v>1120</v>
      </c>
      <c r="B62" s="356"/>
      <c r="C62" s="356"/>
      <c r="D62" s="68"/>
      <c r="E62" s="68"/>
      <c r="F62" s="68"/>
      <c r="G62" s="68"/>
      <c r="H62" s="68"/>
      <c r="I62" s="68"/>
      <c r="J62" s="68"/>
      <c r="K62" s="68"/>
      <c r="L62" s="68"/>
    </row>
  </sheetData>
  <sortState xmlns:xlrd2="http://schemas.microsoft.com/office/spreadsheetml/2017/richdata2" ref="A3:C49">
    <sortCondition ref="C3:C49"/>
  </sortState>
  <mergeCells count="3">
    <mergeCell ref="A1:C1"/>
    <mergeCell ref="A54:A59"/>
    <mergeCell ref="A62:C62"/>
  </mergeCells>
  <hyperlinks>
    <hyperlink ref="A6:C6" location="TBPSUF!A1" display="TBPSUF!A1" xr:uid="{D7AB6D32-8682-410E-9EC4-8947E6FD3A80}"/>
    <hyperlink ref="A8:C8" location="TCORPBF!A1" display="TCORPBF!A1" xr:uid="{8EB4E424-E7E5-4057-B217-6A6F54616A12}"/>
    <hyperlink ref="A11:C11" location="TDBF!A1" display="TDBF!A1" xr:uid="{F8058538-7BE0-4CA7-A9AA-4155FDA562C4}"/>
    <hyperlink ref="A16:C16" location="TFRF!A1" display="TFRF!A1" xr:uid="{944CE39B-8EE6-43F7-90DE-DA0699563427}"/>
    <hyperlink ref="A18:C18" location="TGSFR!A1" display="TGSFR!A1" xr:uid="{94B1345D-3B9E-4E2F-9F0E-EF4F7948A382}"/>
    <hyperlink ref="A20:C20" location="TIFA!A1" display="TIFA!A1" xr:uid="{87A0E18D-9264-4301-BB1C-F64967BE49F2}"/>
    <hyperlink ref="A30:C30" location="TLF!A1" display="TLF!A1" xr:uid="{03367A01-B87F-4795-84B4-221495D4A7E6}"/>
    <hyperlink ref="A37:C37" location="TNSIFDEC27!A1" display="TNSIFDEC27!A1" xr:uid="{61599593-0C7F-4AF0-AB0D-AD8BB7869DE8}"/>
    <hyperlink ref="A38:C38" location="TOF!A1" display="TOF!A1" xr:uid="{BFAA67CF-8C7C-4EF4-AF5A-5E3A4D383E09}"/>
    <hyperlink ref="A41:C41" location="TRSFC!A1" display="TRSFC!A1" xr:uid="{102B0812-A4BB-41D5-BC0F-1E3292F04082}"/>
    <hyperlink ref="A48:C48" location="TUSTF!A1" display="TUSTF!A1" xr:uid="{978E83C2-EA9D-4932-BC83-00A191DE6EAC}"/>
    <hyperlink ref="A3:C3" location="TAF!A1" display="TAF!A1" xr:uid="{F02F96D4-594A-4F26-9D2F-B05F5125CFAC}"/>
    <hyperlink ref="A4:C4" location="TBAF!A1" display="TBAF!A1" xr:uid="{E097C063-E8F8-463D-A276-78E2A60EA820}"/>
    <hyperlink ref="A5:C5" location="TBFSF!A1" display="TBFSF!A1" xr:uid="{03984BFD-8876-4DB9-9DF3-D341BA0A5AD5}"/>
    <hyperlink ref="A7:C7" location="TBCF!A1" display="TBCF!A1" xr:uid="{78BC51A2-3B85-4AFE-9C18-3D553AD9F828}"/>
    <hyperlink ref="A9:C9" location="TDIF!A1" display="TDIF!A1" xr:uid="{7DC18E9B-EE49-4772-AE90-3C99C8232DD4}"/>
    <hyperlink ref="A10:C10" location="TDIVYF!A1" display="TDIVYF!A1" xr:uid="{A40484DB-70AB-4676-8CE4-2B829D9E741C}"/>
    <hyperlink ref="A12:C12" location="TEQPEF!A1" display="TEQPEF!A1" xr:uid="{5005A5F3-08B8-46CC-A2CB-91FD6236779E}"/>
    <hyperlink ref="A13:C13" location="TMIF!A1" display="TMIF!A1" xr:uid="{31BD7815-DCAD-42BB-B3E3-4B231A07D6B2}"/>
    <hyperlink ref="A14:C14" location="TCS!A1" display="TCS!A1" xr:uid="{C9334674-CE38-430F-A5F4-F1E824E84745}"/>
    <hyperlink ref="A15:C15" location="TMCAPF!A1" display="TMCAPF!A1" xr:uid="{1D3748FA-9911-452E-A357-240B1FE49386}"/>
    <hyperlink ref="A17:C17" location="TFEF!A1" display="TFEF!A1" xr:uid="{1B3995F8-0E6E-4154-8B1B-7AFCF1A8C121}"/>
    <hyperlink ref="A19:C19" location="TEGF!A1" display="TEGF!A1" xr:uid="{A8A878C4-5232-4D31-A4F5-34EA511B6A50}"/>
    <hyperlink ref="A21:C21" location="TICF!A1" display="TICF!A1" xr:uid="{16132E39-9F23-4B49-A35A-DF2C57B4D68D}"/>
    <hyperlink ref="A22:C22" location="TIPHF!A1" display="TIPHF!A1" xr:uid="{42634C9F-996E-4B4B-A3CE-F1AAF5DFE52A}"/>
    <hyperlink ref="A23:C23" location="TTSF96!A1" display="TTSF96!A1" xr:uid="{989A1A7C-FA8D-4646-902E-DB7B347281E1}"/>
    <hyperlink ref="A24:C24" location="TISF!A1" display="TISF!A1" xr:uid="{AE5FDCD4-B553-4E2F-919A-A7D4DBD70E46}"/>
    <hyperlink ref="A25:C25" location="TEOF!A1" display="TEOF!A1" xr:uid="{2BC79C02-F64B-4C06-ACE6-0C1E8E4DE208}"/>
    <hyperlink ref="A26:C26" location="TTOFE!A1" display="TTOFE!A1" xr:uid="{338299EB-B96F-4C6F-88E3-B37BCB0F9C8C}"/>
    <hyperlink ref="A29:C29" location="TINR!A1" display="TINR!A1" xr:uid="{BA7FF6A0-89FD-4E9D-ACAF-6021B6EF7505}"/>
    <hyperlink ref="A31:C31" location="TMAOF!A1" display="TMAOF!A1" xr:uid="{435DD7DC-1E4C-411E-9F41-F7E26A0C7859}"/>
    <hyperlink ref="A34:C34" location="TNIDFOF!A1" display="TNIDFOF!A1" xr:uid="{8DDCB80E-6EF1-43A8-981E-4FF8DF8018E4}"/>
    <hyperlink ref="A35:C35" location="TNIDETF!A1" display="TNIDETF!A1" xr:uid="{98673182-6499-4B6C-895C-5792A67BE1B9}"/>
    <hyperlink ref="A36:C36" location="TNPBETF!A1" display="TNPBETF!A1" xr:uid="{EA7B0B64-D4E1-414A-B595-FA9647C2B05E}"/>
    <hyperlink ref="A39:C39" location="TQNTF!A1" display="TQNTF!A1" xr:uid="{127E297E-2942-4391-A4DA-5D3B3417EBB0}"/>
    <hyperlink ref="A40:C40" location="TREF!A1" display="TREF!A1" xr:uid="{B8E452E1-4388-47EC-BA38-97E5CA589878}"/>
    <hyperlink ref="A42:C42" location="TRSFM!A1" display="TRSFM!A1" xr:uid="{885C7E29-3A25-4A45-9355-359CEF90A8F3}"/>
    <hyperlink ref="A43:C43" location="TRSFP!A1" display="TRSFP!A1" xr:uid="{1C997533-EE54-40BF-A200-EB6B09D06B5D}"/>
    <hyperlink ref="A46:C46" location="TSCAPF!A1" display="TSCAPF!A1" xr:uid="{81B3DB89-0B6E-4CDD-9F46-BCA66B05644B}"/>
    <hyperlink ref="A49:C49" location="TYCF!A1" display="TYCF!A1" xr:uid="{B0001E7F-60B7-470A-8C33-0B43529F45BD}"/>
    <hyperlink ref="A27" location="TFRF!A1" display="TFRF!A1" xr:uid="{906A42FD-2BEA-4E10-A754-A36BB9A08A24}"/>
    <hyperlink ref="C28" location="TIPF!A1" display="TIPF!A1" xr:uid="{07A44035-469B-4A39-A29D-43023A0134A1}"/>
    <hyperlink ref="C45" location="TSTBF!A1" display="TSTBF!A1" xr:uid="{21D7E156-A31F-4BDA-86B9-D0D6585B88E7}"/>
    <hyperlink ref="C47" location="TFF!A1" display="TFF!A1" xr:uid="{21A0C0D6-D70A-478E-8386-F8FD74FD5CF0}"/>
    <hyperlink ref="C52" location="'Dividend History'!A1" display="Dividend History" xr:uid="{1E09909F-17A4-4205-A82E-6FA0442ABD3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B5B22-6C94-4BB5-B33E-8D94E7CD06ED}">
  <dimension ref="A1:E51"/>
  <sheetViews>
    <sheetView workbookViewId="0">
      <selection sqref="A1:E1"/>
    </sheetView>
  </sheetViews>
  <sheetFormatPr defaultRowHeight="15"/>
  <cols>
    <col min="1" max="1" width="9.5703125" style="169" customWidth="1"/>
    <col min="2" max="2" width="59.28515625" style="169" bestFit="1" customWidth="1"/>
    <col min="3" max="3" width="16.140625" style="210" bestFit="1" customWidth="1"/>
    <col min="4" max="4" width="70.28515625" style="169" customWidth="1"/>
    <col min="5" max="5" width="15.7109375" style="169" customWidth="1"/>
    <col min="6" max="16384" width="9.140625" style="169"/>
  </cols>
  <sheetData>
    <row r="1" spans="1:5" ht="18.75">
      <c r="A1" s="357" t="s">
        <v>3064</v>
      </c>
      <c r="B1" s="357"/>
      <c r="C1" s="357"/>
      <c r="D1" s="357"/>
      <c r="E1" s="357"/>
    </row>
    <row r="2" spans="1:5">
      <c r="C2" s="205"/>
    </row>
    <row r="3" spans="1:5" s="207" customFormat="1" ht="30">
      <c r="A3" s="206" t="s">
        <v>3065</v>
      </c>
      <c r="B3" s="206" t="s">
        <v>3066</v>
      </c>
      <c r="C3" s="206" t="s">
        <v>3067</v>
      </c>
      <c r="D3" s="206" t="s">
        <v>3068</v>
      </c>
      <c r="E3" s="206" t="s">
        <v>3069</v>
      </c>
    </row>
    <row r="4" spans="1:5" s="213" customFormat="1">
      <c r="A4" s="211" t="s">
        <v>3070</v>
      </c>
      <c r="B4" s="157" t="s">
        <v>34</v>
      </c>
      <c r="C4" s="212" t="s">
        <v>3071</v>
      </c>
      <c r="D4" s="214" t="s">
        <v>3072</v>
      </c>
      <c r="E4" s="157" t="s">
        <v>3073</v>
      </c>
    </row>
    <row r="5" spans="1:5" s="213" customFormat="1">
      <c r="A5" s="211">
        <f>+A4+1</f>
        <v>2</v>
      </c>
      <c r="B5" s="157" t="s">
        <v>36</v>
      </c>
      <c r="C5" s="212" t="s">
        <v>3074</v>
      </c>
      <c r="D5" s="157" t="s">
        <v>3075</v>
      </c>
      <c r="E5" s="157" t="s">
        <v>3076</v>
      </c>
    </row>
    <row r="6" spans="1:5" s="213" customFormat="1">
      <c r="A6" s="211">
        <f t="shared" ref="A6:A50" si="0">+A5+1</f>
        <v>3</v>
      </c>
      <c r="B6" s="157" t="s">
        <v>38</v>
      </c>
      <c r="C6" s="212" t="s">
        <v>3074</v>
      </c>
      <c r="D6" s="157" t="s">
        <v>3078</v>
      </c>
      <c r="E6" s="157" t="s">
        <v>3079</v>
      </c>
    </row>
    <row r="7" spans="1:5" s="213" customFormat="1">
      <c r="A7" s="211">
        <f t="shared" si="0"/>
        <v>4</v>
      </c>
      <c r="B7" s="157" t="s">
        <v>6</v>
      </c>
      <c r="C7" s="212" t="s">
        <v>3080</v>
      </c>
      <c r="D7" s="157" t="s">
        <v>3081</v>
      </c>
      <c r="E7" s="157" t="s">
        <v>3082</v>
      </c>
    </row>
    <row r="8" spans="1:5" s="213" customFormat="1">
      <c r="A8" s="211">
        <f t="shared" si="0"/>
        <v>5</v>
      </c>
      <c r="B8" s="157" t="s">
        <v>40</v>
      </c>
      <c r="C8" s="212" t="s">
        <v>3074</v>
      </c>
      <c r="D8" s="157" t="s">
        <v>3083</v>
      </c>
      <c r="E8" s="157" t="s">
        <v>3079</v>
      </c>
    </row>
    <row r="9" spans="1:5" s="213" customFormat="1">
      <c r="A9" s="211">
        <f t="shared" si="0"/>
        <v>6</v>
      </c>
      <c r="B9" s="157" t="s">
        <v>8</v>
      </c>
      <c r="C9" s="212" t="s">
        <v>3080</v>
      </c>
      <c r="D9" s="157" t="s">
        <v>3084</v>
      </c>
      <c r="E9" s="157" t="s">
        <v>3082</v>
      </c>
    </row>
    <row r="10" spans="1:5" s="213" customFormat="1">
      <c r="A10" s="211">
        <f t="shared" si="0"/>
        <v>7</v>
      </c>
      <c r="B10" s="157" t="s">
        <v>42</v>
      </c>
      <c r="C10" s="212" t="s">
        <v>3074</v>
      </c>
      <c r="D10" s="157" t="s">
        <v>3085</v>
      </c>
      <c r="E10" s="157" t="s">
        <v>3079</v>
      </c>
    </row>
    <row r="11" spans="1:5" s="213" customFormat="1">
      <c r="A11" s="211">
        <f t="shared" si="0"/>
        <v>8</v>
      </c>
      <c r="B11" s="157" t="s">
        <v>44</v>
      </c>
      <c r="C11" s="212" t="s">
        <v>3074</v>
      </c>
      <c r="D11" s="157" t="s">
        <v>3083</v>
      </c>
      <c r="E11" s="157" t="s">
        <v>3079</v>
      </c>
    </row>
    <row r="12" spans="1:5" s="213" customFormat="1">
      <c r="A12" s="211">
        <f t="shared" si="0"/>
        <v>9</v>
      </c>
      <c r="B12" s="157" t="s">
        <v>10</v>
      </c>
      <c r="C12" s="212" t="s">
        <v>3077</v>
      </c>
      <c r="D12" s="157" t="s">
        <v>3086</v>
      </c>
      <c r="E12" s="157" t="s">
        <v>3082</v>
      </c>
    </row>
    <row r="13" spans="1:5" s="213" customFormat="1">
      <c r="A13" s="211">
        <f t="shared" si="0"/>
        <v>10</v>
      </c>
      <c r="B13" s="157" t="s">
        <v>46</v>
      </c>
      <c r="C13" s="212" t="s">
        <v>3074</v>
      </c>
      <c r="D13" s="157" t="s">
        <v>3083</v>
      </c>
      <c r="E13" s="157" t="s">
        <v>3079</v>
      </c>
    </row>
    <row r="14" spans="1:5" s="213" customFormat="1">
      <c r="A14" s="211">
        <f t="shared" si="0"/>
        <v>11</v>
      </c>
      <c r="B14" s="157" t="s">
        <v>48</v>
      </c>
      <c r="C14" s="212" t="s">
        <v>3082</v>
      </c>
      <c r="D14" s="157" t="s">
        <v>3087</v>
      </c>
      <c r="E14" s="157" t="s">
        <v>3088</v>
      </c>
    </row>
    <row r="15" spans="1:5" s="213" customFormat="1">
      <c r="A15" s="211">
        <f t="shared" si="0"/>
        <v>12</v>
      </c>
      <c r="B15" s="157" t="s">
        <v>50</v>
      </c>
      <c r="C15" s="212" t="s">
        <v>3074</v>
      </c>
      <c r="D15" s="214" t="s">
        <v>3089</v>
      </c>
      <c r="E15" s="157" t="s">
        <v>3079</v>
      </c>
    </row>
    <row r="16" spans="1:5" s="213" customFormat="1">
      <c r="A16" s="211">
        <f t="shared" si="0"/>
        <v>13</v>
      </c>
      <c r="B16" s="157" t="s">
        <v>52</v>
      </c>
      <c r="C16" s="212" t="s">
        <v>3074</v>
      </c>
      <c r="D16" s="157" t="s">
        <v>3083</v>
      </c>
      <c r="E16" s="157" t="s">
        <v>3079</v>
      </c>
    </row>
    <row r="17" spans="1:5" s="213" customFormat="1">
      <c r="A17" s="211">
        <f t="shared" si="0"/>
        <v>14</v>
      </c>
      <c r="B17" s="157" t="s">
        <v>12</v>
      </c>
      <c r="C17" s="212" t="s">
        <v>3080</v>
      </c>
      <c r="D17" s="157" t="s">
        <v>3090</v>
      </c>
      <c r="E17" s="157" t="s">
        <v>3082</v>
      </c>
    </row>
    <row r="18" spans="1:5" s="213" customFormat="1">
      <c r="A18" s="211">
        <f t="shared" si="0"/>
        <v>15</v>
      </c>
      <c r="B18" s="157" t="s">
        <v>54</v>
      </c>
      <c r="C18" s="212" t="s">
        <v>3074</v>
      </c>
      <c r="D18" s="157" t="s">
        <v>3083</v>
      </c>
      <c r="E18" s="157" t="s">
        <v>3079</v>
      </c>
    </row>
    <row r="19" spans="1:5" s="213" customFormat="1">
      <c r="A19" s="211">
        <f t="shared" si="0"/>
        <v>16</v>
      </c>
      <c r="B19" s="157" t="s">
        <v>14</v>
      </c>
      <c r="C19" s="212" t="s">
        <v>3082</v>
      </c>
      <c r="D19" s="157" t="s">
        <v>3091</v>
      </c>
      <c r="E19" s="157" t="s">
        <v>3082</v>
      </c>
    </row>
    <row r="20" spans="1:5" s="213" customFormat="1">
      <c r="A20" s="211">
        <f t="shared" si="0"/>
        <v>17</v>
      </c>
      <c r="B20" s="157" t="s">
        <v>56</v>
      </c>
      <c r="C20" s="212" t="s">
        <v>3074</v>
      </c>
      <c r="D20" s="157" t="s">
        <v>3092</v>
      </c>
      <c r="E20" s="157" t="s">
        <v>3074</v>
      </c>
    </row>
    <row r="21" spans="1:5" s="213" customFormat="1">
      <c r="A21" s="211">
        <f t="shared" si="0"/>
        <v>18</v>
      </c>
      <c r="B21" s="157" t="s">
        <v>16</v>
      </c>
      <c r="C21" s="212" t="s">
        <v>3082</v>
      </c>
      <c r="D21" s="157" t="s">
        <v>3093</v>
      </c>
      <c r="E21" s="157" t="s">
        <v>3082</v>
      </c>
    </row>
    <row r="22" spans="1:5" s="213" customFormat="1">
      <c r="A22" s="211">
        <f t="shared" si="0"/>
        <v>19</v>
      </c>
      <c r="B22" s="157" t="s">
        <v>3120</v>
      </c>
      <c r="C22" s="212" t="s">
        <v>3074</v>
      </c>
      <c r="D22" s="157" t="s">
        <v>3094</v>
      </c>
      <c r="E22" s="157" t="s">
        <v>3079</v>
      </c>
    </row>
    <row r="23" spans="1:5" s="213" customFormat="1">
      <c r="A23" s="211">
        <f t="shared" si="0"/>
        <v>20</v>
      </c>
      <c r="B23" s="157" t="s">
        <v>3119</v>
      </c>
      <c r="C23" s="212" t="s">
        <v>3074</v>
      </c>
      <c r="D23" s="157" t="s">
        <v>3095</v>
      </c>
      <c r="E23" s="157" t="s">
        <v>3074</v>
      </c>
    </row>
    <row r="24" spans="1:5" s="213" customFormat="1">
      <c r="A24" s="211">
        <f t="shared" si="0"/>
        <v>21</v>
      </c>
      <c r="B24" s="157" t="s">
        <v>58</v>
      </c>
      <c r="C24" s="212" t="s">
        <v>3074</v>
      </c>
      <c r="D24" s="157" t="s">
        <v>3096</v>
      </c>
      <c r="E24" s="157" t="s">
        <v>3079</v>
      </c>
    </row>
    <row r="25" spans="1:5" s="213" customFormat="1">
      <c r="A25" s="211">
        <f t="shared" si="0"/>
        <v>22</v>
      </c>
      <c r="B25" s="157" t="s">
        <v>60</v>
      </c>
      <c r="C25" s="212" t="s">
        <v>3074</v>
      </c>
      <c r="D25" s="157" t="s">
        <v>3097</v>
      </c>
      <c r="E25" s="157" t="s">
        <v>3079</v>
      </c>
    </row>
    <row r="26" spans="1:5" s="213" customFormat="1">
      <c r="A26" s="211">
        <f t="shared" si="0"/>
        <v>23</v>
      </c>
      <c r="B26" s="157" t="s">
        <v>62</v>
      </c>
      <c r="C26" s="212" t="s">
        <v>3074</v>
      </c>
      <c r="D26" s="157" t="s">
        <v>3083</v>
      </c>
      <c r="E26" s="157" t="s">
        <v>3079</v>
      </c>
    </row>
    <row r="27" spans="1:5" s="213" customFormat="1">
      <c r="A27" s="211">
        <f t="shared" si="0"/>
        <v>24</v>
      </c>
      <c r="B27" s="157" t="s">
        <v>64</v>
      </c>
      <c r="C27" s="212" t="s">
        <v>3074</v>
      </c>
      <c r="D27" s="216" t="s">
        <v>3098</v>
      </c>
      <c r="E27" s="157" t="s">
        <v>3074</v>
      </c>
    </row>
    <row r="28" spans="1:5" s="213" customFormat="1">
      <c r="A28" s="211">
        <f t="shared" si="0"/>
        <v>25</v>
      </c>
      <c r="B28" s="157" t="s">
        <v>66</v>
      </c>
      <c r="C28" s="212" t="s">
        <v>3074</v>
      </c>
      <c r="D28" s="214" t="s">
        <v>3099</v>
      </c>
      <c r="E28" s="157" t="s">
        <v>3079</v>
      </c>
    </row>
    <row r="29" spans="1:5" s="213" customFormat="1">
      <c r="A29" s="211">
        <f t="shared" si="0"/>
        <v>26</v>
      </c>
      <c r="B29" s="157" t="s">
        <v>68</v>
      </c>
      <c r="C29" s="212" t="s">
        <v>3074</v>
      </c>
      <c r="D29" s="157" t="s">
        <v>3100</v>
      </c>
      <c r="E29" s="157" t="s">
        <v>3079</v>
      </c>
    </row>
    <row r="30" spans="1:5" s="213" customFormat="1">
      <c r="A30" s="211">
        <f t="shared" si="0"/>
        <v>27</v>
      </c>
      <c r="B30" s="157" t="s">
        <v>96</v>
      </c>
      <c r="C30" s="212" t="s">
        <v>3080</v>
      </c>
      <c r="D30" s="157" t="s">
        <v>3101</v>
      </c>
      <c r="E30" s="157" t="s">
        <v>3080</v>
      </c>
    </row>
    <row r="31" spans="1:5" s="213" customFormat="1" ht="15" customHeight="1">
      <c r="A31" s="211">
        <f t="shared" si="0"/>
        <v>28</v>
      </c>
      <c r="B31" s="157" t="s">
        <v>3102</v>
      </c>
      <c r="C31" s="212" t="s">
        <v>3082</v>
      </c>
      <c r="D31" s="157" t="s">
        <v>3103</v>
      </c>
      <c r="E31" s="157" t="s">
        <v>3077</v>
      </c>
    </row>
    <row r="32" spans="1:5" s="213" customFormat="1">
      <c r="A32" s="211">
        <f t="shared" si="0"/>
        <v>29</v>
      </c>
      <c r="B32" s="157" t="s">
        <v>70</v>
      </c>
      <c r="C32" s="212" t="s">
        <v>3074</v>
      </c>
      <c r="D32" s="157" t="s">
        <v>3104</v>
      </c>
      <c r="E32" s="157" t="s">
        <v>3079</v>
      </c>
    </row>
    <row r="33" spans="1:5" s="213" customFormat="1">
      <c r="A33" s="211">
        <f t="shared" si="0"/>
        <v>30</v>
      </c>
      <c r="B33" s="157" t="s">
        <v>19</v>
      </c>
      <c r="C33" s="212" t="s">
        <v>3082</v>
      </c>
      <c r="D33" s="157" t="s">
        <v>3105</v>
      </c>
      <c r="E33" s="157" t="s">
        <v>3082</v>
      </c>
    </row>
    <row r="34" spans="1:5" s="215" customFormat="1" ht="45">
      <c r="A34" s="211">
        <f t="shared" si="0"/>
        <v>31</v>
      </c>
      <c r="B34" s="214" t="s">
        <v>72</v>
      </c>
      <c r="C34" s="212" t="s">
        <v>3074</v>
      </c>
      <c r="D34" s="214" t="s">
        <v>3106</v>
      </c>
      <c r="E34" s="212" t="s">
        <v>3074</v>
      </c>
    </row>
    <row r="35" spans="1:5" s="213" customFormat="1">
      <c r="A35" s="211">
        <f t="shared" si="0"/>
        <v>32</v>
      </c>
      <c r="B35" s="157" t="s">
        <v>74</v>
      </c>
      <c r="C35" s="212" t="s">
        <v>3074</v>
      </c>
      <c r="D35" s="157" t="s">
        <v>3094</v>
      </c>
      <c r="E35" s="157" t="s">
        <v>3079</v>
      </c>
    </row>
    <row r="36" spans="1:5" s="213" customFormat="1">
      <c r="A36" s="211">
        <f t="shared" si="0"/>
        <v>33</v>
      </c>
      <c r="B36" s="157" t="s">
        <v>77</v>
      </c>
      <c r="C36" s="212" t="s">
        <v>3074</v>
      </c>
      <c r="D36" s="157" t="s">
        <v>3107</v>
      </c>
      <c r="E36" s="157" t="s">
        <v>3079</v>
      </c>
    </row>
    <row r="37" spans="1:5" s="213" customFormat="1">
      <c r="A37" s="211">
        <f t="shared" si="0"/>
        <v>34</v>
      </c>
      <c r="B37" s="157" t="s">
        <v>79</v>
      </c>
      <c r="C37" s="212" t="s">
        <v>3074</v>
      </c>
      <c r="D37" s="157" t="s">
        <v>3107</v>
      </c>
      <c r="E37" s="157" t="s">
        <v>3079</v>
      </c>
    </row>
    <row r="38" spans="1:5" s="213" customFormat="1">
      <c r="A38" s="211">
        <f t="shared" si="0"/>
        <v>35</v>
      </c>
      <c r="B38" s="157" t="s">
        <v>81</v>
      </c>
      <c r="C38" s="212" t="s">
        <v>3074</v>
      </c>
      <c r="D38" s="157" t="s">
        <v>3108</v>
      </c>
      <c r="E38" s="157" t="s">
        <v>3079</v>
      </c>
    </row>
    <row r="39" spans="1:5" s="213" customFormat="1">
      <c r="A39" s="211">
        <f t="shared" si="0"/>
        <v>36</v>
      </c>
      <c r="B39" s="157" t="s">
        <v>2593</v>
      </c>
      <c r="C39" s="212" t="s">
        <v>3082</v>
      </c>
      <c r="D39" s="157" t="s">
        <v>3109</v>
      </c>
      <c r="E39" s="157" t="s">
        <v>3088</v>
      </c>
    </row>
    <row r="40" spans="1:5" s="213" customFormat="1">
      <c r="A40" s="211">
        <f t="shared" si="0"/>
        <v>37</v>
      </c>
      <c r="B40" s="157" t="s">
        <v>23</v>
      </c>
      <c r="C40" s="212" t="s">
        <v>3071</v>
      </c>
      <c r="D40" s="157" t="s">
        <v>3110</v>
      </c>
      <c r="E40" s="157" t="s">
        <v>3071</v>
      </c>
    </row>
    <row r="41" spans="1:5" s="213" customFormat="1">
      <c r="A41" s="211">
        <f t="shared" si="0"/>
        <v>38</v>
      </c>
      <c r="B41" s="157" t="s">
        <v>83</v>
      </c>
      <c r="C41" s="212" t="s">
        <v>3074</v>
      </c>
      <c r="D41" s="216" t="s">
        <v>3111</v>
      </c>
      <c r="E41" s="157" t="s">
        <v>3074</v>
      </c>
    </row>
    <row r="42" spans="1:5" s="213" customFormat="1">
      <c r="A42" s="211">
        <f t="shared" si="0"/>
        <v>39</v>
      </c>
      <c r="B42" s="157" t="s">
        <v>85</v>
      </c>
      <c r="C42" s="212" t="s">
        <v>3074</v>
      </c>
      <c r="D42" s="157" t="s">
        <v>3112</v>
      </c>
      <c r="E42" s="157" t="s">
        <v>3079</v>
      </c>
    </row>
    <row r="43" spans="1:5" s="213" customFormat="1">
      <c r="A43" s="211">
        <f t="shared" si="0"/>
        <v>40</v>
      </c>
      <c r="B43" s="157" t="s">
        <v>25</v>
      </c>
      <c r="C43" s="212" t="s">
        <v>3077</v>
      </c>
      <c r="D43" s="157" t="s">
        <v>3113</v>
      </c>
      <c r="E43" s="157" t="s">
        <v>3077</v>
      </c>
    </row>
    <row r="44" spans="1:5" s="213" customFormat="1">
      <c r="A44" s="211">
        <f t="shared" si="0"/>
        <v>41</v>
      </c>
      <c r="B44" s="157" t="s">
        <v>87</v>
      </c>
      <c r="C44" s="212" t="s">
        <v>3074</v>
      </c>
      <c r="D44" s="157" t="s">
        <v>3114</v>
      </c>
      <c r="E44" s="157" t="s">
        <v>3074</v>
      </c>
    </row>
    <row r="45" spans="1:5" s="213" customFormat="1">
      <c r="A45" s="211">
        <f t="shared" si="0"/>
        <v>42</v>
      </c>
      <c r="B45" s="157" t="s">
        <v>89</v>
      </c>
      <c r="C45" s="212" t="s">
        <v>3074</v>
      </c>
      <c r="D45" s="157" t="s">
        <v>3083</v>
      </c>
      <c r="E45" s="157" t="s">
        <v>3079</v>
      </c>
    </row>
    <row r="46" spans="1:5" s="213" customFormat="1">
      <c r="A46" s="211">
        <f t="shared" si="0"/>
        <v>43</v>
      </c>
      <c r="B46" s="157" t="s">
        <v>27</v>
      </c>
      <c r="C46" s="212" t="s">
        <v>3080</v>
      </c>
      <c r="D46" s="157" t="s">
        <v>3115</v>
      </c>
      <c r="E46" s="157" t="s">
        <v>3082</v>
      </c>
    </row>
    <row r="47" spans="1:5" s="213" customFormat="1">
      <c r="A47" s="211">
        <f t="shared" si="0"/>
        <v>44</v>
      </c>
      <c r="B47" s="157" t="s">
        <v>92</v>
      </c>
      <c r="C47" s="212" t="s">
        <v>3074</v>
      </c>
      <c r="D47" s="157" t="s">
        <v>3116</v>
      </c>
      <c r="E47" s="157" t="s">
        <v>3079</v>
      </c>
    </row>
    <row r="48" spans="1:5" s="213" customFormat="1">
      <c r="A48" s="211">
        <f t="shared" si="0"/>
        <v>45</v>
      </c>
      <c r="B48" s="157" t="s">
        <v>29</v>
      </c>
      <c r="C48" s="212" t="s">
        <v>3080</v>
      </c>
      <c r="D48" s="157" t="s">
        <v>3117</v>
      </c>
      <c r="E48" s="157" t="s">
        <v>3080</v>
      </c>
    </row>
    <row r="49" spans="1:5" s="213" customFormat="1">
      <c r="A49" s="211">
        <f t="shared" si="0"/>
        <v>46</v>
      </c>
      <c r="B49" s="157" t="s">
        <v>31</v>
      </c>
      <c r="C49" s="212" t="s">
        <v>3080</v>
      </c>
      <c r="D49" s="157" t="s">
        <v>3118</v>
      </c>
      <c r="E49" s="157" t="s">
        <v>3082</v>
      </c>
    </row>
    <row r="50" spans="1:5" s="213" customFormat="1">
      <c r="A50" s="211">
        <f t="shared" si="0"/>
        <v>47</v>
      </c>
      <c r="B50" s="157" t="s">
        <v>94</v>
      </c>
      <c r="C50" s="212" t="s">
        <v>3074</v>
      </c>
      <c r="D50" s="157" t="s">
        <v>3083</v>
      </c>
      <c r="E50" s="157" t="s">
        <v>3079</v>
      </c>
    </row>
    <row r="51" spans="1:5" s="208" customFormat="1">
      <c r="C51" s="209"/>
    </row>
  </sheetData>
  <mergeCells count="1">
    <mergeCell ref="A1:E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17E60-64F4-44FA-8E3B-C3642F8FE6D9}">
  <dimension ref="A1:IV198"/>
  <sheetViews>
    <sheetView zoomScaleNormal="100" workbookViewId="0">
      <selection activeCell="B1" sqref="B1:E1"/>
    </sheetView>
  </sheetViews>
  <sheetFormatPr defaultRowHeight="15"/>
  <cols>
    <col min="1" max="1" width="9.140625" style="36"/>
    <col min="2" max="2" width="18.7109375" style="61" customWidth="1"/>
    <col min="3" max="3" width="21.85546875" style="36" customWidth="1"/>
    <col min="4" max="4" width="18.28515625" style="36" customWidth="1"/>
    <col min="5" max="5" width="16.7109375" style="36" customWidth="1"/>
    <col min="6" max="257" width="9.140625" style="36"/>
    <col min="258" max="258" width="18.7109375" style="36" customWidth="1"/>
    <col min="259" max="259" width="21.85546875" style="36" customWidth="1"/>
    <col min="260" max="260" width="18.28515625" style="36" customWidth="1"/>
    <col min="261" max="261" width="16.7109375" style="36" customWidth="1"/>
    <col min="262" max="513" width="9.140625" style="36"/>
    <col min="514" max="514" width="18.7109375" style="36" customWidth="1"/>
    <col min="515" max="515" width="21.85546875" style="36" customWidth="1"/>
    <col min="516" max="516" width="18.28515625" style="36" customWidth="1"/>
    <col min="517" max="517" width="16.7109375" style="36" customWidth="1"/>
    <col min="518" max="769" width="9.140625" style="36"/>
    <col min="770" max="770" width="18.7109375" style="36" customWidth="1"/>
    <col min="771" max="771" width="21.85546875" style="36" customWidth="1"/>
    <col min="772" max="772" width="18.28515625" style="36" customWidth="1"/>
    <col min="773" max="773" width="16.7109375" style="36" customWidth="1"/>
    <col min="774" max="1025" width="9.140625" style="36"/>
    <col min="1026" max="1026" width="18.7109375" style="36" customWidth="1"/>
    <col min="1027" max="1027" width="21.85546875" style="36" customWidth="1"/>
    <col min="1028" max="1028" width="18.28515625" style="36" customWidth="1"/>
    <col min="1029" max="1029" width="16.7109375" style="36" customWidth="1"/>
    <col min="1030" max="1281" width="9.140625" style="36"/>
    <col min="1282" max="1282" width="18.7109375" style="36" customWidth="1"/>
    <col min="1283" max="1283" width="21.85546875" style="36" customWidth="1"/>
    <col min="1284" max="1284" width="18.28515625" style="36" customWidth="1"/>
    <col min="1285" max="1285" width="16.7109375" style="36" customWidth="1"/>
    <col min="1286" max="1537" width="9.140625" style="36"/>
    <col min="1538" max="1538" width="18.7109375" style="36" customWidth="1"/>
    <col min="1539" max="1539" width="21.85546875" style="36" customWidth="1"/>
    <col min="1540" max="1540" width="18.28515625" style="36" customWidth="1"/>
    <col min="1541" max="1541" width="16.7109375" style="36" customWidth="1"/>
    <col min="1542" max="1793" width="9.140625" style="36"/>
    <col min="1794" max="1794" width="18.7109375" style="36" customWidth="1"/>
    <col min="1795" max="1795" width="21.85546875" style="36" customWidth="1"/>
    <col min="1796" max="1796" width="18.28515625" style="36" customWidth="1"/>
    <col min="1797" max="1797" width="16.7109375" style="36" customWidth="1"/>
    <col min="1798" max="2049" width="9.140625" style="36"/>
    <col min="2050" max="2050" width="18.7109375" style="36" customWidth="1"/>
    <col min="2051" max="2051" width="21.85546875" style="36" customWidth="1"/>
    <col min="2052" max="2052" width="18.28515625" style="36" customWidth="1"/>
    <col min="2053" max="2053" width="16.7109375" style="36" customWidth="1"/>
    <col min="2054" max="2305" width="9.140625" style="36"/>
    <col min="2306" max="2306" width="18.7109375" style="36" customWidth="1"/>
    <col min="2307" max="2307" width="21.85546875" style="36" customWidth="1"/>
    <col min="2308" max="2308" width="18.28515625" style="36" customWidth="1"/>
    <col min="2309" max="2309" width="16.7109375" style="36" customWidth="1"/>
    <col min="2310" max="2561" width="9.140625" style="36"/>
    <col min="2562" max="2562" width="18.7109375" style="36" customWidth="1"/>
    <col min="2563" max="2563" width="21.85546875" style="36" customWidth="1"/>
    <col min="2564" max="2564" width="18.28515625" style="36" customWidth="1"/>
    <col min="2565" max="2565" width="16.7109375" style="36" customWidth="1"/>
    <col min="2566" max="2817" width="9.140625" style="36"/>
    <col min="2818" max="2818" width="18.7109375" style="36" customWidth="1"/>
    <col min="2819" max="2819" width="21.85546875" style="36" customWidth="1"/>
    <col min="2820" max="2820" width="18.28515625" style="36" customWidth="1"/>
    <col min="2821" max="2821" width="16.7109375" style="36" customWidth="1"/>
    <col min="2822" max="3073" width="9.140625" style="36"/>
    <col min="3074" max="3074" width="18.7109375" style="36" customWidth="1"/>
    <col min="3075" max="3075" width="21.85546875" style="36" customWidth="1"/>
    <col min="3076" max="3076" width="18.28515625" style="36" customWidth="1"/>
    <col min="3077" max="3077" width="16.7109375" style="36" customWidth="1"/>
    <col min="3078" max="3329" width="9.140625" style="36"/>
    <col min="3330" max="3330" width="18.7109375" style="36" customWidth="1"/>
    <col min="3331" max="3331" width="21.85546875" style="36" customWidth="1"/>
    <col min="3332" max="3332" width="18.28515625" style="36" customWidth="1"/>
    <col min="3333" max="3333" width="16.7109375" style="36" customWidth="1"/>
    <col min="3334" max="3585" width="9.140625" style="36"/>
    <col min="3586" max="3586" width="18.7109375" style="36" customWidth="1"/>
    <col min="3587" max="3587" width="21.85546875" style="36" customWidth="1"/>
    <col min="3588" max="3588" width="18.28515625" style="36" customWidth="1"/>
    <col min="3589" max="3589" width="16.7109375" style="36" customWidth="1"/>
    <col min="3590" max="3841" width="9.140625" style="36"/>
    <col min="3842" max="3842" width="18.7109375" style="36" customWidth="1"/>
    <col min="3843" max="3843" width="21.85546875" style="36" customWidth="1"/>
    <col min="3844" max="3844" width="18.28515625" style="36" customWidth="1"/>
    <col min="3845" max="3845" width="16.7109375" style="36" customWidth="1"/>
    <col min="3846" max="4097" width="9.140625" style="36"/>
    <col min="4098" max="4098" width="18.7109375" style="36" customWidth="1"/>
    <col min="4099" max="4099" width="21.85546875" style="36" customWidth="1"/>
    <col min="4100" max="4100" width="18.28515625" style="36" customWidth="1"/>
    <col min="4101" max="4101" width="16.7109375" style="36" customWidth="1"/>
    <col min="4102" max="4353" width="9.140625" style="36"/>
    <col min="4354" max="4354" width="18.7109375" style="36" customWidth="1"/>
    <col min="4355" max="4355" width="21.85546875" style="36" customWidth="1"/>
    <col min="4356" max="4356" width="18.28515625" style="36" customWidth="1"/>
    <col min="4357" max="4357" width="16.7109375" style="36" customWidth="1"/>
    <col min="4358" max="4609" width="9.140625" style="36"/>
    <col min="4610" max="4610" width="18.7109375" style="36" customWidth="1"/>
    <col min="4611" max="4611" width="21.85546875" style="36" customWidth="1"/>
    <col min="4612" max="4612" width="18.28515625" style="36" customWidth="1"/>
    <col min="4613" max="4613" width="16.7109375" style="36" customWidth="1"/>
    <col min="4614" max="4865" width="9.140625" style="36"/>
    <col min="4866" max="4866" width="18.7109375" style="36" customWidth="1"/>
    <col min="4867" max="4867" width="21.85546875" style="36" customWidth="1"/>
    <col min="4868" max="4868" width="18.28515625" style="36" customWidth="1"/>
    <col min="4869" max="4869" width="16.7109375" style="36" customWidth="1"/>
    <col min="4870" max="5121" width="9.140625" style="36"/>
    <col min="5122" max="5122" width="18.7109375" style="36" customWidth="1"/>
    <col min="5123" max="5123" width="21.85546875" style="36" customWidth="1"/>
    <col min="5124" max="5124" width="18.28515625" style="36" customWidth="1"/>
    <col min="5125" max="5125" width="16.7109375" style="36" customWidth="1"/>
    <col min="5126" max="5377" width="9.140625" style="36"/>
    <col min="5378" max="5378" width="18.7109375" style="36" customWidth="1"/>
    <col min="5379" max="5379" width="21.85546875" style="36" customWidth="1"/>
    <col min="5380" max="5380" width="18.28515625" style="36" customWidth="1"/>
    <col min="5381" max="5381" width="16.7109375" style="36" customWidth="1"/>
    <col min="5382" max="5633" width="9.140625" style="36"/>
    <col min="5634" max="5634" width="18.7109375" style="36" customWidth="1"/>
    <col min="5635" max="5635" width="21.85546875" style="36" customWidth="1"/>
    <col min="5636" max="5636" width="18.28515625" style="36" customWidth="1"/>
    <col min="5637" max="5637" width="16.7109375" style="36" customWidth="1"/>
    <col min="5638" max="5889" width="9.140625" style="36"/>
    <col min="5890" max="5890" width="18.7109375" style="36" customWidth="1"/>
    <col min="5891" max="5891" width="21.85546875" style="36" customWidth="1"/>
    <col min="5892" max="5892" width="18.28515625" style="36" customWidth="1"/>
    <col min="5893" max="5893" width="16.7109375" style="36" customWidth="1"/>
    <col min="5894" max="6145" width="9.140625" style="36"/>
    <col min="6146" max="6146" width="18.7109375" style="36" customWidth="1"/>
    <col min="6147" max="6147" width="21.85546875" style="36" customWidth="1"/>
    <col min="6148" max="6148" width="18.28515625" style="36" customWidth="1"/>
    <col min="6149" max="6149" width="16.7109375" style="36" customWidth="1"/>
    <col min="6150" max="6401" width="9.140625" style="36"/>
    <col min="6402" max="6402" width="18.7109375" style="36" customWidth="1"/>
    <col min="6403" max="6403" width="21.85546875" style="36" customWidth="1"/>
    <col min="6404" max="6404" width="18.28515625" style="36" customWidth="1"/>
    <col min="6405" max="6405" width="16.7109375" style="36" customWidth="1"/>
    <col min="6406" max="6657" width="9.140625" style="36"/>
    <col min="6658" max="6658" width="18.7109375" style="36" customWidth="1"/>
    <col min="6659" max="6659" width="21.85546875" style="36" customWidth="1"/>
    <col min="6660" max="6660" width="18.28515625" style="36" customWidth="1"/>
    <col min="6661" max="6661" width="16.7109375" style="36" customWidth="1"/>
    <col min="6662" max="6913" width="9.140625" style="36"/>
    <col min="6914" max="6914" width="18.7109375" style="36" customWidth="1"/>
    <col min="6915" max="6915" width="21.85546875" style="36" customWidth="1"/>
    <col min="6916" max="6916" width="18.28515625" style="36" customWidth="1"/>
    <col min="6917" max="6917" width="16.7109375" style="36" customWidth="1"/>
    <col min="6918" max="7169" width="9.140625" style="36"/>
    <col min="7170" max="7170" width="18.7109375" style="36" customWidth="1"/>
    <col min="7171" max="7171" width="21.85546875" style="36" customWidth="1"/>
    <col min="7172" max="7172" width="18.28515625" style="36" customWidth="1"/>
    <col min="7173" max="7173" width="16.7109375" style="36" customWidth="1"/>
    <col min="7174" max="7425" width="9.140625" style="36"/>
    <col min="7426" max="7426" width="18.7109375" style="36" customWidth="1"/>
    <col min="7427" max="7427" width="21.85546875" style="36" customWidth="1"/>
    <col min="7428" max="7428" width="18.28515625" style="36" customWidth="1"/>
    <col min="7429" max="7429" width="16.7109375" style="36" customWidth="1"/>
    <col min="7430" max="7681" width="9.140625" style="36"/>
    <col min="7682" max="7682" width="18.7109375" style="36" customWidth="1"/>
    <col min="7683" max="7683" width="21.85546875" style="36" customWidth="1"/>
    <col min="7684" max="7684" width="18.28515625" style="36" customWidth="1"/>
    <col min="7685" max="7685" width="16.7109375" style="36" customWidth="1"/>
    <col min="7686" max="7937" width="9.140625" style="36"/>
    <col min="7938" max="7938" width="18.7109375" style="36" customWidth="1"/>
    <col min="7939" max="7939" width="21.85546875" style="36" customWidth="1"/>
    <col min="7940" max="7940" width="18.28515625" style="36" customWidth="1"/>
    <col min="7941" max="7941" width="16.7109375" style="36" customWidth="1"/>
    <col min="7942" max="8193" width="9.140625" style="36"/>
    <col min="8194" max="8194" width="18.7109375" style="36" customWidth="1"/>
    <col min="8195" max="8195" width="21.85546875" style="36" customWidth="1"/>
    <col min="8196" max="8196" width="18.28515625" style="36" customWidth="1"/>
    <col min="8197" max="8197" width="16.7109375" style="36" customWidth="1"/>
    <col min="8198" max="8449" width="9.140625" style="36"/>
    <col min="8450" max="8450" width="18.7109375" style="36" customWidth="1"/>
    <col min="8451" max="8451" width="21.85546875" style="36" customWidth="1"/>
    <col min="8452" max="8452" width="18.28515625" style="36" customWidth="1"/>
    <col min="8453" max="8453" width="16.7109375" style="36" customWidth="1"/>
    <col min="8454" max="8705" width="9.140625" style="36"/>
    <col min="8706" max="8706" width="18.7109375" style="36" customWidth="1"/>
    <col min="8707" max="8707" width="21.85546875" style="36" customWidth="1"/>
    <col min="8708" max="8708" width="18.28515625" style="36" customWidth="1"/>
    <col min="8709" max="8709" width="16.7109375" style="36" customWidth="1"/>
    <col min="8710" max="8961" width="9.140625" style="36"/>
    <col min="8962" max="8962" width="18.7109375" style="36" customWidth="1"/>
    <col min="8963" max="8963" width="21.85546875" style="36" customWidth="1"/>
    <col min="8964" max="8964" width="18.28515625" style="36" customWidth="1"/>
    <col min="8965" max="8965" width="16.7109375" style="36" customWidth="1"/>
    <col min="8966" max="9217" width="9.140625" style="36"/>
    <col min="9218" max="9218" width="18.7109375" style="36" customWidth="1"/>
    <col min="9219" max="9219" width="21.85546875" style="36" customWidth="1"/>
    <col min="9220" max="9220" width="18.28515625" style="36" customWidth="1"/>
    <col min="9221" max="9221" width="16.7109375" style="36" customWidth="1"/>
    <col min="9222" max="9473" width="9.140625" style="36"/>
    <col min="9474" max="9474" width="18.7109375" style="36" customWidth="1"/>
    <col min="9475" max="9475" width="21.85546875" style="36" customWidth="1"/>
    <col min="9476" max="9476" width="18.28515625" style="36" customWidth="1"/>
    <col min="9477" max="9477" width="16.7109375" style="36" customWidth="1"/>
    <col min="9478" max="9729" width="9.140625" style="36"/>
    <col min="9730" max="9730" width="18.7109375" style="36" customWidth="1"/>
    <col min="9731" max="9731" width="21.85546875" style="36" customWidth="1"/>
    <col min="9732" max="9732" width="18.28515625" style="36" customWidth="1"/>
    <col min="9733" max="9733" width="16.7109375" style="36" customWidth="1"/>
    <col min="9734" max="9985" width="9.140625" style="36"/>
    <col min="9986" max="9986" width="18.7109375" style="36" customWidth="1"/>
    <col min="9987" max="9987" width="21.85546875" style="36" customWidth="1"/>
    <col min="9988" max="9988" width="18.28515625" style="36" customWidth="1"/>
    <col min="9989" max="9989" width="16.7109375" style="36" customWidth="1"/>
    <col min="9990" max="10241" width="9.140625" style="36"/>
    <col min="10242" max="10242" width="18.7109375" style="36" customWidth="1"/>
    <col min="10243" max="10243" width="21.85546875" style="36" customWidth="1"/>
    <col min="10244" max="10244" width="18.28515625" style="36" customWidth="1"/>
    <col min="10245" max="10245" width="16.7109375" style="36" customWidth="1"/>
    <col min="10246" max="10497" width="9.140625" style="36"/>
    <col min="10498" max="10498" width="18.7109375" style="36" customWidth="1"/>
    <col min="10499" max="10499" width="21.85546875" style="36" customWidth="1"/>
    <col min="10500" max="10500" width="18.28515625" style="36" customWidth="1"/>
    <col min="10501" max="10501" width="16.7109375" style="36" customWidth="1"/>
    <col min="10502" max="10753" width="9.140625" style="36"/>
    <col min="10754" max="10754" width="18.7109375" style="36" customWidth="1"/>
    <col min="10755" max="10755" width="21.85546875" style="36" customWidth="1"/>
    <col min="10756" max="10756" width="18.28515625" style="36" customWidth="1"/>
    <col min="10757" max="10757" width="16.7109375" style="36" customWidth="1"/>
    <col min="10758" max="11009" width="9.140625" style="36"/>
    <col min="11010" max="11010" width="18.7109375" style="36" customWidth="1"/>
    <col min="11011" max="11011" width="21.85546875" style="36" customWidth="1"/>
    <col min="11012" max="11012" width="18.28515625" style="36" customWidth="1"/>
    <col min="11013" max="11013" width="16.7109375" style="36" customWidth="1"/>
    <col min="11014" max="11265" width="9.140625" style="36"/>
    <col min="11266" max="11266" width="18.7109375" style="36" customWidth="1"/>
    <col min="11267" max="11267" width="21.85546875" style="36" customWidth="1"/>
    <col min="11268" max="11268" width="18.28515625" style="36" customWidth="1"/>
    <col min="11269" max="11269" width="16.7109375" style="36" customWidth="1"/>
    <col min="11270" max="11521" width="9.140625" style="36"/>
    <col min="11522" max="11522" width="18.7109375" style="36" customWidth="1"/>
    <col min="11523" max="11523" width="21.85546875" style="36" customWidth="1"/>
    <col min="11524" max="11524" width="18.28515625" style="36" customWidth="1"/>
    <col min="11525" max="11525" width="16.7109375" style="36" customWidth="1"/>
    <col min="11526" max="11777" width="9.140625" style="36"/>
    <col min="11778" max="11778" width="18.7109375" style="36" customWidth="1"/>
    <col min="11779" max="11779" width="21.85546875" style="36" customWidth="1"/>
    <col min="11780" max="11780" width="18.28515625" style="36" customWidth="1"/>
    <col min="11781" max="11781" width="16.7109375" style="36" customWidth="1"/>
    <col min="11782" max="12033" width="9.140625" style="36"/>
    <col min="12034" max="12034" width="18.7109375" style="36" customWidth="1"/>
    <col min="12035" max="12035" width="21.85546875" style="36" customWidth="1"/>
    <col min="12036" max="12036" width="18.28515625" style="36" customWidth="1"/>
    <col min="12037" max="12037" width="16.7109375" style="36" customWidth="1"/>
    <col min="12038" max="12289" width="9.140625" style="36"/>
    <col min="12290" max="12290" width="18.7109375" style="36" customWidth="1"/>
    <col min="12291" max="12291" width="21.85546875" style="36" customWidth="1"/>
    <col min="12292" max="12292" width="18.28515625" style="36" customWidth="1"/>
    <col min="12293" max="12293" width="16.7109375" style="36" customWidth="1"/>
    <col min="12294" max="12545" width="9.140625" style="36"/>
    <col min="12546" max="12546" width="18.7109375" style="36" customWidth="1"/>
    <col min="12547" max="12547" width="21.85546875" style="36" customWidth="1"/>
    <col min="12548" max="12548" width="18.28515625" style="36" customWidth="1"/>
    <col min="12549" max="12549" width="16.7109375" style="36" customWidth="1"/>
    <col min="12550" max="12801" width="9.140625" style="36"/>
    <col min="12802" max="12802" width="18.7109375" style="36" customWidth="1"/>
    <col min="12803" max="12803" width="21.85546875" style="36" customWidth="1"/>
    <col min="12804" max="12804" width="18.28515625" style="36" customWidth="1"/>
    <col min="12805" max="12805" width="16.7109375" style="36" customWidth="1"/>
    <col min="12806" max="13057" width="9.140625" style="36"/>
    <col min="13058" max="13058" width="18.7109375" style="36" customWidth="1"/>
    <col min="13059" max="13059" width="21.85546875" style="36" customWidth="1"/>
    <col min="13060" max="13060" width="18.28515625" style="36" customWidth="1"/>
    <col min="13061" max="13061" width="16.7109375" style="36" customWidth="1"/>
    <col min="13062" max="13313" width="9.140625" style="36"/>
    <col min="13314" max="13314" width="18.7109375" style="36" customWidth="1"/>
    <col min="13315" max="13315" width="21.85546875" style="36" customWidth="1"/>
    <col min="13316" max="13316" width="18.28515625" style="36" customWidth="1"/>
    <col min="13317" max="13317" width="16.7109375" style="36" customWidth="1"/>
    <col min="13318" max="13569" width="9.140625" style="36"/>
    <col min="13570" max="13570" width="18.7109375" style="36" customWidth="1"/>
    <col min="13571" max="13571" width="21.85546875" style="36" customWidth="1"/>
    <col min="13572" max="13572" width="18.28515625" style="36" customWidth="1"/>
    <col min="13573" max="13573" width="16.7109375" style="36" customWidth="1"/>
    <col min="13574" max="13825" width="9.140625" style="36"/>
    <col min="13826" max="13826" width="18.7109375" style="36" customWidth="1"/>
    <col min="13827" max="13827" width="21.85546875" style="36" customWidth="1"/>
    <col min="13828" max="13828" width="18.28515625" style="36" customWidth="1"/>
    <col min="13829" max="13829" width="16.7109375" style="36" customWidth="1"/>
    <col min="13830" max="14081" width="9.140625" style="36"/>
    <col min="14082" max="14082" width="18.7109375" style="36" customWidth="1"/>
    <col min="14083" max="14083" width="21.85546875" style="36" customWidth="1"/>
    <col min="14084" max="14084" width="18.28515625" style="36" customWidth="1"/>
    <col min="14085" max="14085" width="16.7109375" style="36" customWidth="1"/>
    <col min="14086" max="14337" width="9.140625" style="36"/>
    <col min="14338" max="14338" width="18.7109375" style="36" customWidth="1"/>
    <col min="14339" max="14339" width="21.85546875" style="36" customWidth="1"/>
    <col min="14340" max="14340" width="18.28515625" style="36" customWidth="1"/>
    <col min="14341" max="14341" width="16.7109375" style="36" customWidth="1"/>
    <col min="14342" max="14593" width="9.140625" style="36"/>
    <col min="14594" max="14594" width="18.7109375" style="36" customWidth="1"/>
    <col min="14595" max="14595" width="21.85546875" style="36" customWidth="1"/>
    <col min="14596" max="14596" width="18.28515625" style="36" customWidth="1"/>
    <col min="14597" max="14597" width="16.7109375" style="36" customWidth="1"/>
    <col min="14598" max="14849" width="9.140625" style="36"/>
    <col min="14850" max="14850" width="18.7109375" style="36" customWidth="1"/>
    <col min="14851" max="14851" width="21.85546875" style="36" customWidth="1"/>
    <col min="14852" max="14852" width="18.28515625" style="36" customWidth="1"/>
    <col min="14853" max="14853" width="16.7109375" style="36" customWidth="1"/>
    <col min="14854" max="15105" width="9.140625" style="36"/>
    <col min="15106" max="15106" width="18.7109375" style="36" customWidth="1"/>
    <col min="15107" max="15107" width="21.85546875" style="36" customWidth="1"/>
    <col min="15108" max="15108" width="18.28515625" style="36" customWidth="1"/>
    <col min="15109" max="15109" width="16.7109375" style="36" customWidth="1"/>
    <col min="15110" max="15361" width="9.140625" style="36"/>
    <col min="15362" max="15362" width="18.7109375" style="36" customWidth="1"/>
    <col min="15363" max="15363" width="21.85546875" style="36" customWidth="1"/>
    <col min="15364" max="15364" width="18.28515625" style="36" customWidth="1"/>
    <col min="15365" max="15365" width="16.7109375" style="36" customWidth="1"/>
    <col min="15366" max="15617" width="9.140625" style="36"/>
    <col min="15618" max="15618" width="18.7109375" style="36" customWidth="1"/>
    <col min="15619" max="15619" width="21.85546875" style="36" customWidth="1"/>
    <col min="15620" max="15620" width="18.28515625" style="36" customWidth="1"/>
    <col min="15621" max="15621" width="16.7109375" style="36" customWidth="1"/>
    <col min="15622" max="15873" width="9.140625" style="36"/>
    <col min="15874" max="15874" width="18.7109375" style="36" customWidth="1"/>
    <col min="15875" max="15875" width="21.85546875" style="36" customWidth="1"/>
    <col min="15876" max="15876" width="18.28515625" style="36" customWidth="1"/>
    <col min="15877" max="15877" width="16.7109375" style="36" customWidth="1"/>
    <col min="15878" max="16129" width="9.140625" style="36"/>
    <col min="16130" max="16130" width="18.7109375" style="36" customWidth="1"/>
    <col min="16131" max="16131" width="21.85546875" style="36" customWidth="1"/>
    <col min="16132" max="16132" width="18.28515625" style="36" customWidth="1"/>
    <col min="16133" max="16133" width="16.7109375" style="36" customWidth="1"/>
    <col min="16134" max="16384" width="9.140625" style="36"/>
  </cols>
  <sheetData>
    <row r="1" spans="1:5" ht="15.75">
      <c r="A1" s="3" t="s">
        <v>0</v>
      </c>
      <c r="B1" s="358" t="s">
        <v>1083</v>
      </c>
      <c r="C1" s="358"/>
      <c r="D1" s="358"/>
      <c r="E1" s="358"/>
    </row>
    <row r="2" spans="1:5" s="40" customFormat="1" ht="38.25">
      <c r="B2" s="37" t="s">
        <v>1084</v>
      </c>
      <c r="C2" s="38" t="s">
        <v>1085</v>
      </c>
      <c r="D2" s="39" t="s">
        <v>1086</v>
      </c>
      <c r="E2" s="39" t="s">
        <v>1087</v>
      </c>
    </row>
    <row r="3" spans="1:5">
      <c r="B3" s="41">
        <v>44595</v>
      </c>
      <c r="C3" s="42">
        <v>15.181900000000001</v>
      </c>
      <c r="D3" s="42">
        <v>5.0999999999999997E-2</v>
      </c>
      <c r="E3" s="42">
        <v>5.0999999999999997E-2</v>
      </c>
    </row>
    <row r="4" spans="1:5">
      <c r="B4" s="41">
        <v>44623</v>
      </c>
      <c r="C4" s="42">
        <v>14.888999999999999</v>
      </c>
      <c r="D4" s="42">
        <v>5.0999999999999997E-2</v>
      </c>
      <c r="E4" s="42">
        <v>5.0999999999999997E-2</v>
      </c>
    </row>
    <row r="5" spans="1:5">
      <c r="B5" s="41">
        <v>44655</v>
      </c>
      <c r="C5" s="42">
        <v>15.2715</v>
      </c>
      <c r="D5" s="42">
        <v>5.0999999999999997E-2</v>
      </c>
      <c r="E5" s="42">
        <v>5.0999999999999997E-2</v>
      </c>
    </row>
    <row r="6" spans="1:5">
      <c r="B6" s="41">
        <v>44685</v>
      </c>
      <c r="C6" s="42">
        <v>14.876799999999999</v>
      </c>
      <c r="D6" s="42">
        <v>5.0999999999999997E-2</v>
      </c>
      <c r="E6" s="42">
        <v>5.0999999999999997E-2</v>
      </c>
    </row>
    <row r="7" spans="1:5">
      <c r="B7" s="41">
        <v>44715</v>
      </c>
      <c r="C7" s="42">
        <v>14.7928</v>
      </c>
      <c r="D7" s="42">
        <v>5.0999999999999997E-2</v>
      </c>
      <c r="E7" s="42">
        <v>5.0999999999999997E-2</v>
      </c>
    </row>
    <row r="8" spans="1:5">
      <c r="B8" s="41">
        <v>44746</v>
      </c>
      <c r="C8" s="42">
        <v>14.6134</v>
      </c>
      <c r="D8" s="42">
        <v>4.9000000000000002E-2</v>
      </c>
      <c r="E8" s="42">
        <v>4.9000000000000002E-2</v>
      </c>
    </row>
    <row r="9" spans="1:5">
      <c r="B9" s="43"/>
      <c r="C9" s="44"/>
      <c r="D9" s="44"/>
      <c r="E9" s="44"/>
    </row>
    <row r="10" spans="1:5" ht="15.75">
      <c r="B10" s="358" t="s">
        <v>1088</v>
      </c>
      <c r="C10" s="358"/>
      <c r="D10" s="358"/>
      <c r="E10" s="358"/>
    </row>
    <row r="11" spans="1:5" s="40" customFormat="1" ht="38.25">
      <c r="B11" s="37" t="s">
        <v>1084</v>
      </c>
      <c r="C11" s="38" t="s">
        <v>1085</v>
      </c>
      <c r="D11" s="39" t="s">
        <v>1086</v>
      </c>
      <c r="E11" s="39" t="s">
        <v>1087</v>
      </c>
    </row>
    <row r="12" spans="1:5">
      <c r="B12" s="41">
        <v>44595</v>
      </c>
      <c r="C12" s="42">
        <v>17.702200000000001</v>
      </c>
      <c r="D12" s="42">
        <v>5.0999999999999997E-2</v>
      </c>
      <c r="E12" s="42">
        <v>5.0999999999999997E-2</v>
      </c>
    </row>
    <row r="13" spans="1:5">
      <c r="B13" s="41">
        <v>44623</v>
      </c>
      <c r="C13" s="42">
        <v>17.380600000000001</v>
      </c>
      <c r="D13" s="42">
        <v>5.0999999999999997E-2</v>
      </c>
      <c r="E13" s="42">
        <v>5.0999999999999997E-2</v>
      </c>
    </row>
    <row r="14" spans="1:5">
      <c r="B14" s="41">
        <v>44655</v>
      </c>
      <c r="C14" s="42">
        <v>17.852</v>
      </c>
      <c r="D14" s="42">
        <v>5.0999999999999997E-2</v>
      </c>
      <c r="E14" s="42">
        <v>5.0999999999999997E-2</v>
      </c>
    </row>
    <row r="15" spans="1:5">
      <c r="B15" s="41">
        <v>44685</v>
      </c>
      <c r="C15" s="42">
        <v>17.4129</v>
      </c>
      <c r="D15" s="42">
        <v>5.0999999999999997E-2</v>
      </c>
      <c r="E15" s="42">
        <v>5.0999999999999997E-2</v>
      </c>
    </row>
    <row r="16" spans="1:5">
      <c r="B16" s="41">
        <v>44715</v>
      </c>
      <c r="C16" s="42">
        <v>17.3369</v>
      </c>
      <c r="D16" s="42">
        <v>5.0999999999999997E-2</v>
      </c>
      <c r="E16" s="42">
        <v>5.0999999999999997E-2</v>
      </c>
    </row>
    <row r="17" spans="2:5">
      <c r="B17" s="41">
        <v>44746</v>
      </c>
      <c r="C17" s="42">
        <v>17.149999999999999</v>
      </c>
      <c r="D17" s="42">
        <v>4.9000000000000002E-2</v>
      </c>
      <c r="E17" s="42">
        <v>4.9000000000000002E-2</v>
      </c>
    </row>
    <row r="18" spans="2:5">
      <c r="B18" s="45"/>
      <c r="C18" s="46"/>
      <c r="D18" s="46"/>
      <c r="E18" s="46"/>
    </row>
    <row r="19" spans="2:5" ht="15.75">
      <c r="B19" s="358" t="s">
        <v>1089</v>
      </c>
      <c r="C19" s="358"/>
      <c r="D19" s="358"/>
      <c r="E19" s="358"/>
    </row>
    <row r="20" spans="2:5" s="40" customFormat="1" ht="38.25">
      <c r="B20" s="37" t="s">
        <v>1084</v>
      </c>
      <c r="C20" s="38" t="s">
        <v>1085</v>
      </c>
      <c r="D20" s="39" t="s">
        <v>1086</v>
      </c>
      <c r="E20" s="39" t="s">
        <v>1087</v>
      </c>
    </row>
    <row r="21" spans="2:5">
      <c r="B21" s="41">
        <v>44595</v>
      </c>
      <c r="C21" s="42">
        <v>73.604600000000005</v>
      </c>
      <c r="D21" s="42">
        <v>0.3</v>
      </c>
      <c r="E21" s="42">
        <v>0.3</v>
      </c>
    </row>
    <row r="22" spans="2:5">
      <c r="B22" s="41">
        <v>44623</v>
      </c>
      <c r="C22" s="42">
        <v>68.383700000000005</v>
      </c>
      <c r="D22" s="42">
        <v>0.3</v>
      </c>
      <c r="E22" s="42">
        <v>0.3</v>
      </c>
    </row>
    <row r="23" spans="2:5">
      <c r="B23" s="41">
        <v>44655</v>
      </c>
      <c r="C23" s="42">
        <v>72.680400000000006</v>
      </c>
      <c r="D23" s="42">
        <v>0.3</v>
      </c>
      <c r="E23" s="42">
        <v>0.3</v>
      </c>
    </row>
    <row r="24" spans="2:5">
      <c r="B24" s="41">
        <v>44685</v>
      </c>
      <c r="C24" s="42">
        <v>68.830200000000005</v>
      </c>
      <c r="D24" s="42">
        <v>0.3</v>
      </c>
      <c r="E24" s="42">
        <v>0.3</v>
      </c>
    </row>
    <row r="25" spans="2:5">
      <c r="B25" s="41">
        <v>44715</v>
      </c>
      <c r="C25" s="42">
        <v>68.609700000000004</v>
      </c>
      <c r="D25" s="42">
        <v>0.3</v>
      </c>
      <c r="E25" s="42">
        <v>0.3</v>
      </c>
    </row>
    <row r="26" spans="2:5">
      <c r="B26" s="41">
        <v>44746</v>
      </c>
      <c r="C26" s="42">
        <v>67.160799999999995</v>
      </c>
      <c r="D26" s="42">
        <v>0.28000000000000003</v>
      </c>
      <c r="E26" s="42">
        <v>0.28000000000000003</v>
      </c>
    </row>
    <row r="28" spans="2:5" ht="15.75">
      <c r="B28" s="358" t="s">
        <v>1090</v>
      </c>
      <c r="C28" s="358"/>
      <c r="D28" s="358"/>
      <c r="E28" s="358"/>
    </row>
    <row r="29" spans="2:5" s="40" customFormat="1" ht="38.25">
      <c r="B29" s="37" t="s">
        <v>1084</v>
      </c>
      <c r="C29" s="38" t="s">
        <v>1085</v>
      </c>
      <c r="D29" s="39" t="s">
        <v>1086</v>
      </c>
      <c r="E29" s="39" t="s">
        <v>1087</v>
      </c>
    </row>
    <row r="30" spans="2:5">
      <c r="B30" s="41">
        <v>44595</v>
      </c>
      <c r="C30" s="42">
        <v>82.334900000000005</v>
      </c>
      <c r="D30" s="42">
        <v>0.3</v>
      </c>
      <c r="E30" s="42">
        <v>0.3</v>
      </c>
    </row>
    <row r="31" spans="2:5">
      <c r="B31" s="41">
        <v>44623</v>
      </c>
      <c r="C31" s="42">
        <v>76.583500000000001</v>
      </c>
      <c r="D31" s="42">
        <v>0.3</v>
      </c>
      <c r="E31" s="42">
        <v>0.3</v>
      </c>
    </row>
    <row r="32" spans="2:5">
      <c r="B32" s="41">
        <v>44655</v>
      </c>
      <c r="C32" s="42">
        <v>81.501999999999995</v>
      </c>
      <c r="D32" s="42">
        <v>0.3</v>
      </c>
      <c r="E32" s="42">
        <v>0.3</v>
      </c>
    </row>
    <row r="33" spans="2:5" s="47" customFormat="1">
      <c r="B33" s="41">
        <v>44685</v>
      </c>
      <c r="C33" s="42">
        <v>77.279399999999995</v>
      </c>
      <c r="D33" s="42">
        <v>0.3</v>
      </c>
      <c r="E33" s="42">
        <v>0.3</v>
      </c>
    </row>
    <row r="34" spans="2:5">
      <c r="B34" s="41">
        <v>44715</v>
      </c>
      <c r="C34" s="42">
        <v>77.129499999999993</v>
      </c>
      <c r="D34" s="42">
        <v>0.3</v>
      </c>
      <c r="E34" s="42">
        <v>0.3</v>
      </c>
    </row>
    <row r="35" spans="2:5">
      <c r="B35" s="41">
        <v>44746</v>
      </c>
      <c r="C35" s="42">
        <v>75.598799999999997</v>
      </c>
      <c r="D35" s="42">
        <v>0.28000000000000003</v>
      </c>
      <c r="E35" s="42">
        <v>0.28000000000000003</v>
      </c>
    </row>
    <row r="37" spans="2:5" ht="15.75">
      <c r="B37" s="358" t="s">
        <v>1091</v>
      </c>
      <c r="C37" s="358"/>
      <c r="D37" s="358"/>
      <c r="E37" s="358"/>
    </row>
    <row r="38" spans="2:5" s="40" customFormat="1" ht="38.25">
      <c r="B38" s="37" t="s">
        <v>1084</v>
      </c>
      <c r="C38" s="38" t="s">
        <v>1085</v>
      </c>
      <c r="D38" s="39" t="s">
        <v>1086</v>
      </c>
      <c r="E38" s="39" t="s">
        <v>1087</v>
      </c>
    </row>
    <row r="39" spans="2:5">
      <c r="B39" s="41" t="s">
        <v>1092</v>
      </c>
      <c r="C39" s="48">
        <v>1001.5157</v>
      </c>
      <c r="D39" s="42">
        <v>2.8022</v>
      </c>
      <c r="E39" s="42">
        <v>2.8022</v>
      </c>
    </row>
    <row r="40" spans="2:5">
      <c r="B40" s="41" t="s">
        <v>1093</v>
      </c>
      <c r="C40" s="48">
        <v>1001.5157</v>
      </c>
      <c r="D40" s="42">
        <v>3.1924000000000001</v>
      </c>
      <c r="E40" s="42">
        <v>3.1924000000000001</v>
      </c>
    </row>
    <row r="41" spans="2:5">
      <c r="B41" s="41" t="s">
        <v>1094</v>
      </c>
      <c r="C41" s="48">
        <v>1001.5157</v>
      </c>
      <c r="D41" s="42">
        <v>2.8769</v>
      </c>
      <c r="E41" s="42">
        <v>2.8769</v>
      </c>
    </row>
    <row r="42" spans="2:5">
      <c r="B42" s="41" t="s">
        <v>1095</v>
      </c>
      <c r="C42" s="48">
        <v>1001.5157</v>
      </c>
      <c r="D42" s="42">
        <v>2.9565999999999999</v>
      </c>
      <c r="E42" s="42">
        <v>2.9565999999999999</v>
      </c>
    </row>
    <row r="43" spans="2:5">
      <c r="B43" s="41" t="s">
        <v>1096</v>
      </c>
      <c r="C43" s="48">
        <v>1001.5157</v>
      </c>
      <c r="D43" s="42">
        <v>3.7969999999999993</v>
      </c>
      <c r="E43" s="42">
        <v>3.7969999999999993</v>
      </c>
    </row>
    <row r="44" spans="2:5">
      <c r="B44" s="41" t="s">
        <v>1097</v>
      </c>
      <c r="C44" s="48">
        <v>1001.5157</v>
      </c>
      <c r="D44" s="42">
        <v>3.6600999999999999</v>
      </c>
      <c r="E44" s="42">
        <v>3.6600999999999999</v>
      </c>
    </row>
    <row r="45" spans="2:5">
      <c r="B45" s="49"/>
      <c r="C45" s="50"/>
      <c r="D45" s="50"/>
      <c r="E45" s="50"/>
    </row>
    <row r="46" spans="2:5" ht="15.75">
      <c r="B46" s="358" t="s">
        <v>1098</v>
      </c>
      <c r="C46" s="358"/>
      <c r="D46" s="358"/>
      <c r="E46" s="358"/>
    </row>
    <row r="47" spans="2:5" s="40" customFormat="1" ht="38.25">
      <c r="B47" s="37" t="s">
        <v>1084</v>
      </c>
      <c r="C47" s="38" t="s">
        <v>1085</v>
      </c>
      <c r="D47" s="39" t="s">
        <v>1086</v>
      </c>
      <c r="E47" s="39" t="s">
        <v>1087</v>
      </c>
    </row>
    <row r="48" spans="2:5">
      <c r="B48" s="41" t="s">
        <v>1092</v>
      </c>
      <c r="C48" s="48">
        <v>1001.5187</v>
      </c>
      <c r="D48" s="42">
        <v>2.8849999999999998</v>
      </c>
      <c r="E48" s="42">
        <v>2.8849999999999998</v>
      </c>
    </row>
    <row r="49" spans="2:5">
      <c r="B49" s="41" t="s">
        <v>1093</v>
      </c>
      <c r="C49" s="48">
        <v>1001.5187</v>
      </c>
      <c r="D49" s="42">
        <v>3.3014999999999999</v>
      </c>
      <c r="E49" s="42">
        <v>3.3014999999999999</v>
      </c>
    </row>
    <row r="50" spans="2:5">
      <c r="B50" s="41" t="s">
        <v>1094</v>
      </c>
      <c r="C50" s="48">
        <v>1001.5187</v>
      </c>
      <c r="D50" s="42">
        <v>2.9697</v>
      </c>
      <c r="E50" s="42">
        <v>2.9697</v>
      </c>
    </row>
    <row r="51" spans="2:5">
      <c r="B51" s="41" t="s">
        <v>1095</v>
      </c>
      <c r="C51" s="48">
        <v>1001.5187</v>
      </c>
      <c r="D51" s="42">
        <v>3.0546000000000002</v>
      </c>
      <c r="E51" s="42">
        <v>3.0546000000000002</v>
      </c>
    </row>
    <row r="52" spans="2:5">
      <c r="B52" s="41" t="s">
        <v>1096</v>
      </c>
      <c r="C52" s="48">
        <v>1001.5187</v>
      </c>
      <c r="D52" s="42">
        <v>3.8931000000000004</v>
      </c>
      <c r="E52" s="42">
        <v>3.8931000000000004</v>
      </c>
    </row>
    <row r="53" spans="2:5">
      <c r="B53" s="41" t="s">
        <v>1097</v>
      </c>
      <c r="C53" s="48">
        <v>1001.5187</v>
      </c>
      <c r="D53" s="42">
        <v>3.7592000000000003</v>
      </c>
      <c r="E53" s="42">
        <v>3.7592000000000003</v>
      </c>
    </row>
    <row r="54" spans="2:5">
      <c r="B54" s="51"/>
      <c r="C54" s="50"/>
      <c r="D54" s="50"/>
      <c r="E54" s="50"/>
    </row>
    <row r="55" spans="2:5" ht="15.75">
      <c r="B55" s="358" t="s">
        <v>1099</v>
      </c>
      <c r="C55" s="358"/>
      <c r="D55" s="358"/>
      <c r="E55" s="358"/>
    </row>
    <row r="56" spans="2:5" s="40" customFormat="1" ht="38.25">
      <c r="B56" s="37" t="s">
        <v>1084</v>
      </c>
      <c r="C56" s="38" t="s">
        <v>1085</v>
      </c>
      <c r="D56" s="39" t="s">
        <v>1086</v>
      </c>
      <c r="E56" s="39" t="s">
        <v>1087</v>
      </c>
    </row>
    <row r="57" spans="2:5" s="47" customFormat="1">
      <c r="B57" s="41" t="s">
        <v>1092</v>
      </c>
      <c r="C57" s="48">
        <v>1114.52</v>
      </c>
      <c r="D57" s="42">
        <v>3.4178999999999999</v>
      </c>
      <c r="E57" s="42">
        <v>3.4178999999999999</v>
      </c>
    </row>
    <row r="58" spans="2:5" s="47" customFormat="1">
      <c r="B58" s="41" t="s">
        <v>1093</v>
      </c>
      <c r="C58" s="48">
        <v>1114.52</v>
      </c>
      <c r="D58" s="42">
        <v>4.8791000000000002</v>
      </c>
      <c r="E58" s="42">
        <v>4.8791000000000002</v>
      </c>
    </row>
    <row r="59" spans="2:5" s="47" customFormat="1">
      <c r="B59" s="41" t="s">
        <v>1094</v>
      </c>
      <c r="C59" s="48">
        <v>1114.52</v>
      </c>
      <c r="D59" s="42">
        <v>2.9188000000000001</v>
      </c>
      <c r="E59" s="42">
        <v>2.9188000000000001</v>
      </c>
    </row>
    <row r="60" spans="2:5" s="47" customFormat="1">
      <c r="B60" s="41" t="s">
        <v>1095</v>
      </c>
      <c r="C60" s="48">
        <v>1114.52</v>
      </c>
      <c r="D60" s="42">
        <v>0.41070000000000001</v>
      </c>
      <c r="E60" s="42">
        <v>0.41070000000000001</v>
      </c>
    </row>
    <row r="61" spans="2:5" s="47" customFormat="1">
      <c r="B61" s="41" t="s">
        <v>1096</v>
      </c>
      <c r="C61" s="48">
        <v>1114.52</v>
      </c>
      <c r="D61" s="42">
        <v>4.6357999999999997</v>
      </c>
      <c r="E61" s="42">
        <v>4.6357999999999997</v>
      </c>
    </row>
    <row r="62" spans="2:5" s="47" customFormat="1">
      <c r="B62" s="41" t="s">
        <v>1097</v>
      </c>
      <c r="C62" s="48">
        <v>1114.52</v>
      </c>
      <c r="D62" s="42">
        <v>4.4342999999999995</v>
      </c>
      <c r="E62" s="42">
        <v>4.4342999999999995</v>
      </c>
    </row>
    <row r="64" spans="2:5" ht="15.75">
      <c r="B64" s="358" t="s">
        <v>1100</v>
      </c>
      <c r="C64" s="358"/>
      <c r="D64" s="358"/>
      <c r="E64" s="358"/>
    </row>
    <row r="65" spans="2:5" s="40" customFormat="1" ht="38.25">
      <c r="B65" s="37" t="s">
        <v>1084</v>
      </c>
      <c r="C65" s="38" t="s">
        <v>1085</v>
      </c>
      <c r="D65" s="39" t="s">
        <v>1086</v>
      </c>
      <c r="E65" s="39" t="s">
        <v>1087</v>
      </c>
    </row>
    <row r="66" spans="2:5">
      <c r="B66" s="41" t="s">
        <v>1092</v>
      </c>
      <c r="C66" s="48">
        <v>1114.52</v>
      </c>
      <c r="D66" s="42">
        <v>3.5811000000000002</v>
      </c>
      <c r="E66" s="42">
        <v>3.5811000000000002</v>
      </c>
    </row>
    <row r="67" spans="2:5">
      <c r="B67" s="41" t="s">
        <v>1093</v>
      </c>
      <c r="C67" s="48">
        <v>1114.52</v>
      </c>
      <c r="D67" s="42">
        <v>5.1182999999999996</v>
      </c>
      <c r="E67" s="42">
        <v>5.1182999999999996</v>
      </c>
    </row>
    <row r="68" spans="2:5">
      <c r="B68" s="41" t="s">
        <v>1094</v>
      </c>
      <c r="C68" s="48">
        <v>1114.52</v>
      </c>
      <c r="D68" s="42">
        <v>3.1183999999999998</v>
      </c>
      <c r="E68" s="42">
        <v>3.1183999999999998</v>
      </c>
    </row>
    <row r="69" spans="2:5">
      <c r="B69" s="41" t="s">
        <v>1095</v>
      </c>
      <c r="C69" s="48">
        <v>1114.52</v>
      </c>
      <c r="D69" s="42">
        <v>0.51900000000000002</v>
      </c>
      <c r="E69" s="42">
        <v>0.51900000000000002</v>
      </c>
    </row>
    <row r="70" spans="2:5">
      <c r="B70" s="41" t="s">
        <v>1096</v>
      </c>
      <c r="C70" s="48">
        <v>1114.52</v>
      </c>
      <c r="D70" s="42">
        <v>4.9932999999999996</v>
      </c>
      <c r="E70" s="42">
        <v>4.9932999999999996</v>
      </c>
    </row>
    <row r="71" spans="2:5">
      <c r="B71" s="41" t="s">
        <v>1097</v>
      </c>
      <c r="C71" s="48">
        <v>1114.52</v>
      </c>
      <c r="D71" s="42">
        <v>4.6701999999999995</v>
      </c>
      <c r="E71" s="42">
        <v>4.6701999999999995</v>
      </c>
    </row>
    <row r="72" spans="2:5">
      <c r="B72" s="52"/>
      <c r="C72" s="53"/>
    </row>
    <row r="73" spans="2:5" ht="15.75">
      <c r="B73" s="358" t="s">
        <v>1101</v>
      </c>
      <c r="C73" s="358"/>
      <c r="D73" s="358"/>
      <c r="E73" s="358"/>
    </row>
    <row r="74" spans="2:5" s="40" customFormat="1" ht="38.25">
      <c r="B74" s="37" t="s">
        <v>1084</v>
      </c>
      <c r="C74" s="38" t="s">
        <v>1085</v>
      </c>
      <c r="D74" s="39" t="s">
        <v>1086</v>
      </c>
      <c r="E74" s="39" t="s">
        <v>1087</v>
      </c>
    </row>
    <row r="75" spans="2:5" ht="15" customHeight="1">
      <c r="B75" s="41" t="s">
        <v>1092</v>
      </c>
      <c r="C75" s="48">
        <v>1000</v>
      </c>
      <c r="D75" s="42">
        <v>2.4287000000000001</v>
      </c>
      <c r="E75" s="42">
        <v>2.4287000000000001</v>
      </c>
    </row>
    <row r="76" spans="2:5" ht="15" customHeight="1">
      <c r="B76" s="41" t="s">
        <v>1093</v>
      </c>
      <c r="C76" s="48">
        <v>1000</v>
      </c>
      <c r="D76" s="42">
        <v>2.6978</v>
      </c>
      <c r="E76" s="42">
        <v>2.6978</v>
      </c>
    </row>
    <row r="77" spans="2:5" ht="15" customHeight="1">
      <c r="B77" s="41" t="s">
        <v>1094</v>
      </c>
      <c r="C77" s="48">
        <v>1000</v>
      </c>
      <c r="D77" s="42">
        <v>2.8176999999999999</v>
      </c>
      <c r="E77" s="42">
        <v>2.8176999999999999</v>
      </c>
    </row>
    <row r="78" spans="2:5" ht="15" customHeight="1">
      <c r="B78" s="41" t="s">
        <v>1095</v>
      </c>
      <c r="C78" s="48">
        <v>1000</v>
      </c>
      <c r="D78" s="42">
        <v>3.2808999999999999</v>
      </c>
      <c r="E78" s="42">
        <v>3.2808999999999999</v>
      </c>
    </row>
    <row r="79" spans="2:5" ht="15" customHeight="1">
      <c r="B79" s="41" t="s">
        <v>1096</v>
      </c>
      <c r="C79" s="48">
        <v>1000</v>
      </c>
      <c r="D79" s="42">
        <v>3.5360999999999998</v>
      </c>
      <c r="E79" s="42">
        <v>3.5360999999999998</v>
      </c>
    </row>
    <row r="80" spans="2:5" ht="15" customHeight="1">
      <c r="B80" s="41" t="s">
        <v>1097</v>
      </c>
      <c r="C80" s="48">
        <v>1000</v>
      </c>
      <c r="D80" s="42">
        <v>3.9801000000000002</v>
      </c>
      <c r="E80" s="42">
        <v>3.9801000000000002</v>
      </c>
    </row>
    <row r="81" spans="2:5" ht="15" customHeight="1">
      <c r="B81" s="52"/>
      <c r="C81" s="54"/>
      <c r="D81" s="50" t="s">
        <v>1102</v>
      </c>
      <c r="E81" s="50"/>
    </row>
    <row r="82" spans="2:5" ht="15.75">
      <c r="B82" s="358" t="s">
        <v>1103</v>
      </c>
      <c r="C82" s="358"/>
      <c r="D82" s="358"/>
      <c r="E82" s="358"/>
    </row>
    <row r="83" spans="2:5" s="40" customFormat="1" ht="38.25">
      <c r="B83" s="37" t="s">
        <v>1084</v>
      </c>
      <c r="C83" s="38" t="s">
        <v>1085</v>
      </c>
      <c r="D83" s="39" t="s">
        <v>1086</v>
      </c>
      <c r="E83" s="39" t="s">
        <v>1087</v>
      </c>
    </row>
    <row r="84" spans="2:5" s="47" customFormat="1">
      <c r="B84" s="41" t="s">
        <v>1092</v>
      </c>
      <c r="C84" s="48">
        <v>1000</v>
      </c>
      <c r="D84" s="42">
        <v>2.5072999999999999</v>
      </c>
      <c r="E84" s="42">
        <v>2.5072999999999999</v>
      </c>
    </row>
    <row r="85" spans="2:5" s="47" customFormat="1">
      <c r="B85" s="41" t="s">
        <v>1093</v>
      </c>
      <c r="C85" s="48">
        <v>1000</v>
      </c>
      <c r="D85" s="42">
        <v>2.7595999999999998</v>
      </c>
      <c r="E85" s="42">
        <v>2.7595999999999998</v>
      </c>
    </row>
    <row r="86" spans="2:5" s="47" customFormat="1">
      <c r="B86" s="41" t="s">
        <v>1094</v>
      </c>
      <c r="C86" s="48">
        <v>1000</v>
      </c>
      <c r="D86" s="42">
        <v>2.8769</v>
      </c>
      <c r="E86" s="42">
        <v>2.8769</v>
      </c>
    </row>
    <row r="87" spans="2:5" s="47" customFormat="1">
      <c r="B87" s="41" t="s">
        <v>1095</v>
      </c>
      <c r="C87" s="48">
        <v>1000</v>
      </c>
      <c r="D87" s="42">
        <v>3.3098999999999998</v>
      </c>
      <c r="E87" s="42">
        <v>3.3098999999999998</v>
      </c>
    </row>
    <row r="88" spans="2:5" s="47" customFormat="1">
      <c r="B88" s="41" t="s">
        <v>1096</v>
      </c>
      <c r="C88" s="48">
        <v>1000</v>
      </c>
      <c r="D88" s="42">
        <v>3.5301999999999998</v>
      </c>
      <c r="E88" s="42">
        <v>3.5301999999999998</v>
      </c>
    </row>
    <row r="89" spans="2:5" s="47" customFormat="1">
      <c r="B89" s="41" t="s">
        <v>1097</v>
      </c>
      <c r="C89" s="48">
        <v>1000</v>
      </c>
      <c r="D89" s="42">
        <v>4.0034999999999998</v>
      </c>
      <c r="E89" s="42">
        <v>4.0034999999999998</v>
      </c>
    </row>
    <row r="91" spans="2:5" ht="15.75">
      <c r="B91" s="360" t="s">
        <v>1104</v>
      </c>
      <c r="C91" s="360"/>
      <c r="D91" s="360"/>
      <c r="E91" s="360"/>
    </row>
    <row r="92" spans="2:5" s="40" customFormat="1" ht="38.25">
      <c r="B92" s="37" t="s">
        <v>1084</v>
      </c>
      <c r="C92" s="38" t="s">
        <v>1085</v>
      </c>
      <c r="D92" s="39" t="s">
        <v>1086</v>
      </c>
      <c r="E92" s="39" t="s">
        <v>1087</v>
      </c>
    </row>
    <row r="93" spans="2:5" s="47" customFormat="1">
      <c r="B93" s="55" t="s">
        <v>1092</v>
      </c>
      <c r="C93" s="56">
        <v>1003.5288</v>
      </c>
      <c r="D93" s="57">
        <v>3.0230000000000001</v>
      </c>
      <c r="E93" s="57">
        <v>3.0230000000000001</v>
      </c>
    </row>
    <row r="94" spans="2:5" s="47" customFormat="1">
      <c r="B94" s="55" t="s">
        <v>1093</v>
      </c>
      <c r="C94" s="56">
        <v>1003.5288</v>
      </c>
      <c r="D94" s="57">
        <v>3.7803</v>
      </c>
      <c r="E94" s="57">
        <v>3.7803</v>
      </c>
    </row>
    <row r="95" spans="2:5" s="47" customFormat="1">
      <c r="B95" s="55" t="s">
        <v>1105</v>
      </c>
      <c r="C95" s="56">
        <v>1003.5288</v>
      </c>
      <c r="D95" s="57">
        <v>2.5381999999999998</v>
      </c>
      <c r="E95" s="57">
        <v>2.5381999999999998</v>
      </c>
    </row>
    <row r="96" spans="2:5" s="47" customFormat="1">
      <c r="B96" s="55" t="s">
        <v>1106</v>
      </c>
      <c r="C96" s="56">
        <v>1003.5288</v>
      </c>
      <c r="D96" s="57">
        <v>0.38890000000000002</v>
      </c>
      <c r="E96" s="57">
        <v>0.38890000000000002</v>
      </c>
    </row>
    <row r="97" spans="2:5" s="47" customFormat="1">
      <c r="B97" s="55" t="s">
        <v>1096</v>
      </c>
      <c r="C97" s="56">
        <v>1003.5288</v>
      </c>
      <c r="D97" s="57">
        <v>1.2543</v>
      </c>
      <c r="E97" s="57">
        <v>1.2543</v>
      </c>
    </row>
    <row r="98" spans="2:5" s="47" customFormat="1">
      <c r="B98" s="55" t="s">
        <v>1097</v>
      </c>
      <c r="C98" s="56">
        <v>1003.5288</v>
      </c>
      <c r="D98" s="57">
        <v>4.8505000000000003</v>
      </c>
      <c r="E98" s="57">
        <v>4.8505000000000003</v>
      </c>
    </row>
    <row r="99" spans="2:5" s="47" customFormat="1">
      <c r="B99" s="58"/>
      <c r="C99" s="59"/>
      <c r="D99" s="60"/>
      <c r="E99" s="60"/>
    </row>
    <row r="100" spans="2:5" ht="15.75">
      <c r="B100" s="360" t="s">
        <v>1107</v>
      </c>
      <c r="C100" s="360"/>
      <c r="D100" s="360"/>
      <c r="E100" s="360"/>
    </row>
    <row r="101" spans="2:5" s="40" customFormat="1" ht="38.25">
      <c r="B101" s="37" t="s">
        <v>1084</v>
      </c>
      <c r="C101" s="38" t="s">
        <v>1085</v>
      </c>
      <c r="D101" s="39" t="s">
        <v>1086</v>
      </c>
      <c r="E101" s="39" t="s">
        <v>1087</v>
      </c>
    </row>
    <row r="102" spans="2:5" s="47" customFormat="1">
      <c r="B102" s="55" t="s">
        <v>1092</v>
      </c>
      <c r="C102" s="56">
        <v>1003.5316</v>
      </c>
      <c r="D102" s="57">
        <v>3.1772999999999998</v>
      </c>
      <c r="E102" s="57">
        <v>3.1772999999999998</v>
      </c>
    </row>
    <row r="103" spans="2:5" s="47" customFormat="1">
      <c r="B103" s="55" t="s">
        <v>1093</v>
      </c>
      <c r="C103" s="56">
        <v>1003.5316</v>
      </c>
      <c r="D103" s="57">
        <v>4.28</v>
      </c>
      <c r="E103" s="57">
        <v>4.28</v>
      </c>
    </row>
    <row r="104" spans="2:5" s="47" customFormat="1">
      <c r="B104" s="55" t="s">
        <v>1105</v>
      </c>
      <c r="C104" s="56">
        <v>1003.5316</v>
      </c>
      <c r="D104" s="57">
        <v>2.762</v>
      </c>
      <c r="E104" s="57">
        <v>2.762</v>
      </c>
    </row>
    <row r="105" spans="2:5" s="47" customFormat="1">
      <c r="B105" s="55" t="s">
        <v>1106</v>
      </c>
      <c r="C105" s="56">
        <v>1003.5316</v>
      </c>
      <c r="D105" s="57">
        <v>0.36480000000000001</v>
      </c>
      <c r="E105" s="57">
        <v>0.36480000000000001</v>
      </c>
    </row>
    <row r="106" spans="2:5" s="47" customFormat="1">
      <c r="B106" s="55" t="s">
        <v>1096</v>
      </c>
      <c r="C106" s="56">
        <v>1003.5316</v>
      </c>
      <c r="D106" s="57">
        <v>1.7665</v>
      </c>
      <c r="E106" s="57">
        <v>1.7665</v>
      </c>
    </row>
    <row r="107" spans="2:5" s="47" customFormat="1">
      <c r="B107" s="55" t="s">
        <v>1097</v>
      </c>
      <c r="C107" s="56">
        <v>1003.5316</v>
      </c>
      <c r="D107" s="57">
        <v>5.1417000000000002</v>
      </c>
      <c r="E107" s="57">
        <v>5.1417000000000002</v>
      </c>
    </row>
    <row r="108" spans="2:5">
      <c r="C108" s="53"/>
      <c r="D108" s="50"/>
      <c r="E108" s="50"/>
    </row>
    <row r="109" spans="2:5" ht="15.75">
      <c r="B109" s="358" t="s">
        <v>1108</v>
      </c>
      <c r="C109" s="358"/>
      <c r="D109" s="358"/>
      <c r="E109" s="358"/>
    </row>
    <row r="110" spans="2:5" s="40" customFormat="1" ht="38.25">
      <c r="B110" s="37" t="s">
        <v>1084</v>
      </c>
      <c r="C110" s="38" t="s">
        <v>1085</v>
      </c>
      <c r="D110" s="39" t="s">
        <v>1086</v>
      </c>
      <c r="E110" s="39" t="s">
        <v>1087</v>
      </c>
    </row>
    <row r="111" spans="2:5">
      <c r="B111" s="41">
        <v>44600</v>
      </c>
      <c r="C111" s="42">
        <v>1008.0658</v>
      </c>
      <c r="D111" s="42">
        <v>0.38790000000000002</v>
      </c>
      <c r="E111" s="42">
        <v>0.38790000000000002</v>
      </c>
    </row>
    <row r="112" spans="2:5">
      <c r="B112" s="41">
        <v>44607</v>
      </c>
      <c r="C112" s="42">
        <v>1008.0658</v>
      </c>
      <c r="D112" s="42">
        <v>1.6821999999999999</v>
      </c>
      <c r="E112" s="42">
        <v>1.6821999999999999</v>
      </c>
    </row>
    <row r="113" spans="2:5">
      <c r="B113" s="41">
        <v>44614</v>
      </c>
      <c r="C113" s="42">
        <v>1008.0658</v>
      </c>
      <c r="D113" s="42">
        <v>0.66700000000000004</v>
      </c>
      <c r="E113" s="42">
        <v>0.66700000000000004</v>
      </c>
    </row>
    <row r="114" spans="2:5">
      <c r="B114" s="41">
        <v>44622</v>
      </c>
      <c r="C114" s="42">
        <v>1008.0658</v>
      </c>
      <c r="D114" s="42">
        <v>0.35360000000000003</v>
      </c>
      <c r="E114" s="42">
        <v>0.35360000000000003</v>
      </c>
    </row>
    <row r="115" spans="2:5">
      <c r="B115" s="41">
        <v>44635</v>
      </c>
      <c r="C115" s="42">
        <v>1008.0658</v>
      </c>
      <c r="D115" s="42">
        <v>1.0831999999999999</v>
      </c>
      <c r="E115" s="42">
        <v>1.0831999999999999</v>
      </c>
    </row>
    <row r="116" spans="2:5">
      <c r="B116" s="41">
        <v>44642</v>
      </c>
      <c r="C116" s="42">
        <v>1008.0658</v>
      </c>
      <c r="D116" s="42">
        <v>1.0261</v>
      </c>
      <c r="E116" s="42">
        <v>1.0261</v>
      </c>
    </row>
    <row r="117" spans="2:5">
      <c r="B117" s="41">
        <v>44649</v>
      </c>
      <c r="C117" s="42">
        <v>1008.0658</v>
      </c>
      <c r="D117" s="42">
        <v>0.9083</v>
      </c>
      <c r="E117" s="42">
        <v>0.9083</v>
      </c>
    </row>
    <row r="118" spans="2:5">
      <c r="B118" s="41">
        <v>44656</v>
      </c>
      <c r="C118" s="42">
        <v>1008.0658</v>
      </c>
      <c r="D118" s="42">
        <v>1.2505999999999999</v>
      </c>
      <c r="E118" s="42">
        <v>1.2505999999999999</v>
      </c>
    </row>
    <row r="119" spans="2:5">
      <c r="B119" s="41">
        <v>44670</v>
      </c>
      <c r="C119" s="42">
        <v>1008.0658</v>
      </c>
      <c r="D119" s="42">
        <v>0.46260000000000001</v>
      </c>
      <c r="E119" s="42">
        <v>0.46260000000000001</v>
      </c>
    </row>
    <row r="120" spans="2:5">
      <c r="B120" s="41">
        <v>44677</v>
      </c>
      <c r="C120" s="42">
        <v>1008.0658</v>
      </c>
      <c r="D120" s="42">
        <v>1.2009000000000001</v>
      </c>
      <c r="E120" s="42">
        <v>1.2009000000000001</v>
      </c>
    </row>
    <row r="121" spans="2:5">
      <c r="B121" s="41">
        <v>44733</v>
      </c>
      <c r="C121" s="42">
        <v>1008.0658</v>
      </c>
      <c r="D121" s="42">
        <v>0.1273</v>
      </c>
      <c r="E121" s="42">
        <v>0.1273</v>
      </c>
    </row>
    <row r="122" spans="2:5">
      <c r="B122" s="41">
        <v>44740</v>
      </c>
      <c r="C122" s="42">
        <v>1008.0658</v>
      </c>
      <c r="D122" s="42">
        <v>1.3298000000000001</v>
      </c>
      <c r="E122" s="42">
        <v>1.3298000000000001</v>
      </c>
    </row>
    <row r="123" spans="2:5">
      <c r="B123" s="41">
        <v>44747</v>
      </c>
      <c r="C123" s="42">
        <v>1008.0658</v>
      </c>
      <c r="D123" s="42">
        <v>2.0366</v>
      </c>
      <c r="E123" s="42">
        <v>2.0366</v>
      </c>
    </row>
    <row r="124" spans="2:5">
      <c r="B124" s="41">
        <v>44754</v>
      </c>
      <c r="C124" s="42">
        <v>1008.0658</v>
      </c>
      <c r="D124" s="42">
        <v>1.1296999999999999</v>
      </c>
      <c r="E124" s="42">
        <v>1.1296999999999999</v>
      </c>
    </row>
    <row r="125" spans="2:5">
      <c r="B125" s="41">
        <v>44761</v>
      </c>
      <c r="C125" s="42">
        <v>1008.0658</v>
      </c>
      <c r="D125" s="42">
        <v>0.91500000000000004</v>
      </c>
      <c r="E125" s="42">
        <v>0.91500000000000004</v>
      </c>
    </row>
    <row r="126" spans="2:5">
      <c r="B126" s="41">
        <v>44768</v>
      </c>
      <c r="C126" s="42">
        <v>1008.0658</v>
      </c>
      <c r="D126" s="42">
        <v>0.65259999999999996</v>
      </c>
      <c r="E126" s="42">
        <v>0.65259999999999996</v>
      </c>
    </row>
    <row r="127" spans="2:5">
      <c r="B127" s="43"/>
      <c r="C127" s="44"/>
      <c r="D127" s="44"/>
      <c r="E127" s="44"/>
    </row>
    <row r="128" spans="2:5" ht="15.75">
      <c r="B128" s="358" t="s">
        <v>1109</v>
      </c>
      <c r="C128" s="358"/>
      <c r="D128" s="358"/>
      <c r="E128" s="358"/>
    </row>
    <row r="129" spans="2:5" s="40" customFormat="1" ht="38.25">
      <c r="B129" s="37" t="s">
        <v>1084</v>
      </c>
      <c r="C129" s="38" t="s">
        <v>1085</v>
      </c>
      <c r="D129" s="39" t="s">
        <v>1086</v>
      </c>
      <c r="E129" s="39" t="s">
        <v>1087</v>
      </c>
    </row>
    <row r="130" spans="2:5">
      <c r="B130" s="41">
        <v>44600</v>
      </c>
      <c r="C130" s="42">
        <v>1008.0658</v>
      </c>
      <c r="D130" s="42">
        <v>0.49730000000000002</v>
      </c>
      <c r="E130" s="42">
        <v>0.49730000000000002</v>
      </c>
    </row>
    <row r="131" spans="2:5">
      <c r="B131" s="41">
        <v>44607</v>
      </c>
      <c r="C131" s="42">
        <v>1008.0658</v>
      </c>
      <c r="D131" s="42">
        <v>1.7326999999999999</v>
      </c>
      <c r="E131" s="42">
        <v>1.7326999999999999</v>
      </c>
    </row>
    <row r="132" spans="2:5">
      <c r="B132" s="41">
        <v>44614</v>
      </c>
      <c r="C132" s="42">
        <v>1008.0658</v>
      </c>
      <c r="D132" s="42">
        <v>0.73450000000000004</v>
      </c>
      <c r="E132" s="42">
        <v>0.73450000000000004</v>
      </c>
    </row>
    <row r="133" spans="2:5">
      <c r="B133" s="41">
        <v>44622</v>
      </c>
      <c r="C133" s="42">
        <v>1008.0658</v>
      </c>
      <c r="D133" s="42">
        <v>0.42299999999999999</v>
      </c>
      <c r="E133" s="42">
        <v>0.42299999999999999</v>
      </c>
    </row>
    <row r="134" spans="2:5">
      <c r="B134" s="41">
        <v>44635</v>
      </c>
      <c r="C134" s="42">
        <v>1008.0658</v>
      </c>
      <c r="D134" s="42">
        <v>1.1754</v>
      </c>
      <c r="E134" s="42">
        <v>1.1754</v>
      </c>
    </row>
    <row r="135" spans="2:5">
      <c r="B135" s="41">
        <v>44642</v>
      </c>
      <c r="C135" s="42">
        <v>1008.0658</v>
      </c>
      <c r="D135" s="42">
        <v>1.0758000000000001</v>
      </c>
      <c r="E135" s="42">
        <v>1.0758000000000001</v>
      </c>
    </row>
    <row r="136" spans="2:5">
      <c r="B136" s="41">
        <v>44649</v>
      </c>
      <c r="C136" s="42">
        <v>1008.0659000000001</v>
      </c>
      <c r="D136" s="42">
        <v>0.99050000000000005</v>
      </c>
      <c r="E136" s="42">
        <v>0.99050000000000005</v>
      </c>
    </row>
    <row r="137" spans="2:5">
      <c r="B137" s="41">
        <v>44656</v>
      </c>
      <c r="C137" s="42">
        <v>1008.0658</v>
      </c>
      <c r="D137" s="42">
        <v>1.3008999999999999</v>
      </c>
      <c r="E137" s="42">
        <v>1.3008999999999999</v>
      </c>
    </row>
    <row r="138" spans="2:5">
      <c r="B138" s="41">
        <v>44670</v>
      </c>
      <c r="C138" s="42">
        <v>1008.0658</v>
      </c>
      <c r="D138" s="42">
        <v>0.56940000000000002</v>
      </c>
      <c r="E138" s="42">
        <v>0.56940000000000002</v>
      </c>
    </row>
    <row r="139" spans="2:5">
      <c r="B139" s="41">
        <v>44677</v>
      </c>
      <c r="C139" s="42">
        <v>1008.0658</v>
      </c>
      <c r="D139" s="42">
        <v>1.2585999999999999</v>
      </c>
      <c r="E139" s="42">
        <v>1.2585999999999999</v>
      </c>
    </row>
    <row r="140" spans="2:5">
      <c r="B140" s="41">
        <v>44733</v>
      </c>
      <c r="C140" s="42">
        <v>1008.0658</v>
      </c>
      <c r="D140" s="42">
        <v>0.61650000000000005</v>
      </c>
      <c r="E140" s="42">
        <v>0.61650000000000005</v>
      </c>
    </row>
    <row r="141" spans="2:5">
      <c r="B141" s="41">
        <v>44740</v>
      </c>
      <c r="C141" s="42">
        <v>1008.0658</v>
      </c>
      <c r="D141" s="42">
        <v>1.4085000000000001</v>
      </c>
      <c r="E141" s="42">
        <v>1.4085000000000001</v>
      </c>
    </row>
    <row r="142" spans="2:5">
      <c r="B142" s="41">
        <v>44747</v>
      </c>
      <c r="C142" s="42">
        <v>1008.0658</v>
      </c>
      <c r="D142" s="42">
        <v>2.0937000000000001</v>
      </c>
      <c r="E142" s="42">
        <v>2.0937000000000001</v>
      </c>
    </row>
    <row r="143" spans="2:5">
      <c r="B143" s="41">
        <v>44754</v>
      </c>
      <c r="C143" s="42">
        <v>1008.0658</v>
      </c>
      <c r="D143" s="42">
        <v>1.1875</v>
      </c>
      <c r="E143" s="42">
        <v>1.1875</v>
      </c>
    </row>
    <row r="144" spans="2:5">
      <c r="B144" s="41">
        <v>44761</v>
      </c>
      <c r="C144" s="42">
        <v>1008.0658</v>
      </c>
      <c r="D144" s="42">
        <v>0.97209999999999996</v>
      </c>
      <c r="E144" s="42">
        <v>0.97209999999999996</v>
      </c>
    </row>
    <row r="145" spans="2:5">
      <c r="B145" s="41">
        <v>44768</v>
      </c>
      <c r="C145" s="42">
        <v>1008.0658</v>
      </c>
      <c r="D145" s="42">
        <v>0.72299999999999998</v>
      </c>
      <c r="E145" s="42">
        <v>0.72299999999999998</v>
      </c>
    </row>
    <row r="146" spans="2:5">
      <c r="B146" s="43"/>
      <c r="C146" s="44"/>
      <c r="D146" s="44"/>
      <c r="E146" s="44"/>
    </row>
    <row r="147" spans="2:5" ht="15.75">
      <c r="B147" s="358" t="s">
        <v>1110</v>
      </c>
      <c r="C147" s="358"/>
      <c r="D147" s="358"/>
      <c r="E147" s="358"/>
    </row>
    <row r="148" spans="2:5" s="40" customFormat="1" ht="38.25">
      <c r="B148" s="37" t="s">
        <v>1084</v>
      </c>
      <c r="C148" s="38" t="s">
        <v>1085</v>
      </c>
      <c r="D148" s="39" t="s">
        <v>1086</v>
      </c>
      <c r="E148" s="39" t="s">
        <v>1087</v>
      </c>
    </row>
    <row r="149" spans="2:5">
      <c r="B149" s="41">
        <v>44593</v>
      </c>
      <c r="C149" s="42">
        <v>10.3758</v>
      </c>
      <c r="D149" s="42">
        <v>4.4000000000000003E-3</v>
      </c>
      <c r="E149" s="42">
        <v>4.4000000000000003E-3</v>
      </c>
    </row>
    <row r="150" spans="2:5">
      <c r="B150" s="41">
        <v>44600</v>
      </c>
      <c r="C150" s="42">
        <v>10.3758</v>
      </c>
      <c r="D150" s="42">
        <v>4.4999999999999997E-3</v>
      </c>
      <c r="E150" s="42">
        <v>4.4999999999999997E-3</v>
      </c>
    </row>
    <row r="151" spans="2:5">
      <c r="B151" s="41">
        <v>44607</v>
      </c>
      <c r="C151" s="42">
        <v>10.3758</v>
      </c>
      <c r="D151" s="42">
        <v>1.2699999999999999E-2</v>
      </c>
      <c r="E151" s="42">
        <v>1.2699999999999999E-2</v>
      </c>
    </row>
    <row r="152" spans="2:5">
      <c r="B152" s="41">
        <v>44614</v>
      </c>
      <c r="C152" s="42">
        <v>10.3758</v>
      </c>
      <c r="D152" s="42">
        <v>5.5999999999999999E-3</v>
      </c>
      <c r="E152" s="42">
        <v>5.5999999999999999E-3</v>
      </c>
    </row>
    <row r="153" spans="2:5">
      <c r="B153" s="41">
        <v>44622</v>
      </c>
      <c r="C153" s="42">
        <v>10.3758</v>
      </c>
      <c r="D153" s="42">
        <v>4.7000000000000002E-3</v>
      </c>
      <c r="E153" s="42">
        <v>4.7000000000000002E-3</v>
      </c>
    </row>
    <row r="154" spans="2:5">
      <c r="B154" s="41">
        <v>44628</v>
      </c>
      <c r="C154" s="42">
        <v>10.3758</v>
      </c>
      <c r="D154" s="42">
        <v>1.6999999999999999E-3</v>
      </c>
      <c r="E154" s="42">
        <v>1.6999999999999999E-3</v>
      </c>
    </row>
    <row r="155" spans="2:5">
      <c r="B155" s="41">
        <v>44635</v>
      </c>
      <c r="C155" s="42">
        <v>10.3758</v>
      </c>
      <c r="D155" s="42">
        <v>9.9000000000000008E-3</v>
      </c>
      <c r="E155" s="42">
        <v>9.9000000000000008E-3</v>
      </c>
    </row>
    <row r="156" spans="2:5">
      <c r="B156" s="41">
        <v>44642</v>
      </c>
      <c r="C156" s="42">
        <v>10.3758</v>
      </c>
      <c r="D156" s="42">
        <v>9.1999999999999998E-3</v>
      </c>
      <c r="E156" s="42">
        <v>9.1999999999999998E-3</v>
      </c>
    </row>
    <row r="157" spans="2:5">
      <c r="B157" s="41">
        <v>44649</v>
      </c>
      <c r="C157" s="42">
        <v>10.3758</v>
      </c>
      <c r="D157" s="42">
        <v>1.21E-2</v>
      </c>
      <c r="E157" s="42">
        <v>1.21E-2</v>
      </c>
    </row>
    <row r="158" spans="2:5">
      <c r="B158" s="41">
        <v>44656</v>
      </c>
      <c r="C158" s="42">
        <v>10.3758</v>
      </c>
      <c r="D158" s="42">
        <v>1.03E-2</v>
      </c>
      <c r="E158" s="42">
        <v>1.03E-2</v>
      </c>
    </row>
    <row r="159" spans="2:5">
      <c r="B159" s="41">
        <v>44663</v>
      </c>
      <c r="C159" s="42">
        <v>10.3758</v>
      </c>
      <c r="D159" s="42">
        <v>6.9999999999999999E-4</v>
      </c>
      <c r="E159" s="42">
        <v>6.9999999999999999E-4</v>
      </c>
    </row>
    <row r="160" spans="2:5">
      <c r="B160" s="41">
        <v>44670</v>
      </c>
      <c r="C160" s="42">
        <v>10.3758</v>
      </c>
      <c r="D160" s="42">
        <v>7.7999999999999996E-3</v>
      </c>
      <c r="E160" s="42">
        <v>7.7999999999999996E-3</v>
      </c>
    </row>
    <row r="161" spans="2:5">
      <c r="B161" s="41">
        <v>44677</v>
      </c>
      <c r="C161" s="42">
        <v>10.3758</v>
      </c>
      <c r="D161" s="42">
        <v>8.3999999999999995E-3</v>
      </c>
      <c r="E161" s="42">
        <v>8.3999999999999995E-3</v>
      </c>
    </row>
    <row r="162" spans="2:5">
      <c r="B162" s="41">
        <v>44712</v>
      </c>
      <c r="C162" s="42">
        <v>10.3758</v>
      </c>
      <c r="D162" s="42">
        <v>6.4000000000000003E-3</v>
      </c>
      <c r="E162" s="42">
        <v>6.4000000000000003E-3</v>
      </c>
    </row>
    <row r="163" spans="2:5">
      <c r="B163" s="41">
        <v>44719</v>
      </c>
      <c r="C163" s="42">
        <v>10.3758</v>
      </c>
      <c r="D163" s="42">
        <v>2.8999999999999998E-3</v>
      </c>
      <c r="E163" s="42">
        <v>2.8999999999999998E-3</v>
      </c>
    </row>
    <row r="164" spans="2:5">
      <c r="B164" s="41">
        <v>44726</v>
      </c>
      <c r="C164" s="42">
        <v>10.3758</v>
      </c>
      <c r="D164" s="42">
        <v>1.34E-2</v>
      </c>
      <c r="E164" s="42">
        <v>1.34E-2</v>
      </c>
    </row>
    <row r="165" spans="2:5">
      <c r="B165" s="41">
        <v>44733</v>
      </c>
      <c r="C165" s="42">
        <v>10.3758</v>
      </c>
      <c r="D165" s="42">
        <v>5.8999999999999999E-3</v>
      </c>
      <c r="E165" s="42">
        <v>5.8999999999999999E-3</v>
      </c>
    </row>
    <row r="166" spans="2:5">
      <c r="B166" s="41">
        <v>44740</v>
      </c>
      <c r="C166" s="42">
        <v>10.3758</v>
      </c>
      <c r="D166" s="42">
        <v>1.0200000000000001E-2</v>
      </c>
      <c r="E166" s="42">
        <v>1.0200000000000001E-2</v>
      </c>
    </row>
    <row r="167" spans="2:5">
      <c r="B167" s="41">
        <v>44747</v>
      </c>
      <c r="C167" s="42">
        <v>10.3758</v>
      </c>
      <c r="D167" s="42">
        <v>1.47E-2</v>
      </c>
      <c r="E167" s="42">
        <v>1.47E-2</v>
      </c>
    </row>
    <row r="168" spans="2:5">
      <c r="B168" s="41">
        <v>44754</v>
      </c>
      <c r="C168" s="42">
        <v>10.3758</v>
      </c>
      <c r="D168" s="42">
        <v>9.1999999999999998E-3</v>
      </c>
      <c r="E168" s="42">
        <v>9.1999999999999998E-3</v>
      </c>
    </row>
    <row r="169" spans="2:5">
      <c r="B169" s="41">
        <v>44761</v>
      </c>
      <c r="C169" s="42">
        <v>10.3758</v>
      </c>
      <c r="D169" s="42">
        <v>7.1999999999999998E-3</v>
      </c>
      <c r="E169" s="42">
        <v>7.1999999999999998E-3</v>
      </c>
    </row>
    <row r="170" spans="2:5">
      <c r="B170" s="41">
        <v>44768</v>
      </c>
      <c r="C170" s="42">
        <v>10.3758</v>
      </c>
      <c r="D170" s="42">
        <v>5.1000000000000004E-3</v>
      </c>
      <c r="E170" s="42">
        <v>5.1000000000000004E-3</v>
      </c>
    </row>
    <row r="171" spans="2:5">
      <c r="B171" s="43"/>
      <c r="C171" s="44"/>
      <c r="D171" s="44"/>
      <c r="E171" s="44"/>
    </row>
    <row r="172" spans="2:5" ht="15.75">
      <c r="B172" s="358" t="s">
        <v>1111</v>
      </c>
      <c r="C172" s="358"/>
      <c r="D172" s="358"/>
      <c r="E172" s="358"/>
    </row>
    <row r="173" spans="2:5" s="40" customFormat="1" ht="38.25">
      <c r="B173" s="37" t="s">
        <v>1084</v>
      </c>
      <c r="C173" s="38" t="s">
        <v>1085</v>
      </c>
      <c r="D173" s="39" t="s">
        <v>1086</v>
      </c>
      <c r="E173" s="39" t="s">
        <v>1087</v>
      </c>
    </row>
    <row r="174" spans="2:5">
      <c r="B174" s="41">
        <v>44593</v>
      </c>
      <c r="C174" s="42">
        <v>10.4023</v>
      </c>
      <c r="D174" s="42">
        <v>6.1000000000000004E-3</v>
      </c>
      <c r="E174" s="42">
        <v>6.1000000000000004E-3</v>
      </c>
    </row>
    <row r="175" spans="2:5">
      <c r="B175" s="41">
        <v>44600</v>
      </c>
      <c r="C175" s="42">
        <v>10.4023</v>
      </c>
      <c r="D175" s="42">
        <v>6.0000000000000001E-3</v>
      </c>
      <c r="E175" s="42">
        <v>6.0000000000000001E-3</v>
      </c>
    </row>
    <row r="176" spans="2:5">
      <c r="B176" s="41">
        <v>44607</v>
      </c>
      <c r="C176" s="42">
        <v>10.4023</v>
      </c>
      <c r="D176" s="42">
        <v>1.4999999999999999E-2</v>
      </c>
      <c r="E176" s="42">
        <v>1.4999999999999999E-2</v>
      </c>
    </row>
    <row r="177" spans="2:5">
      <c r="B177" s="41">
        <v>44614</v>
      </c>
      <c r="C177" s="42">
        <v>10.4023</v>
      </c>
      <c r="D177" s="42">
        <v>7.1000000000000004E-3</v>
      </c>
      <c r="E177" s="42">
        <v>7.1000000000000004E-3</v>
      </c>
    </row>
    <row r="178" spans="2:5">
      <c r="B178" s="41">
        <v>44622</v>
      </c>
      <c r="C178" s="42">
        <v>10.4023</v>
      </c>
      <c r="D178" s="42">
        <v>6.4000000000000003E-3</v>
      </c>
      <c r="E178" s="42">
        <v>6.4000000000000003E-3</v>
      </c>
    </row>
    <row r="179" spans="2:5">
      <c r="B179" s="41">
        <v>44628</v>
      </c>
      <c r="C179" s="42">
        <v>10.4023</v>
      </c>
      <c r="D179" s="42">
        <v>2.8999999999999998E-3</v>
      </c>
      <c r="E179" s="42">
        <v>2.8999999999999998E-3</v>
      </c>
    </row>
    <row r="180" spans="2:5">
      <c r="B180" s="41">
        <v>44635</v>
      </c>
      <c r="C180" s="42">
        <v>10.4023</v>
      </c>
      <c r="D180" s="42">
        <v>1.1299999999999999E-2</v>
      </c>
      <c r="E180" s="42">
        <v>1.1299999999999999E-2</v>
      </c>
    </row>
    <row r="181" spans="2:5">
      <c r="B181" s="41">
        <v>44642</v>
      </c>
      <c r="C181" s="42">
        <v>10.4023</v>
      </c>
      <c r="D181" s="42">
        <v>9.4999999999999998E-3</v>
      </c>
      <c r="E181" s="42">
        <v>9.4999999999999998E-3</v>
      </c>
    </row>
    <row r="182" spans="2:5">
      <c r="B182" s="41">
        <v>44649</v>
      </c>
      <c r="C182" s="42">
        <v>10.4023</v>
      </c>
      <c r="D182" s="42">
        <v>1.26E-2</v>
      </c>
      <c r="E182" s="42">
        <v>1.26E-2</v>
      </c>
    </row>
    <row r="183" spans="2:5">
      <c r="B183" s="41">
        <v>44656</v>
      </c>
      <c r="C183" s="42">
        <v>10.4023</v>
      </c>
      <c r="D183" s="42">
        <v>1.18E-2</v>
      </c>
      <c r="E183" s="42">
        <v>1.18E-2</v>
      </c>
    </row>
    <row r="184" spans="2:5">
      <c r="B184" s="41">
        <v>44663</v>
      </c>
      <c r="C184" s="42">
        <v>10.4023</v>
      </c>
      <c r="D184" s="42">
        <v>2E-3</v>
      </c>
      <c r="E184" s="42">
        <v>2E-3</v>
      </c>
    </row>
    <row r="185" spans="2:5">
      <c r="B185" s="41">
        <v>44670</v>
      </c>
      <c r="C185" s="42">
        <v>10.4023</v>
      </c>
      <c r="D185" s="42">
        <v>9.4000000000000004E-3</v>
      </c>
      <c r="E185" s="42">
        <v>9.4000000000000004E-3</v>
      </c>
    </row>
    <row r="186" spans="2:5">
      <c r="B186" s="41">
        <v>44677</v>
      </c>
      <c r="C186" s="42">
        <v>10.4023</v>
      </c>
      <c r="D186" s="42">
        <v>0.01</v>
      </c>
      <c r="E186" s="42">
        <v>0.01</v>
      </c>
    </row>
    <row r="187" spans="2:5">
      <c r="B187" s="41">
        <v>44705</v>
      </c>
      <c r="C187" s="42">
        <v>10.4023</v>
      </c>
      <c r="D187" s="42">
        <v>3.8E-3</v>
      </c>
      <c r="E187" s="42">
        <v>3.8E-3</v>
      </c>
    </row>
    <row r="188" spans="2:5">
      <c r="B188" s="41">
        <v>44712</v>
      </c>
      <c r="C188" s="42">
        <v>10.4023</v>
      </c>
      <c r="D188" s="42">
        <v>1.04E-2</v>
      </c>
      <c r="E188" s="42">
        <v>1.04E-2</v>
      </c>
    </row>
    <row r="189" spans="2:5">
      <c r="B189" s="41">
        <v>44719</v>
      </c>
      <c r="C189" s="42">
        <v>10.4023</v>
      </c>
      <c r="D189" s="42">
        <v>4.3E-3</v>
      </c>
      <c r="E189" s="42">
        <v>4.3E-3</v>
      </c>
    </row>
    <row r="190" spans="2:5">
      <c r="B190" s="41">
        <v>44726</v>
      </c>
      <c r="C190" s="42">
        <v>10.4023</v>
      </c>
      <c r="D190" s="42">
        <v>1.4999999999999999E-2</v>
      </c>
      <c r="E190" s="42">
        <v>1.4999999999999999E-2</v>
      </c>
    </row>
    <row r="191" spans="2:5">
      <c r="B191" s="41">
        <v>44733</v>
      </c>
      <c r="C191" s="42">
        <v>10.4023</v>
      </c>
      <c r="D191" s="42">
        <v>7.4999999999999997E-3</v>
      </c>
      <c r="E191" s="42">
        <v>7.4999999999999997E-3</v>
      </c>
    </row>
    <row r="192" spans="2:5">
      <c r="B192" s="41">
        <v>44740</v>
      </c>
      <c r="C192" s="42">
        <v>10.4023</v>
      </c>
      <c r="D192" s="42">
        <v>1.18E-2</v>
      </c>
      <c r="E192" s="42">
        <v>1.18E-2</v>
      </c>
    </row>
    <row r="193" spans="1:256">
      <c r="B193" s="41">
        <v>44747</v>
      </c>
      <c r="C193" s="42">
        <v>10.4023</v>
      </c>
      <c r="D193" s="42">
        <v>1.6299999999999999E-2</v>
      </c>
      <c r="E193" s="42">
        <v>1.6299999999999999E-2</v>
      </c>
    </row>
    <row r="194" spans="1:256">
      <c r="B194" s="41">
        <v>44754</v>
      </c>
      <c r="C194" s="42">
        <v>10.4023</v>
      </c>
      <c r="D194" s="42">
        <v>1.0800000000000001E-2</v>
      </c>
      <c r="E194" s="42">
        <v>1.0800000000000001E-2</v>
      </c>
    </row>
    <row r="195" spans="1:256">
      <c r="B195" s="41">
        <v>44761</v>
      </c>
      <c r="C195" s="42">
        <v>10.4023</v>
      </c>
      <c r="D195" s="42">
        <v>8.6999999999999994E-3</v>
      </c>
      <c r="E195" s="42">
        <v>8.6999999999999994E-3</v>
      </c>
    </row>
    <row r="196" spans="1:256">
      <c r="B196" s="41">
        <v>44768</v>
      </c>
      <c r="C196" s="42">
        <v>10.4023</v>
      </c>
      <c r="D196" s="42">
        <v>6.7000000000000002E-3</v>
      </c>
      <c r="E196" s="42">
        <v>6.7000000000000002E-3</v>
      </c>
    </row>
    <row r="198" spans="1:256" ht="18.75">
      <c r="A198" s="62"/>
      <c r="B198" s="63" t="s">
        <v>1112</v>
      </c>
      <c r="C198" s="359" t="s">
        <v>1113</v>
      </c>
      <c r="D198" s="359"/>
      <c r="E198" s="359"/>
      <c r="F198" s="62"/>
      <c r="G198" s="62"/>
      <c r="H198" s="62"/>
      <c r="I198" s="62"/>
      <c r="J198" s="62"/>
      <c r="K198" s="62"/>
      <c r="L198" s="62"/>
      <c r="M198" s="62"/>
      <c r="N198" s="62"/>
      <c r="O198" s="62"/>
      <c r="P198" s="62"/>
      <c r="Q198" s="62"/>
      <c r="R198" s="62"/>
      <c r="S198" s="62"/>
      <c r="T198" s="62"/>
      <c r="U198" s="62"/>
      <c r="V198" s="62"/>
      <c r="W198" s="62"/>
      <c r="X198" s="62"/>
      <c r="Y198" s="62"/>
      <c r="Z198" s="62"/>
      <c r="AA198" s="62"/>
      <c r="AB198" s="62"/>
      <c r="AC198" s="62"/>
      <c r="AD198" s="62"/>
      <c r="AE198" s="62"/>
      <c r="AF198" s="62"/>
      <c r="AG198" s="62"/>
      <c r="AH198" s="62"/>
      <c r="AI198" s="62"/>
      <c r="AJ198" s="62"/>
      <c r="AK198" s="62"/>
      <c r="AL198" s="62"/>
      <c r="AM198" s="62"/>
      <c r="AN198" s="62"/>
      <c r="AO198" s="62"/>
      <c r="AP198" s="62"/>
      <c r="AQ198" s="62"/>
      <c r="AR198" s="62"/>
      <c r="AS198" s="62"/>
      <c r="AT198" s="62"/>
      <c r="AU198" s="62"/>
      <c r="AV198" s="62"/>
      <c r="AW198" s="62"/>
      <c r="AX198" s="62"/>
      <c r="AY198" s="62"/>
      <c r="AZ198" s="62"/>
      <c r="BA198" s="62"/>
      <c r="BB198" s="62"/>
      <c r="BC198" s="62"/>
      <c r="BD198" s="62"/>
      <c r="BE198" s="62"/>
      <c r="BF198" s="62"/>
      <c r="BG198" s="62"/>
      <c r="BH198" s="62"/>
      <c r="BI198" s="62"/>
      <c r="BJ198" s="62"/>
      <c r="BK198" s="62"/>
      <c r="BL198" s="62"/>
      <c r="BM198" s="62"/>
      <c r="BN198" s="62"/>
      <c r="BO198" s="62"/>
      <c r="BP198" s="62"/>
      <c r="BQ198" s="62"/>
      <c r="BR198" s="62"/>
      <c r="BS198" s="62"/>
      <c r="BT198" s="62"/>
      <c r="BU198" s="62"/>
      <c r="BV198" s="62"/>
      <c r="BW198" s="62"/>
      <c r="BX198" s="62"/>
      <c r="BY198" s="62"/>
      <c r="BZ198" s="62"/>
      <c r="CA198" s="62"/>
      <c r="CB198" s="62"/>
      <c r="CC198" s="62"/>
      <c r="CD198" s="62"/>
      <c r="CE198" s="62"/>
      <c r="CF198" s="62"/>
      <c r="CG198" s="62"/>
      <c r="CH198" s="62"/>
      <c r="CI198" s="62"/>
      <c r="CJ198" s="62"/>
      <c r="CK198" s="62"/>
      <c r="CL198" s="62"/>
      <c r="CM198" s="62"/>
      <c r="CN198" s="62"/>
      <c r="CO198" s="62"/>
      <c r="CP198" s="62"/>
      <c r="CQ198" s="62"/>
      <c r="CR198" s="62"/>
      <c r="CS198" s="62"/>
      <c r="CT198" s="62"/>
      <c r="CU198" s="62"/>
      <c r="CV198" s="62"/>
      <c r="CW198" s="62"/>
      <c r="CX198" s="62"/>
      <c r="CY198" s="62"/>
      <c r="CZ198" s="62"/>
      <c r="DA198" s="62"/>
      <c r="DB198" s="62"/>
      <c r="DC198" s="62"/>
      <c r="DD198" s="62"/>
      <c r="DE198" s="62"/>
      <c r="DF198" s="62"/>
      <c r="DG198" s="62"/>
      <c r="DH198" s="62"/>
      <c r="DI198" s="62"/>
      <c r="DJ198" s="62"/>
      <c r="DK198" s="62"/>
      <c r="DL198" s="62"/>
      <c r="DM198" s="62"/>
      <c r="DN198" s="62"/>
      <c r="DO198" s="62"/>
      <c r="DP198" s="62"/>
      <c r="DQ198" s="62"/>
      <c r="DR198" s="62"/>
      <c r="DS198" s="62"/>
      <c r="DT198" s="62"/>
      <c r="DU198" s="62"/>
      <c r="DV198" s="62"/>
      <c r="DW198" s="62"/>
      <c r="DX198" s="62"/>
      <c r="DY198" s="62"/>
      <c r="DZ198" s="62"/>
      <c r="EA198" s="62"/>
      <c r="EB198" s="62"/>
      <c r="EC198" s="62"/>
      <c r="ED198" s="62"/>
      <c r="EE198" s="62"/>
      <c r="EF198" s="62"/>
      <c r="EG198" s="62"/>
      <c r="EH198" s="62"/>
      <c r="EI198" s="62"/>
      <c r="EJ198" s="62"/>
      <c r="EK198" s="62"/>
      <c r="EL198" s="62"/>
      <c r="EM198" s="62"/>
      <c r="EN198" s="62"/>
      <c r="EO198" s="62"/>
      <c r="EP198" s="62"/>
      <c r="EQ198" s="62"/>
      <c r="ER198" s="62"/>
      <c r="ES198" s="62"/>
      <c r="ET198" s="62"/>
      <c r="EU198" s="62"/>
      <c r="EV198" s="62"/>
      <c r="EW198" s="62"/>
      <c r="EX198" s="62"/>
      <c r="EY198" s="62"/>
      <c r="EZ198" s="62"/>
      <c r="FA198" s="62"/>
      <c r="FB198" s="62"/>
      <c r="FC198" s="62"/>
      <c r="FD198" s="62"/>
      <c r="FE198" s="62"/>
      <c r="FF198" s="62"/>
      <c r="FG198" s="62"/>
      <c r="FH198" s="62"/>
      <c r="FI198" s="62"/>
      <c r="FJ198" s="62"/>
      <c r="FK198" s="62"/>
      <c r="FL198" s="62"/>
      <c r="FM198" s="62"/>
      <c r="FN198" s="62"/>
      <c r="FO198" s="62"/>
      <c r="FP198" s="62"/>
      <c r="FQ198" s="62"/>
      <c r="FR198" s="62"/>
      <c r="FS198" s="62"/>
      <c r="FT198" s="62"/>
      <c r="FU198" s="62"/>
      <c r="FV198" s="62"/>
      <c r="FW198" s="62"/>
      <c r="FX198" s="62"/>
      <c r="FY198" s="62"/>
      <c r="FZ198" s="62"/>
      <c r="GA198" s="62"/>
      <c r="GB198" s="62"/>
      <c r="GC198" s="62"/>
      <c r="GD198" s="62"/>
      <c r="GE198" s="62"/>
      <c r="GF198" s="62"/>
      <c r="GG198" s="62"/>
      <c r="GH198" s="62"/>
      <c r="GI198" s="62"/>
      <c r="GJ198" s="62"/>
      <c r="GK198" s="62"/>
      <c r="GL198" s="62"/>
      <c r="GM198" s="62"/>
      <c r="GN198" s="62"/>
      <c r="GO198" s="62"/>
      <c r="GP198" s="62"/>
      <c r="GQ198" s="62"/>
      <c r="GR198" s="62"/>
      <c r="GS198" s="62"/>
      <c r="GT198" s="62"/>
      <c r="GU198" s="62"/>
      <c r="GV198" s="62"/>
      <c r="GW198" s="62"/>
      <c r="GX198" s="62"/>
      <c r="GY198" s="62"/>
      <c r="GZ198" s="62"/>
      <c r="HA198" s="62"/>
      <c r="HB198" s="62"/>
      <c r="HC198" s="62"/>
      <c r="HD198" s="62"/>
      <c r="HE198" s="62"/>
      <c r="HF198" s="62"/>
      <c r="HG198" s="62"/>
      <c r="HH198" s="62"/>
      <c r="HI198" s="62"/>
      <c r="HJ198" s="62"/>
      <c r="HK198" s="62"/>
      <c r="HL198" s="62"/>
      <c r="HM198" s="62"/>
      <c r="HN198" s="62"/>
      <c r="HO198" s="62"/>
      <c r="HP198" s="62"/>
      <c r="HQ198" s="62"/>
      <c r="HR198" s="62"/>
      <c r="HS198" s="62"/>
      <c r="HT198" s="62"/>
      <c r="HU198" s="62"/>
      <c r="HV198" s="62"/>
      <c r="HW198" s="62"/>
      <c r="HX198" s="62"/>
      <c r="HY198" s="62"/>
      <c r="HZ198" s="62"/>
      <c r="IA198" s="62"/>
      <c r="IB198" s="62"/>
      <c r="IC198" s="62"/>
      <c r="ID198" s="62"/>
      <c r="IE198" s="62"/>
      <c r="IF198" s="62"/>
      <c r="IG198" s="62"/>
      <c r="IH198" s="62"/>
      <c r="II198" s="62"/>
      <c r="IJ198" s="62"/>
      <c r="IK198" s="62"/>
      <c r="IL198" s="62"/>
      <c r="IM198" s="62"/>
      <c r="IN198" s="62"/>
      <c r="IO198" s="62"/>
      <c r="IP198" s="62"/>
      <c r="IQ198" s="62"/>
      <c r="IR198" s="62"/>
      <c r="IS198" s="62"/>
      <c r="IT198" s="62"/>
      <c r="IU198" s="62"/>
      <c r="IV198" s="62"/>
    </row>
  </sheetData>
  <mergeCells count="17">
    <mergeCell ref="B100:E100"/>
    <mergeCell ref="B1:E1"/>
    <mergeCell ref="B10:E10"/>
    <mergeCell ref="B19:E19"/>
    <mergeCell ref="B28:E28"/>
    <mergeCell ref="B37:E37"/>
    <mergeCell ref="B46:E46"/>
    <mergeCell ref="B55:E55"/>
    <mergeCell ref="B64:E64"/>
    <mergeCell ref="B73:E73"/>
    <mergeCell ref="B82:E82"/>
    <mergeCell ref="B91:E91"/>
    <mergeCell ref="B109:E109"/>
    <mergeCell ref="B128:E128"/>
    <mergeCell ref="B147:E147"/>
    <mergeCell ref="B172:E172"/>
    <mergeCell ref="C198:E198"/>
  </mergeCells>
  <hyperlinks>
    <hyperlink ref="A1" location="Index!A1" display="Index" xr:uid="{4B72087B-6DE0-465C-970A-C7D5F0E4589A}"/>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8B62F-EAE1-4491-9C2E-A0D56283226C}">
  <dimension ref="A1:L1312"/>
  <sheetViews>
    <sheetView workbookViewId="0">
      <selection activeCell="B1" sqref="B1:E1"/>
    </sheetView>
  </sheetViews>
  <sheetFormatPr defaultRowHeight="12.75"/>
  <cols>
    <col min="1" max="1" width="5.42578125" style="17" bestFit="1" customWidth="1"/>
    <col min="2" max="2" width="85.42578125" style="17" customWidth="1"/>
    <col min="3" max="3" width="28.5703125" style="16" customWidth="1"/>
    <col min="4" max="4" width="25.7109375" style="17" customWidth="1"/>
    <col min="5" max="5" width="14.140625" style="17" bestFit="1" customWidth="1"/>
    <col min="6" max="6" width="12.140625" style="18" bestFit="1" customWidth="1"/>
    <col min="7" max="7" width="18.140625" style="18" bestFit="1" customWidth="1"/>
    <col min="8" max="8" width="9.140625" style="18" bestFit="1" customWidth="1"/>
    <col min="9" max="9" width="1.7109375" style="17" bestFit="1" customWidth="1"/>
    <col min="10" max="10" width="9.140625" style="17"/>
    <col min="11" max="11" width="9.5703125" style="17" bestFit="1" customWidth="1"/>
    <col min="12" max="256" width="9.140625" style="17"/>
    <col min="257" max="257" width="5.42578125" style="17" bestFit="1" customWidth="1"/>
    <col min="258" max="258" width="82" style="17" bestFit="1" customWidth="1"/>
    <col min="259" max="259" width="13.140625" style="17" bestFit="1" customWidth="1"/>
    <col min="260" max="260" width="30.28515625" style="17" bestFit="1" customWidth="1"/>
    <col min="261" max="261" width="14.140625" style="17" bestFit="1" customWidth="1"/>
    <col min="262" max="262" width="12.140625" style="17" bestFit="1" customWidth="1"/>
    <col min="263" max="263" width="18.140625" style="17" bestFit="1" customWidth="1"/>
    <col min="264" max="264" width="9.140625" style="17" bestFit="1"/>
    <col min="265" max="265" width="1.7109375" style="17" bestFit="1" customWidth="1"/>
    <col min="266" max="512" width="9.140625" style="17"/>
    <col min="513" max="513" width="5.42578125" style="17" bestFit="1" customWidth="1"/>
    <col min="514" max="514" width="82" style="17" bestFit="1" customWidth="1"/>
    <col min="515" max="515" width="13.140625" style="17" bestFit="1" customWidth="1"/>
    <col min="516" max="516" width="30.28515625" style="17" bestFit="1" customWidth="1"/>
    <col min="517" max="517" width="14.140625" style="17" bestFit="1" customWidth="1"/>
    <col min="518" max="518" width="12.140625" style="17" bestFit="1" customWidth="1"/>
    <col min="519" max="519" width="18.140625" style="17" bestFit="1" customWidth="1"/>
    <col min="520" max="520" width="9.140625" style="17" bestFit="1"/>
    <col min="521" max="521" width="1.7109375" style="17" bestFit="1" customWidth="1"/>
    <col min="522" max="768" width="9.140625" style="17"/>
    <col min="769" max="769" width="5.42578125" style="17" bestFit="1" customWidth="1"/>
    <col min="770" max="770" width="82" style="17" bestFit="1" customWidth="1"/>
    <col min="771" max="771" width="13.140625" style="17" bestFit="1" customWidth="1"/>
    <col min="772" max="772" width="30.28515625" style="17" bestFit="1" customWidth="1"/>
    <col min="773" max="773" width="14.140625" style="17" bestFit="1" customWidth="1"/>
    <col min="774" max="774" width="12.140625" style="17" bestFit="1" customWidth="1"/>
    <col min="775" max="775" width="18.140625" style="17" bestFit="1" customWidth="1"/>
    <col min="776" max="776" width="9.140625" style="17" bestFit="1"/>
    <col min="777" max="777" width="1.7109375" style="17" bestFit="1" customWidth="1"/>
    <col min="778" max="1024" width="9.140625" style="17"/>
    <col min="1025" max="1025" width="5.42578125" style="17" bestFit="1" customWidth="1"/>
    <col min="1026" max="1026" width="82" style="17" bestFit="1" customWidth="1"/>
    <col min="1027" max="1027" width="13.140625" style="17" bestFit="1" customWidth="1"/>
    <col min="1028" max="1028" width="30.28515625" style="17" bestFit="1" customWidth="1"/>
    <col min="1029" max="1029" width="14.140625" style="17" bestFit="1" customWidth="1"/>
    <col min="1030" max="1030" width="12.140625" style="17" bestFit="1" customWidth="1"/>
    <col min="1031" max="1031" width="18.140625" style="17" bestFit="1" customWidth="1"/>
    <col min="1032" max="1032" width="9.140625" style="17" bestFit="1"/>
    <col min="1033" max="1033" width="1.7109375" style="17" bestFit="1" customWidth="1"/>
    <col min="1034" max="1280" width="9.140625" style="17"/>
    <col min="1281" max="1281" width="5.42578125" style="17" bestFit="1" customWidth="1"/>
    <col min="1282" max="1282" width="82" style="17" bestFit="1" customWidth="1"/>
    <col min="1283" max="1283" width="13.140625" style="17" bestFit="1" customWidth="1"/>
    <col min="1284" max="1284" width="30.28515625" style="17" bestFit="1" customWidth="1"/>
    <col min="1285" max="1285" width="14.140625" style="17" bestFit="1" customWidth="1"/>
    <col min="1286" max="1286" width="12.140625" style="17" bestFit="1" customWidth="1"/>
    <col min="1287" max="1287" width="18.140625" style="17" bestFit="1" customWidth="1"/>
    <col min="1288" max="1288" width="9.140625" style="17" bestFit="1"/>
    <col min="1289" max="1289" width="1.7109375" style="17" bestFit="1" customWidth="1"/>
    <col min="1290" max="1536" width="9.140625" style="17"/>
    <col min="1537" max="1537" width="5.42578125" style="17" bestFit="1" customWidth="1"/>
    <col min="1538" max="1538" width="82" style="17" bestFit="1" customWidth="1"/>
    <col min="1539" max="1539" width="13.140625" style="17" bestFit="1" customWidth="1"/>
    <col min="1540" max="1540" width="30.28515625" style="17" bestFit="1" customWidth="1"/>
    <col min="1541" max="1541" width="14.140625" style="17" bestFit="1" customWidth="1"/>
    <col min="1542" max="1542" width="12.140625" style="17" bestFit="1" customWidth="1"/>
    <col min="1543" max="1543" width="18.140625" style="17" bestFit="1" customWidth="1"/>
    <col min="1544" max="1544" width="9.140625" style="17" bestFit="1"/>
    <col min="1545" max="1545" width="1.7109375" style="17" bestFit="1" customWidth="1"/>
    <col min="1546" max="1792" width="9.140625" style="17"/>
    <col min="1793" max="1793" width="5.42578125" style="17" bestFit="1" customWidth="1"/>
    <col min="1794" max="1794" width="82" style="17" bestFit="1" customWidth="1"/>
    <col min="1795" max="1795" width="13.140625" style="17" bestFit="1" customWidth="1"/>
    <col min="1796" max="1796" width="30.28515625" style="17" bestFit="1" customWidth="1"/>
    <col min="1797" max="1797" width="14.140625" style="17" bestFit="1" customWidth="1"/>
    <col min="1798" max="1798" width="12.140625" style="17" bestFit="1" customWidth="1"/>
    <col min="1799" max="1799" width="18.140625" style="17" bestFit="1" customWidth="1"/>
    <col min="1800" max="1800" width="9.140625" style="17" bestFit="1"/>
    <col min="1801" max="1801" width="1.7109375" style="17" bestFit="1" customWidth="1"/>
    <col min="1802" max="2048" width="9.140625" style="17"/>
    <col min="2049" max="2049" width="5.42578125" style="17" bestFit="1" customWidth="1"/>
    <col min="2050" max="2050" width="82" style="17" bestFit="1" customWidth="1"/>
    <col min="2051" max="2051" width="13.140625" style="17" bestFit="1" customWidth="1"/>
    <col min="2052" max="2052" width="30.28515625" style="17" bestFit="1" customWidth="1"/>
    <col min="2053" max="2053" width="14.140625" style="17" bestFit="1" customWidth="1"/>
    <col min="2054" max="2054" width="12.140625" style="17" bestFit="1" customWidth="1"/>
    <col min="2055" max="2055" width="18.140625" style="17" bestFit="1" customWidth="1"/>
    <col min="2056" max="2056" width="9.140625" style="17" bestFit="1"/>
    <col min="2057" max="2057" width="1.7109375" style="17" bestFit="1" customWidth="1"/>
    <col min="2058" max="2304" width="9.140625" style="17"/>
    <col min="2305" max="2305" width="5.42578125" style="17" bestFit="1" customWidth="1"/>
    <col min="2306" max="2306" width="82" style="17" bestFit="1" customWidth="1"/>
    <col min="2307" max="2307" width="13.140625" style="17" bestFit="1" customWidth="1"/>
    <col min="2308" max="2308" width="30.28515625" style="17" bestFit="1" customWidth="1"/>
    <col min="2309" max="2309" width="14.140625" style="17" bestFit="1" customWidth="1"/>
    <col min="2310" max="2310" width="12.140625" style="17" bestFit="1" customWidth="1"/>
    <col min="2311" max="2311" width="18.140625" style="17" bestFit="1" customWidth="1"/>
    <col min="2312" max="2312" width="9.140625" style="17" bestFit="1"/>
    <col min="2313" max="2313" width="1.7109375" style="17" bestFit="1" customWidth="1"/>
    <col min="2314" max="2560" width="9.140625" style="17"/>
    <col min="2561" max="2561" width="5.42578125" style="17" bestFit="1" customWidth="1"/>
    <col min="2562" max="2562" width="82" style="17" bestFit="1" customWidth="1"/>
    <col min="2563" max="2563" width="13.140625" style="17" bestFit="1" customWidth="1"/>
    <col min="2564" max="2564" width="30.28515625" style="17" bestFit="1" customWidth="1"/>
    <col min="2565" max="2565" width="14.140625" style="17" bestFit="1" customWidth="1"/>
    <col min="2566" max="2566" width="12.140625" style="17" bestFit="1" customWidth="1"/>
    <col min="2567" max="2567" width="18.140625" style="17" bestFit="1" customWidth="1"/>
    <col min="2568" max="2568" width="9.140625" style="17" bestFit="1"/>
    <col min="2569" max="2569" width="1.7109375" style="17" bestFit="1" customWidth="1"/>
    <col min="2570" max="2816" width="9.140625" style="17"/>
    <col min="2817" max="2817" width="5.42578125" style="17" bestFit="1" customWidth="1"/>
    <col min="2818" max="2818" width="82" style="17" bestFit="1" customWidth="1"/>
    <col min="2819" max="2819" width="13.140625" style="17" bestFit="1" customWidth="1"/>
    <col min="2820" max="2820" width="30.28515625" style="17" bestFit="1" customWidth="1"/>
    <col min="2821" max="2821" width="14.140625" style="17" bestFit="1" customWidth="1"/>
    <col min="2822" max="2822" width="12.140625" style="17" bestFit="1" customWidth="1"/>
    <col min="2823" max="2823" width="18.140625" style="17" bestFit="1" customWidth="1"/>
    <col min="2824" max="2824" width="9.140625" style="17" bestFit="1"/>
    <col min="2825" max="2825" width="1.7109375" style="17" bestFit="1" customWidth="1"/>
    <col min="2826" max="3072" width="9.140625" style="17"/>
    <col min="3073" max="3073" width="5.42578125" style="17" bestFit="1" customWidth="1"/>
    <col min="3074" max="3074" width="82" style="17" bestFit="1" customWidth="1"/>
    <col min="3075" max="3075" width="13.140625" style="17" bestFit="1" customWidth="1"/>
    <col min="3076" max="3076" width="30.28515625" style="17" bestFit="1" customWidth="1"/>
    <col min="3077" max="3077" width="14.140625" style="17" bestFit="1" customWidth="1"/>
    <col min="3078" max="3078" width="12.140625" style="17" bestFit="1" customWidth="1"/>
    <col min="3079" max="3079" width="18.140625" style="17" bestFit="1" customWidth="1"/>
    <col min="3080" max="3080" width="9.140625" style="17" bestFit="1"/>
    <col min="3081" max="3081" width="1.7109375" style="17" bestFit="1" customWidth="1"/>
    <col min="3082" max="3328" width="9.140625" style="17"/>
    <col min="3329" max="3329" width="5.42578125" style="17" bestFit="1" customWidth="1"/>
    <col min="3330" max="3330" width="82" style="17" bestFit="1" customWidth="1"/>
    <col min="3331" max="3331" width="13.140625" style="17" bestFit="1" customWidth="1"/>
    <col min="3332" max="3332" width="30.28515625" style="17" bestFit="1" customWidth="1"/>
    <col min="3333" max="3333" width="14.140625" style="17" bestFit="1" customWidth="1"/>
    <col min="3334" max="3334" width="12.140625" style="17" bestFit="1" customWidth="1"/>
    <col min="3335" max="3335" width="18.140625" style="17" bestFit="1" customWidth="1"/>
    <col min="3336" max="3336" width="9.140625" style="17" bestFit="1"/>
    <col min="3337" max="3337" width="1.7109375" style="17" bestFit="1" customWidth="1"/>
    <col min="3338" max="3584" width="9.140625" style="17"/>
    <col min="3585" max="3585" width="5.42578125" style="17" bestFit="1" customWidth="1"/>
    <col min="3586" max="3586" width="82" style="17" bestFit="1" customWidth="1"/>
    <col min="3587" max="3587" width="13.140625" style="17" bestFit="1" customWidth="1"/>
    <col min="3588" max="3588" width="30.28515625" style="17" bestFit="1" customWidth="1"/>
    <col min="3589" max="3589" width="14.140625" style="17" bestFit="1" customWidth="1"/>
    <col min="3590" max="3590" width="12.140625" style="17" bestFit="1" customWidth="1"/>
    <col min="3591" max="3591" width="18.140625" style="17" bestFit="1" customWidth="1"/>
    <col min="3592" max="3592" width="9.140625" style="17" bestFit="1"/>
    <col min="3593" max="3593" width="1.7109375" style="17" bestFit="1" customWidth="1"/>
    <col min="3594" max="3840" width="9.140625" style="17"/>
    <col min="3841" max="3841" width="5.42578125" style="17" bestFit="1" customWidth="1"/>
    <col min="3842" max="3842" width="82" style="17" bestFit="1" customWidth="1"/>
    <col min="3843" max="3843" width="13.140625" style="17" bestFit="1" customWidth="1"/>
    <col min="3844" max="3844" width="30.28515625" style="17" bestFit="1" customWidth="1"/>
    <col min="3845" max="3845" width="14.140625" style="17" bestFit="1" customWidth="1"/>
    <col min="3846" max="3846" width="12.140625" style="17" bestFit="1" customWidth="1"/>
    <col min="3847" max="3847" width="18.140625" style="17" bestFit="1" customWidth="1"/>
    <col min="3848" max="3848" width="9.140625" style="17" bestFit="1"/>
    <col min="3849" max="3849" width="1.7109375" style="17" bestFit="1" customWidth="1"/>
    <col min="3850" max="4096" width="9.140625" style="17"/>
    <col min="4097" max="4097" width="5.42578125" style="17" bestFit="1" customWidth="1"/>
    <col min="4098" max="4098" width="82" style="17" bestFit="1" customWidth="1"/>
    <col min="4099" max="4099" width="13.140625" style="17" bestFit="1" customWidth="1"/>
    <col min="4100" max="4100" width="30.28515625" style="17" bestFit="1" customWidth="1"/>
    <col min="4101" max="4101" width="14.140625" style="17" bestFit="1" customWidth="1"/>
    <col min="4102" max="4102" width="12.140625" style="17" bestFit="1" customWidth="1"/>
    <col min="4103" max="4103" width="18.140625" style="17" bestFit="1" customWidth="1"/>
    <col min="4104" max="4104" width="9.140625" style="17" bestFit="1"/>
    <col min="4105" max="4105" width="1.7109375" style="17" bestFit="1" customWidth="1"/>
    <col min="4106" max="4352" width="9.140625" style="17"/>
    <col min="4353" max="4353" width="5.42578125" style="17" bestFit="1" customWidth="1"/>
    <col min="4354" max="4354" width="82" style="17" bestFit="1" customWidth="1"/>
    <col min="4355" max="4355" width="13.140625" style="17" bestFit="1" customWidth="1"/>
    <col min="4356" max="4356" width="30.28515625" style="17" bestFit="1" customWidth="1"/>
    <col min="4357" max="4357" width="14.140625" style="17" bestFit="1" customWidth="1"/>
    <col min="4358" max="4358" width="12.140625" style="17" bestFit="1" customWidth="1"/>
    <col min="4359" max="4359" width="18.140625" style="17" bestFit="1" customWidth="1"/>
    <col min="4360" max="4360" width="9.140625" style="17" bestFit="1"/>
    <col min="4361" max="4361" width="1.7109375" style="17" bestFit="1" customWidth="1"/>
    <col min="4362" max="4608" width="9.140625" style="17"/>
    <col min="4609" max="4609" width="5.42578125" style="17" bestFit="1" customWidth="1"/>
    <col min="4610" max="4610" width="82" style="17" bestFit="1" customWidth="1"/>
    <col min="4611" max="4611" width="13.140625" style="17" bestFit="1" customWidth="1"/>
    <col min="4612" max="4612" width="30.28515625" style="17" bestFit="1" customWidth="1"/>
    <col min="4613" max="4613" width="14.140625" style="17" bestFit="1" customWidth="1"/>
    <col min="4614" max="4614" width="12.140625" style="17" bestFit="1" customWidth="1"/>
    <col min="4615" max="4615" width="18.140625" style="17" bestFit="1" customWidth="1"/>
    <col min="4616" max="4616" width="9.140625" style="17" bestFit="1"/>
    <col min="4617" max="4617" width="1.7109375" style="17" bestFit="1" customWidth="1"/>
    <col min="4618" max="4864" width="9.140625" style="17"/>
    <col min="4865" max="4865" width="5.42578125" style="17" bestFit="1" customWidth="1"/>
    <col min="4866" max="4866" width="82" style="17" bestFit="1" customWidth="1"/>
    <col min="4867" max="4867" width="13.140625" style="17" bestFit="1" customWidth="1"/>
    <col min="4868" max="4868" width="30.28515625" style="17" bestFit="1" customWidth="1"/>
    <col min="4869" max="4869" width="14.140625" style="17" bestFit="1" customWidth="1"/>
    <col min="4870" max="4870" width="12.140625" style="17" bestFit="1" customWidth="1"/>
    <col min="4871" max="4871" width="18.140625" style="17" bestFit="1" customWidth="1"/>
    <col min="4872" max="4872" width="9.140625" style="17" bestFit="1"/>
    <col min="4873" max="4873" width="1.7109375" style="17" bestFit="1" customWidth="1"/>
    <col min="4874" max="5120" width="9.140625" style="17"/>
    <col min="5121" max="5121" width="5.42578125" style="17" bestFit="1" customWidth="1"/>
    <col min="5122" max="5122" width="82" style="17" bestFit="1" customWidth="1"/>
    <col min="5123" max="5123" width="13.140625" style="17" bestFit="1" customWidth="1"/>
    <col min="5124" max="5124" width="30.28515625" style="17" bestFit="1" customWidth="1"/>
    <col min="5125" max="5125" width="14.140625" style="17" bestFit="1" customWidth="1"/>
    <col min="5126" max="5126" width="12.140625" style="17" bestFit="1" customWidth="1"/>
    <col min="5127" max="5127" width="18.140625" style="17" bestFit="1" customWidth="1"/>
    <col min="5128" max="5128" width="9.140625" style="17" bestFit="1"/>
    <col min="5129" max="5129" width="1.7109375" style="17" bestFit="1" customWidth="1"/>
    <col min="5130" max="5376" width="9.140625" style="17"/>
    <col min="5377" max="5377" width="5.42578125" style="17" bestFit="1" customWidth="1"/>
    <col min="5378" max="5378" width="82" style="17" bestFit="1" customWidth="1"/>
    <col min="5379" max="5379" width="13.140625" style="17" bestFit="1" customWidth="1"/>
    <col min="5380" max="5380" width="30.28515625" style="17" bestFit="1" customWidth="1"/>
    <col min="5381" max="5381" width="14.140625" style="17" bestFit="1" customWidth="1"/>
    <col min="5382" max="5382" width="12.140625" style="17" bestFit="1" customWidth="1"/>
    <col min="5383" max="5383" width="18.140625" style="17" bestFit="1" customWidth="1"/>
    <col min="5384" max="5384" width="9.140625" style="17" bestFit="1"/>
    <col min="5385" max="5385" width="1.7109375" style="17" bestFit="1" customWidth="1"/>
    <col min="5386" max="5632" width="9.140625" style="17"/>
    <col min="5633" max="5633" width="5.42578125" style="17" bestFit="1" customWidth="1"/>
    <col min="5634" max="5634" width="82" style="17" bestFit="1" customWidth="1"/>
    <col min="5635" max="5635" width="13.140625" style="17" bestFit="1" customWidth="1"/>
    <col min="5636" max="5636" width="30.28515625" style="17" bestFit="1" customWidth="1"/>
    <col min="5637" max="5637" width="14.140625" style="17" bestFit="1" customWidth="1"/>
    <col min="5638" max="5638" width="12.140625" style="17" bestFit="1" customWidth="1"/>
    <col min="5639" max="5639" width="18.140625" style="17" bestFit="1" customWidth="1"/>
    <col min="5640" max="5640" width="9.140625" style="17" bestFit="1"/>
    <col min="5641" max="5641" width="1.7109375" style="17" bestFit="1" customWidth="1"/>
    <col min="5642" max="5888" width="9.140625" style="17"/>
    <col min="5889" max="5889" width="5.42578125" style="17" bestFit="1" customWidth="1"/>
    <col min="5890" max="5890" width="82" style="17" bestFit="1" customWidth="1"/>
    <col min="5891" max="5891" width="13.140625" style="17" bestFit="1" customWidth="1"/>
    <col min="5892" max="5892" width="30.28515625" style="17" bestFit="1" customWidth="1"/>
    <col min="5893" max="5893" width="14.140625" style="17" bestFit="1" customWidth="1"/>
    <col min="5894" max="5894" width="12.140625" style="17" bestFit="1" customWidth="1"/>
    <col min="5895" max="5895" width="18.140625" style="17" bestFit="1" customWidth="1"/>
    <col min="5896" max="5896" width="9.140625" style="17" bestFit="1"/>
    <col min="5897" max="5897" width="1.7109375" style="17" bestFit="1" customWidth="1"/>
    <col min="5898" max="6144" width="9.140625" style="17"/>
    <col min="6145" max="6145" width="5.42578125" style="17" bestFit="1" customWidth="1"/>
    <col min="6146" max="6146" width="82" style="17" bestFit="1" customWidth="1"/>
    <col min="6147" max="6147" width="13.140625" style="17" bestFit="1" customWidth="1"/>
    <col min="6148" max="6148" width="30.28515625" style="17" bestFit="1" customWidth="1"/>
    <col min="6149" max="6149" width="14.140625" style="17" bestFit="1" customWidth="1"/>
    <col min="6150" max="6150" width="12.140625" style="17" bestFit="1" customWidth="1"/>
    <col min="6151" max="6151" width="18.140625" style="17" bestFit="1" customWidth="1"/>
    <col min="6152" max="6152" width="9.140625" style="17" bestFit="1"/>
    <col min="6153" max="6153" width="1.7109375" style="17" bestFit="1" customWidth="1"/>
    <col min="6154" max="6400" width="9.140625" style="17"/>
    <col min="6401" max="6401" width="5.42578125" style="17" bestFit="1" customWidth="1"/>
    <col min="6402" max="6402" width="82" style="17" bestFit="1" customWidth="1"/>
    <col min="6403" max="6403" width="13.140625" style="17" bestFit="1" customWidth="1"/>
    <col min="6404" max="6404" width="30.28515625" style="17" bestFit="1" customWidth="1"/>
    <col min="6405" max="6405" width="14.140625" style="17" bestFit="1" customWidth="1"/>
    <col min="6406" max="6406" width="12.140625" style="17" bestFit="1" customWidth="1"/>
    <col min="6407" max="6407" width="18.140625" style="17" bestFit="1" customWidth="1"/>
    <col min="6408" max="6408" width="9.140625" style="17" bestFit="1"/>
    <col min="6409" max="6409" width="1.7109375" style="17" bestFit="1" customWidth="1"/>
    <col min="6410" max="6656" width="9.140625" style="17"/>
    <col min="6657" max="6657" width="5.42578125" style="17" bestFit="1" customWidth="1"/>
    <col min="6658" max="6658" width="82" style="17" bestFit="1" customWidth="1"/>
    <col min="6659" max="6659" width="13.140625" style="17" bestFit="1" customWidth="1"/>
    <col min="6660" max="6660" width="30.28515625" style="17" bestFit="1" customWidth="1"/>
    <col min="6661" max="6661" width="14.140625" style="17" bestFit="1" customWidth="1"/>
    <col min="6662" max="6662" width="12.140625" style="17" bestFit="1" customWidth="1"/>
    <col min="6663" max="6663" width="18.140625" style="17" bestFit="1" customWidth="1"/>
    <col min="6664" max="6664" width="9.140625" style="17" bestFit="1"/>
    <col min="6665" max="6665" width="1.7109375" style="17" bestFit="1" customWidth="1"/>
    <col min="6666" max="6912" width="9.140625" style="17"/>
    <col min="6913" max="6913" width="5.42578125" style="17" bestFit="1" customWidth="1"/>
    <col min="6914" max="6914" width="82" style="17" bestFit="1" customWidth="1"/>
    <col min="6915" max="6915" width="13.140625" style="17" bestFit="1" customWidth="1"/>
    <col min="6916" max="6916" width="30.28515625" style="17" bestFit="1" customWidth="1"/>
    <col min="6917" max="6917" width="14.140625" style="17" bestFit="1" customWidth="1"/>
    <col min="6918" max="6918" width="12.140625" style="17" bestFit="1" customWidth="1"/>
    <col min="6919" max="6919" width="18.140625" style="17" bestFit="1" customWidth="1"/>
    <col min="6920" max="6920" width="9.140625" style="17" bestFit="1"/>
    <col min="6921" max="6921" width="1.7109375" style="17" bestFit="1" customWidth="1"/>
    <col min="6922" max="7168" width="9.140625" style="17"/>
    <col min="7169" max="7169" width="5.42578125" style="17" bestFit="1" customWidth="1"/>
    <col min="7170" max="7170" width="82" style="17" bestFit="1" customWidth="1"/>
    <col min="7171" max="7171" width="13.140625" style="17" bestFit="1" customWidth="1"/>
    <col min="7172" max="7172" width="30.28515625" style="17" bestFit="1" customWidth="1"/>
    <col min="7173" max="7173" width="14.140625" style="17" bestFit="1" customWidth="1"/>
    <col min="7174" max="7174" width="12.140625" style="17" bestFit="1" customWidth="1"/>
    <col min="7175" max="7175" width="18.140625" style="17" bestFit="1" customWidth="1"/>
    <col min="7176" max="7176" width="9.140625" style="17" bestFit="1"/>
    <col min="7177" max="7177" width="1.7109375" style="17" bestFit="1" customWidth="1"/>
    <col min="7178" max="7424" width="9.140625" style="17"/>
    <col min="7425" max="7425" width="5.42578125" style="17" bestFit="1" customWidth="1"/>
    <col min="7426" max="7426" width="82" style="17" bestFit="1" customWidth="1"/>
    <col min="7427" max="7427" width="13.140625" style="17" bestFit="1" customWidth="1"/>
    <col min="7428" max="7428" width="30.28515625" style="17" bestFit="1" customWidth="1"/>
    <col min="7429" max="7429" width="14.140625" style="17" bestFit="1" customWidth="1"/>
    <col min="7430" max="7430" width="12.140625" style="17" bestFit="1" customWidth="1"/>
    <col min="7431" max="7431" width="18.140625" style="17" bestFit="1" customWidth="1"/>
    <col min="7432" max="7432" width="9.140625" style="17" bestFit="1"/>
    <col min="7433" max="7433" width="1.7109375" style="17" bestFit="1" customWidth="1"/>
    <col min="7434" max="7680" width="9.140625" style="17"/>
    <col min="7681" max="7681" width="5.42578125" style="17" bestFit="1" customWidth="1"/>
    <col min="7682" max="7682" width="82" style="17" bestFit="1" customWidth="1"/>
    <col min="7683" max="7683" width="13.140625" style="17" bestFit="1" customWidth="1"/>
    <col min="7684" max="7684" width="30.28515625" style="17" bestFit="1" customWidth="1"/>
    <col min="7685" max="7685" width="14.140625" style="17" bestFit="1" customWidth="1"/>
    <col min="7686" max="7686" width="12.140625" style="17" bestFit="1" customWidth="1"/>
    <col min="7687" max="7687" width="18.140625" style="17" bestFit="1" customWidth="1"/>
    <col min="7688" max="7688" width="9.140625" style="17" bestFit="1"/>
    <col min="7689" max="7689" width="1.7109375" style="17" bestFit="1" customWidth="1"/>
    <col min="7690" max="7936" width="9.140625" style="17"/>
    <col min="7937" max="7937" width="5.42578125" style="17" bestFit="1" customWidth="1"/>
    <col min="7938" max="7938" width="82" style="17" bestFit="1" customWidth="1"/>
    <col min="7939" max="7939" width="13.140625" style="17" bestFit="1" customWidth="1"/>
    <col min="7940" max="7940" width="30.28515625" style="17" bestFit="1" customWidth="1"/>
    <col min="7941" max="7941" width="14.140625" style="17" bestFit="1" customWidth="1"/>
    <col min="7942" max="7942" width="12.140625" style="17" bestFit="1" customWidth="1"/>
    <col min="7943" max="7943" width="18.140625" style="17" bestFit="1" customWidth="1"/>
    <col min="7944" max="7944" width="9.140625" style="17" bestFit="1"/>
    <col min="7945" max="7945" width="1.7109375" style="17" bestFit="1" customWidth="1"/>
    <col min="7946" max="8192" width="9.140625" style="17"/>
    <col min="8193" max="8193" width="5.42578125" style="17" bestFit="1" customWidth="1"/>
    <col min="8194" max="8194" width="82" style="17" bestFit="1" customWidth="1"/>
    <col min="8195" max="8195" width="13.140625" style="17" bestFit="1" customWidth="1"/>
    <col min="8196" max="8196" width="30.28515625" style="17" bestFit="1" customWidth="1"/>
    <col min="8197" max="8197" width="14.140625" style="17" bestFit="1" customWidth="1"/>
    <col min="8198" max="8198" width="12.140625" style="17" bestFit="1" customWidth="1"/>
    <col min="8199" max="8199" width="18.140625" style="17" bestFit="1" customWidth="1"/>
    <col min="8200" max="8200" width="9.140625" style="17" bestFit="1"/>
    <col min="8201" max="8201" width="1.7109375" style="17" bestFit="1" customWidth="1"/>
    <col min="8202" max="8448" width="9.140625" style="17"/>
    <col min="8449" max="8449" width="5.42578125" style="17" bestFit="1" customWidth="1"/>
    <col min="8450" max="8450" width="82" style="17" bestFit="1" customWidth="1"/>
    <col min="8451" max="8451" width="13.140625" style="17" bestFit="1" customWidth="1"/>
    <col min="8452" max="8452" width="30.28515625" style="17" bestFit="1" customWidth="1"/>
    <col min="8453" max="8453" width="14.140625" style="17" bestFit="1" customWidth="1"/>
    <col min="8454" max="8454" width="12.140625" style="17" bestFit="1" customWidth="1"/>
    <col min="8455" max="8455" width="18.140625" style="17" bestFit="1" customWidth="1"/>
    <col min="8456" max="8456" width="9.140625" style="17" bestFit="1"/>
    <col min="8457" max="8457" width="1.7109375" style="17" bestFit="1" customWidth="1"/>
    <col min="8458" max="8704" width="9.140625" style="17"/>
    <col min="8705" max="8705" width="5.42578125" style="17" bestFit="1" customWidth="1"/>
    <col min="8706" max="8706" width="82" style="17" bestFit="1" customWidth="1"/>
    <col min="8707" max="8707" width="13.140625" style="17" bestFit="1" customWidth="1"/>
    <col min="8708" max="8708" width="30.28515625" style="17" bestFit="1" customWidth="1"/>
    <col min="8709" max="8709" width="14.140625" style="17" bestFit="1" customWidth="1"/>
    <col min="8710" max="8710" width="12.140625" style="17" bestFit="1" customWidth="1"/>
    <col min="8711" max="8711" width="18.140625" style="17" bestFit="1" customWidth="1"/>
    <col min="8712" max="8712" width="9.140625" style="17" bestFit="1"/>
    <col min="8713" max="8713" width="1.7109375" style="17" bestFit="1" customWidth="1"/>
    <col min="8714" max="8960" width="9.140625" style="17"/>
    <col min="8961" max="8961" width="5.42578125" style="17" bestFit="1" customWidth="1"/>
    <col min="8962" max="8962" width="82" style="17" bestFit="1" customWidth="1"/>
    <col min="8963" max="8963" width="13.140625" style="17" bestFit="1" customWidth="1"/>
    <col min="8964" max="8964" width="30.28515625" style="17" bestFit="1" customWidth="1"/>
    <col min="8965" max="8965" width="14.140625" style="17" bestFit="1" customWidth="1"/>
    <col min="8966" max="8966" width="12.140625" style="17" bestFit="1" customWidth="1"/>
    <col min="8967" max="8967" width="18.140625" style="17" bestFit="1" customWidth="1"/>
    <col min="8968" max="8968" width="9.140625" style="17" bestFit="1"/>
    <col min="8969" max="8969" width="1.7109375" style="17" bestFit="1" customWidth="1"/>
    <col min="8970" max="9216" width="9.140625" style="17"/>
    <col min="9217" max="9217" width="5.42578125" style="17" bestFit="1" customWidth="1"/>
    <col min="9218" max="9218" width="82" style="17" bestFit="1" customWidth="1"/>
    <col min="9219" max="9219" width="13.140625" style="17" bestFit="1" customWidth="1"/>
    <col min="9220" max="9220" width="30.28515625" style="17" bestFit="1" customWidth="1"/>
    <col min="9221" max="9221" width="14.140625" style="17" bestFit="1" customWidth="1"/>
    <col min="9222" max="9222" width="12.140625" style="17" bestFit="1" customWidth="1"/>
    <col min="9223" max="9223" width="18.140625" style="17" bestFit="1" customWidth="1"/>
    <col min="9224" max="9224" width="9.140625" style="17" bestFit="1"/>
    <col min="9225" max="9225" width="1.7109375" style="17" bestFit="1" customWidth="1"/>
    <col min="9226" max="9472" width="9.140625" style="17"/>
    <col min="9473" max="9473" width="5.42578125" style="17" bestFit="1" customWidth="1"/>
    <col min="9474" max="9474" width="82" style="17" bestFit="1" customWidth="1"/>
    <col min="9475" max="9475" width="13.140625" style="17" bestFit="1" customWidth="1"/>
    <col min="9476" max="9476" width="30.28515625" style="17" bestFit="1" customWidth="1"/>
    <col min="9477" max="9477" width="14.140625" style="17" bestFit="1" customWidth="1"/>
    <col min="9478" max="9478" width="12.140625" style="17" bestFit="1" customWidth="1"/>
    <col min="9479" max="9479" width="18.140625" style="17" bestFit="1" customWidth="1"/>
    <col min="9480" max="9480" width="9.140625" style="17" bestFit="1"/>
    <col min="9481" max="9481" width="1.7109375" style="17" bestFit="1" customWidth="1"/>
    <col min="9482" max="9728" width="9.140625" style="17"/>
    <col min="9729" max="9729" width="5.42578125" style="17" bestFit="1" customWidth="1"/>
    <col min="9730" max="9730" width="82" style="17" bestFit="1" customWidth="1"/>
    <col min="9731" max="9731" width="13.140625" style="17" bestFit="1" customWidth="1"/>
    <col min="9732" max="9732" width="30.28515625" style="17" bestFit="1" customWidth="1"/>
    <col min="9733" max="9733" width="14.140625" style="17" bestFit="1" customWidth="1"/>
    <col min="9734" max="9734" width="12.140625" style="17" bestFit="1" customWidth="1"/>
    <col min="9735" max="9735" width="18.140625" style="17" bestFit="1" customWidth="1"/>
    <col min="9736" max="9736" width="9.140625" style="17" bestFit="1"/>
    <col min="9737" max="9737" width="1.7109375" style="17" bestFit="1" customWidth="1"/>
    <col min="9738" max="9984" width="9.140625" style="17"/>
    <col min="9985" max="9985" width="5.42578125" style="17" bestFit="1" customWidth="1"/>
    <col min="9986" max="9986" width="82" style="17" bestFit="1" customWidth="1"/>
    <col min="9987" max="9987" width="13.140625" style="17" bestFit="1" customWidth="1"/>
    <col min="9988" max="9988" width="30.28515625" style="17" bestFit="1" customWidth="1"/>
    <col min="9989" max="9989" width="14.140625" style="17" bestFit="1" customWidth="1"/>
    <col min="9990" max="9990" width="12.140625" style="17" bestFit="1" customWidth="1"/>
    <col min="9991" max="9991" width="18.140625" style="17" bestFit="1" customWidth="1"/>
    <col min="9992" max="9992" width="9.140625" style="17" bestFit="1"/>
    <col min="9993" max="9993" width="1.7109375" style="17" bestFit="1" customWidth="1"/>
    <col min="9994" max="10240" width="9.140625" style="17"/>
    <col min="10241" max="10241" width="5.42578125" style="17" bestFit="1" customWidth="1"/>
    <col min="10242" max="10242" width="82" style="17" bestFit="1" customWidth="1"/>
    <col min="10243" max="10243" width="13.140625" style="17" bestFit="1" customWidth="1"/>
    <col min="10244" max="10244" width="30.28515625" style="17" bestFit="1" customWidth="1"/>
    <col min="10245" max="10245" width="14.140625" style="17" bestFit="1" customWidth="1"/>
    <col min="10246" max="10246" width="12.140625" style="17" bestFit="1" customWidth="1"/>
    <col min="10247" max="10247" width="18.140625" style="17" bestFit="1" customWidth="1"/>
    <col min="10248" max="10248" width="9.140625" style="17" bestFit="1"/>
    <col min="10249" max="10249" width="1.7109375" style="17" bestFit="1" customWidth="1"/>
    <col min="10250" max="10496" width="9.140625" style="17"/>
    <col min="10497" max="10497" width="5.42578125" style="17" bestFit="1" customWidth="1"/>
    <col min="10498" max="10498" width="82" style="17" bestFit="1" customWidth="1"/>
    <col min="10499" max="10499" width="13.140625" style="17" bestFit="1" customWidth="1"/>
    <col min="10500" max="10500" width="30.28515625" style="17" bestFit="1" customWidth="1"/>
    <col min="10501" max="10501" width="14.140625" style="17" bestFit="1" customWidth="1"/>
    <col min="10502" max="10502" width="12.140625" style="17" bestFit="1" customWidth="1"/>
    <col min="10503" max="10503" width="18.140625" style="17" bestFit="1" customWidth="1"/>
    <col min="10504" max="10504" width="9.140625" style="17" bestFit="1"/>
    <col min="10505" max="10505" width="1.7109375" style="17" bestFit="1" customWidth="1"/>
    <col min="10506" max="10752" width="9.140625" style="17"/>
    <col min="10753" max="10753" width="5.42578125" style="17" bestFit="1" customWidth="1"/>
    <col min="10754" max="10754" width="82" style="17" bestFit="1" customWidth="1"/>
    <col min="10755" max="10755" width="13.140625" style="17" bestFit="1" customWidth="1"/>
    <col min="10756" max="10756" width="30.28515625" style="17" bestFit="1" customWidth="1"/>
    <col min="10757" max="10757" width="14.140625" style="17" bestFit="1" customWidth="1"/>
    <col min="10758" max="10758" width="12.140625" style="17" bestFit="1" customWidth="1"/>
    <col min="10759" max="10759" width="18.140625" style="17" bestFit="1" customWidth="1"/>
    <col min="10760" max="10760" width="9.140625" style="17" bestFit="1"/>
    <col min="10761" max="10761" width="1.7109375" style="17" bestFit="1" customWidth="1"/>
    <col min="10762" max="11008" width="9.140625" style="17"/>
    <col min="11009" max="11009" width="5.42578125" style="17" bestFit="1" customWidth="1"/>
    <col min="11010" max="11010" width="82" style="17" bestFit="1" customWidth="1"/>
    <col min="11011" max="11011" width="13.140625" style="17" bestFit="1" customWidth="1"/>
    <col min="11012" max="11012" width="30.28515625" style="17" bestFit="1" customWidth="1"/>
    <col min="11013" max="11013" width="14.140625" style="17" bestFit="1" customWidth="1"/>
    <col min="11014" max="11014" width="12.140625" style="17" bestFit="1" customWidth="1"/>
    <col min="11015" max="11015" width="18.140625" style="17" bestFit="1" customWidth="1"/>
    <col min="11016" max="11016" width="9.140625" style="17" bestFit="1"/>
    <col min="11017" max="11017" width="1.7109375" style="17" bestFit="1" customWidth="1"/>
    <col min="11018" max="11264" width="9.140625" style="17"/>
    <col min="11265" max="11265" width="5.42578125" style="17" bestFit="1" customWidth="1"/>
    <col min="11266" max="11266" width="82" style="17" bestFit="1" customWidth="1"/>
    <col min="11267" max="11267" width="13.140625" style="17" bestFit="1" customWidth="1"/>
    <col min="11268" max="11268" width="30.28515625" style="17" bestFit="1" customWidth="1"/>
    <col min="11269" max="11269" width="14.140625" style="17" bestFit="1" customWidth="1"/>
    <col min="11270" max="11270" width="12.140625" style="17" bestFit="1" customWidth="1"/>
    <col min="11271" max="11271" width="18.140625" style="17" bestFit="1" customWidth="1"/>
    <col min="11272" max="11272" width="9.140625" style="17" bestFit="1"/>
    <col min="11273" max="11273" width="1.7109375" style="17" bestFit="1" customWidth="1"/>
    <col min="11274" max="11520" width="9.140625" style="17"/>
    <col min="11521" max="11521" width="5.42578125" style="17" bestFit="1" customWidth="1"/>
    <col min="11522" max="11522" width="82" style="17" bestFit="1" customWidth="1"/>
    <col min="11523" max="11523" width="13.140625" style="17" bestFit="1" customWidth="1"/>
    <col min="11524" max="11524" width="30.28515625" style="17" bestFit="1" customWidth="1"/>
    <col min="11525" max="11525" width="14.140625" style="17" bestFit="1" customWidth="1"/>
    <col min="11526" max="11526" width="12.140625" style="17" bestFit="1" customWidth="1"/>
    <col min="11527" max="11527" width="18.140625" style="17" bestFit="1" customWidth="1"/>
    <col min="11528" max="11528" width="9.140625" style="17" bestFit="1"/>
    <col min="11529" max="11529" width="1.7109375" style="17" bestFit="1" customWidth="1"/>
    <col min="11530" max="11776" width="9.140625" style="17"/>
    <col min="11777" max="11777" width="5.42578125" style="17" bestFit="1" customWidth="1"/>
    <col min="11778" max="11778" width="82" style="17" bestFit="1" customWidth="1"/>
    <col min="11779" max="11779" width="13.140625" style="17" bestFit="1" customWidth="1"/>
    <col min="11780" max="11780" width="30.28515625" style="17" bestFit="1" customWidth="1"/>
    <col min="11781" max="11781" width="14.140625" style="17" bestFit="1" customWidth="1"/>
    <col min="11782" max="11782" width="12.140625" style="17" bestFit="1" customWidth="1"/>
    <col min="11783" max="11783" width="18.140625" style="17" bestFit="1" customWidth="1"/>
    <col min="11784" max="11784" width="9.140625" style="17" bestFit="1"/>
    <col min="11785" max="11785" width="1.7109375" style="17" bestFit="1" customWidth="1"/>
    <col min="11786" max="12032" width="9.140625" style="17"/>
    <col min="12033" max="12033" width="5.42578125" style="17" bestFit="1" customWidth="1"/>
    <col min="12034" max="12034" width="82" style="17" bestFit="1" customWidth="1"/>
    <col min="12035" max="12035" width="13.140625" style="17" bestFit="1" customWidth="1"/>
    <col min="12036" max="12036" width="30.28515625" style="17" bestFit="1" customWidth="1"/>
    <col min="12037" max="12037" width="14.140625" style="17" bestFit="1" customWidth="1"/>
    <col min="12038" max="12038" width="12.140625" style="17" bestFit="1" customWidth="1"/>
    <col min="12039" max="12039" width="18.140625" style="17" bestFit="1" customWidth="1"/>
    <col min="12040" max="12040" width="9.140625" style="17" bestFit="1"/>
    <col min="12041" max="12041" width="1.7109375" style="17" bestFit="1" customWidth="1"/>
    <col min="12042" max="12288" width="9.140625" style="17"/>
    <col min="12289" max="12289" width="5.42578125" style="17" bestFit="1" customWidth="1"/>
    <col min="12290" max="12290" width="82" style="17" bestFit="1" customWidth="1"/>
    <col min="12291" max="12291" width="13.140625" style="17" bestFit="1" customWidth="1"/>
    <col min="12292" max="12292" width="30.28515625" style="17" bestFit="1" customWidth="1"/>
    <col min="12293" max="12293" width="14.140625" style="17" bestFit="1" customWidth="1"/>
    <col min="12294" max="12294" width="12.140625" style="17" bestFit="1" customWidth="1"/>
    <col min="12295" max="12295" width="18.140625" style="17" bestFit="1" customWidth="1"/>
    <col min="12296" max="12296" width="9.140625" style="17" bestFit="1"/>
    <col min="12297" max="12297" width="1.7109375" style="17" bestFit="1" customWidth="1"/>
    <col min="12298" max="12544" width="9.140625" style="17"/>
    <col min="12545" max="12545" width="5.42578125" style="17" bestFit="1" customWidth="1"/>
    <col min="12546" max="12546" width="82" style="17" bestFit="1" customWidth="1"/>
    <col min="12547" max="12547" width="13.140625" style="17" bestFit="1" customWidth="1"/>
    <col min="12548" max="12548" width="30.28515625" style="17" bestFit="1" customWidth="1"/>
    <col min="12549" max="12549" width="14.140625" style="17" bestFit="1" customWidth="1"/>
    <col min="12550" max="12550" width="12.140625" style="17" bestFit="1" customWidth="1"/>
    <col min="12551" max="12551" width="18.140625" style="17" bestFit="1" customWidth="1"/>
    <col min="12552" max="12552" width="9.140625" style="17" bestFit="1"/>
    <col min="12553" max="12553" width="1.7109375" style="17" bestFit="1" customWidth="1"/>
    <col min="12554" max="12800" width="9.140625" style="17"/>
    <col min="12801" max="12801" width="5.42578125" style="17" bestFit="1" customWidth="1"/>
    <col min="12802" max="12802" width="82" style="17" bestFit="1" customWidth="1"/>
    <col min="12803" max="12803" width="13.140625" style="17" bestFit="1" customWidth="1"/>
    <col min="12804" max="12804" width="30.28515625" style="17" bestFit="1" customWidth="1"/>
    <col min="12805" max="12805" width="14.140625" style="17" bestFit="1" customWidth="1"/>
    <col min="12806" max="12806" width="12.140625" style="17" bestFit="1" customWidth="1"/>
    <col min="12807" max="12807" width="18.140625" style="17" bestFit="1" customWidth="1"/>
    <col min="12808" max="12808" width="9.140625" style="17" bestFit="1"/>
    <col min="12809" max="12809" width="1.7109375" style="17" bestFit="1" customWidth="1"/>
    <col min="12810" max="13056" width="9.140625" style="17"/>
    <col min="13057" max="13057" width="5.42578125" style="17" bestFit="1" customWidth="1"/>
    <col min="13058" max="13058" width="82" style="17" bestFit="1" customWidth="1"/>
    <col min="13059" max="13059" width="13.140625" style="17" bestFit="1" customWidth="1"/>
    <col min="13060" max="13060" width="30.28515625" style="17" bestFit="1" customWidth="1"/>
    <col min="13061" max="13061" width="14.140625" style="17" bestFit="1" customWidth="1"/>
    <col min="13062" max="13062" width="12.140625" style="17" bestFit="1" customWidth="1"/>
    <col min="13063" max="13063" width="18.140625" style="17" bestFit="1" customWidth="1"/>
    <col min="13064" max="13064" width="9.140625" style="17" bestFit="1"/>
    <col min="13065" max="13065" width="1.7109375" style="17" bestFit="1" customWidth="1"/>
    <col min="13066" max="13312" width="9.140625" style="17"/>
    <col min="13313" max="13313" width="5.42578125" style="17" bestFit="1" customWidth="1"/>
    <col min="13314" max="13314" width="82" style="17" bestFit="1" customWidth="1"/>
    <col min="13315" max="13315" width="13.140625" style="17" bestFit="1" customWidth="1"/>
    <col min="13316" max="13316" width="30.28515625" style="17" bestFit="1" customWidth="1"/>
    <col min="13317" max="13317" width="14.140625" style="17" bestFit="1" customWidth="1"/>
    <col min="13318" max="13318" width="12.140625" style="17" bestFit="1" customWidth="1"/>
    <col min="13319" max="13319" width="18.140625" style="17" bestFit="1" customWidth="1"/>
    <col min="13320" max="13320" width="9.140625" style="17" bestFit="1"/>
    <col min="13321" max="13321" width="1.7109375" style="17" bestFit="1" customWidth="1"/>
    <col min="13322" max="13568" width="9.140625" style="17"/>
    <col min="13569" max="13569" width="5.42578125" style="17" bestFit="1" customWidth="1"/>
    <col min="13570" max="13570" width="82" style="17" bestFit="1" customWidth="1"/>
    <col min="13571" max="13571" width="13.140625" style="17" bestFit="1" customWidth="1"/>
    <col min="13572" max="13572" width="30.28515625" style="17" bestFit="1" customWidth="1"/>
    <col min="13573" max="13573" width="14.140625" style="17" bestFit="1" customWidth="1"/>
    <col min="13574" max="13574" width="12.140625" style="17" bestFit="1" customWidth="1"/>
    <col min="13575" max="13575" width="18.140625" style="17" bestFit="1" customWidth="1"/>
    <col min="13576" max="13576" width="9.140625" style="17" bestFit="1"/>
    <col min="13577" max="13577" width="1.7109375" style="17" bestFit="1" customWidth="1"/>
    <col min="13578" max="13824" width="9.140625" style="17"/>
    <col min="13825" max="13825" width="5.42578125" style="17" bestFit="1" customWidth="1"/>
    <col min="13826" max="13826" width="82" style="17" bestFit="1" customWidth="1"/>
    <col min="13827" max="13827" width="13.140625" style="17" bestFit="1" customWidth="1"/>
    <col min="13828" max="13828" width="30.28515625" style="17" bestFit="1" customWidth="1"/>
    <col min="13829" max="13829" width="14.140625" style="17" bestFit="1" customWidth="1"/>
    <col min="13830" max="13830" width="12.140625" style="17" bestFit="1" customWidth="1"/>
    <col min="13831" max="13831" width="18.140625" style="17" bestFit="1" customWidth="1"/>
    <col min="13832" max="13832" width="9.140625" style="17" bestFit="1"/>
    <col min="13833" max="13833" width="1.7109375" style="17" bestFit="1" customWidth="1"/>
    <col min="13834" max="14080" width="9.140625" style="17"/>
    <col min="14081" max="14081" width="5.42578125" style="17" bestFit="1" customWidth="1"/>
    <col min="14082" max="14082" width="82" style="17" bestFit="1" customWidth="1"/>
    <col min="14083" max="14083" width="13.140625" style="17" bestFit="1" customWidth="1"/>
    <col min="14084" max="14084" width="30.28515625" style="17" bestFit="1" customWidth="1"/>
    <col min="14085" max="14085" width="14.140625" style="17" bestFit="1" customWidth="1"/>
    <col min="14086" max="14086" width="12.140625" style="17" bestFit="1" customWidth="1"/>
    <col min="14087" max="14087" width="18.140625" style="17" bestFit="1" customWidth="1"/>
    <col min="14088" max="14088" width="9.140625" style="17" bestFit="1"/>
    <col min="14089" max="14089" width="1.7109375" style="17" bestFit="1" customWidth="1"/>
    <col min="14090" max="14336" width="9.140625" style="17"/>
    <col min="14337" max="14337" width="5.42578125" style="17" bestFit="1" customWidth="1"/>
    <col min="14338" max="14338" width="82" style="17" bestFit="1" customWidth="1"/>
    <col min="14339" max="14339" width="13.140625" style="17" bestFit="1" customWidth="1"/>
    <col min="14340" max="14340" width="30.28515625" style="17" bestFit="1" customWidth="1"/>
    <col min="14341" max="14341" width="14.140625" style="17" bestFit="1" customWidth="1"/>
    <col min="14342" max="14342" width="12.140625" style="17" bestFit="1" customWidth="1"/>
    <col min="14343" max="14343" width="18.140625" style="17" bestFit="1" customWidth="1"/>
    <col min="14344" max="14344" width="9.140625" style="17" bestFit="1"/>
    <col min="14345" max="14345" width="1.7109375" style="17" bestFit="1" customWidth="1"/>
    <col min="14346" max="14592" width="9.140625" style="17"/>
    <col min="14593" max="14593" width="5.42578125" style="17" bestFit="1" customWidth="1"/>
    <col min="14594" max="14594" width="82" style="17" bestFit="1" customWidth="1"/>
    <col min="14595" max="14595" width="13.140625" style="17" bestFit="1" customWidth="1"/>
    <col min="14596" max="14596" width="30.28515625" style="17" bestFit="1" customWidth="1"/>
    <col min="14597" max="14597" width="14.140625" style="17" bestFit="1" customWidth="1"/>
    <col min="14598" max="14598" width="12.140625" style="17" bestFit="1" customWidth="1"/>
    <col min="14599" max="14599" width="18.140625" style="17" bestFit="1" customWidth="1"/>
    <col min="14600" max="14600" width="9.140625" style="17" bestFit="1"/>
    <col min="14601" max="14601" width="1.7109375" style="17" bestFit="1" customWidth="1"/>
    <col min="14602" max="14848" width="9.140625" style="17"/>
    <col min="14849" max="14849" width="5.42578125" style="17" bestFit="1" customWidth="1"/>
    <col min="14850" max="14850" width="82" style="17" bestFit="1" customWidth="1"/>
    <col min="14851" max="14851" width="13.140625" style="17" bestFit="1" customWidth="1"/>
    <col min="14852" max="14852" width="30.28515625" style="17" bestFit="1" customWidth="1"/>
    <col min="14853" max="14853" width="14.140625" style="17" bestFit="1" customWidth="1"/>
    <col min="14854" max="14854" width="12.140625" style="17" bestFit="1" customWidth="1"/>
    <col min="14855" max="14855" width="18.140625" style="17" bestFit="1" customWidth="1"/>
    <col min="14856" max="14856" width="9.140625" style="17" bestFit="1"/>
    <col min="14857" max="14857" width="1.7109375" style="17" bestFit="1" customWidth="1"/>
    <col min="14858" max="15104" width="9.140625" style="17"/>
    <col min="15105" max="15105" width="5.42578125" style="17" bestFit="1" customWidth="1"/>
    <col min="15106" max="15106" width="82" style="17" bestFit="1" customWidth="1"/>
    <col min="15107" max="15107" width="13.140625" style="17" bestFit="1" customWidth="1"/>
    <col min="15108" max="15108" width="30.28515625" style="17" bestFit="1" customWidth="1"/>
    <col min="15109" max="15109" width="14.140625" style="17" bestFit="1" customWidth="1"/>
    <col min="15110" max="15110" width="12.140625" style="17" bestFit="1" customWidth="1"/>
    <col min="15111" max="15111" width="18.140625" style="17" bestFit="1" customWidth="1"/>
    <col min="15112" max="15112" width="9.140625" style="17" bestFit="1"/>
    <col min="15113" max="15113" width="1.7109375" style="17" bestFit="1" customWidth="1"/>
    <col min="15114" max="15360" width="9.140625" style="17"/>
    <col min="15361" max="15361" width="5.42578125" style="17" bestFit="1" customWidth="1"/>
    <col min="15362" max="15362" width="82" style="17" bestFit="1" customWidth="1"/>
    <col min="15363" max="15363" width="13.140625" style="17" bestFit="1" customWidth="1"/>
    <col min="15364" max="15364" width="30.28515625" style="17" bestFit="1" customWidth="1"/>
    <col min="15365" max="15365" width="14.140625" style="17" bestFit="1" customWidth="1"/>
    <col min="15366" max="15366" width="12.140625" style="17" bestFit="1" customWidth="1"/>
    <col min="15367" max="15367" width="18.140625" style="17" bestFit="1" customWidth="1"/>
    <col min="15368" max="15368" width="9.140625" style="17" bestFit="1"/>
    <col min="15369" max="15369" width="1.7109375" style="17" bestFit="1" customWidth="1"/>
    <col min="15370" max="15616" width="9.140625" style="17"/>
    <col min="15617" max="15617" width="5.42578125" style="17" bestFit="1" customWidth="1"/>
    <col min="15618" max="15618" width="82" style="17" bestFit="1" customWidth="1"/>
    <col min="15619" max="15619" width="13.140625" style="17" bestFit="1" customWidth="1"/>
    <col min="15620" max="15620" width="30.28515625" style="17" bestFit="1" customWidth="1"/>
    <col min="15621" max="15621" width="14.140625" style="17" bestFit="1" customWidth="1"/>
    <col min="15622" max="15622" width="12.140625" style="17" bestFit="1" customWidth="1"/>
    <col min="15623" max="15623" width="18.140625" style="17" bestFit="1" customWidth="1"/>
    <col min="15624" max="15624" width="9.140625" style="17" bestFit="1"/>
    <col min="15625" max="15625" width="1.7109375" style="17" bestFit="1" customWidth="1"/>
    <col min="15626" max="15872" width="9.140625" style="17"/>
    <col min="15873" max="15873" width="5.42578125" style="17" bestFit="1" customWidth="1"/>
    <col min="15874" max="15874" width="82" style="17" bestFit="1" customWidth="1"/>
    <col min="15875" max="15875" width="13.140625" style="17" bestFit="1" customWidth="1"/>
    <col min="15876" max="15876" width="30.28515625" style="17" bestFit="1" customWidth="1"/>
    <col min="15877" max="15877" width="14.140625" style="17" bestFit="1" customWidth="1"/>
    <col min="15878" max="15878" width="12.140625" style="17" bestFit="1" customWidth="1"/>
    <col min="15879" max="15879" width="18.140625" style="17" bestFit="1" customWidth="1"/>
    <col min="15880" max="15880" width="9.140625" style="17" bestFit="1"/>
    <col min="15881" max="15881" width="1.7109375" style="17" bestFit="1" customWidth="1"/>
    <col min="15882" max="16128" width="9.140625" style="17"/>
    <col min="16129" max="16129" width="5.42578125" style="17" bestFit="1" customWidth="1"/>
    <col min="16130" max="16130" width="82" style="17" bestFit="1" customWidth="1"/>
    <col min="16131" max="16131" width="13.140625" style="17" bestFit="1" customWidth="1"/>
    <col min="16132" max="16132" width="30.28515625" style="17" bestFit="1" customWidth="1"/>
    <col min="16133" max="16133" width="14.140625" style="17" bestFit="1" customWidth="1"/>
    <col min="16134" max="16134" width="12.140625" style="17" bestFit="1" customWidth="1"/>
    <col min="16135" max="16135" width="18.140625" style="17" bestFit="1" customWidth="1"/>
    <col min="16136" max="16136" width="9.140625" style="17" bestFit="1"/>
    <col min="16137" max="16137" width="1.7109375" style="17" bestFit="1" customWidth="1"/>
    <col min="16138" max="16384" width="9.140625" style="17"/>
  </cols>
  <sheetData>
    <row r="1" spans="1:12" s="1" customFormat="1">
      <c r="A1" s="3" t="s">
        <v>0</v>
      </c>
      <c r="B1" s="361" t="s">
        <v>34</v>
      </c>
      <c r="C1" s="361"/>
      <c r="D1" s="361"/>
      <c r="E1" s="361"/>
      <c r="F1" s="4"/>
      <c r="G1" s="4"/>
      <c r="H1" s="4"/>
    </row>
    <row r="2" spans="1:12" s="1" customFormat="1" ht="13.5" thickBot="1">
      <c r="C2" s="5"/>
      <c r="F2" s="4"/>
      <c r="G2" s="4"/>
      <c r="H2" s="4"/>
    </row>
    <row r="3" spans="1:12" s="13" customFormat="1" ht="15">
      <c r="B3" s="23" t="s">
        <v>1079</v>
      </c>
      <c r="C3" s="362"/>
      <c r="D3" s="365"/>
      <c r="F3" s="14"/>
      <c r="G3" s="14"/>
      <c r="H3" s="14"/>
      <c r="K3" s="34"/>
      <c r="L3" s="34"/>
    </row>
    <row r="4" spans="1:12" s="13" customFormat="1" ht="15">
      <c r="B4" s="26" t="s">
        <v>1080</v>
      </c>
      <c r="C4" s="363"/>
      <c r="D4" s="366"/>
      <c r="F4" s="14"/>
      <c r="G4" s="14"/>
      <c r="H4" s="14"/>
      <c r="K4" s="34"/>
      <c r="L4" s="34"/>
    </row>
    <row r="5" spans="1:12" s="13" customFormat="1" ht="15">
      <c r="B5" s="24" t="s">
        <v>977</v>
      </c>
      <c r="C5" s="363"/>
      <c r="D5" s="366"/>
      <c r="F5" s="14"/>
      <c r="G5" s="14"/>
      <c r="H5" s="14"/>
      <c r="K5" s="34"/>
      <c r="L5" s="34"/>
    </row>
    <row r="6" spans="1:12" s="13" customFormat="1" ht="15">
      <c r="B6" s="24" t="s">
        <v>1081</v>
      </c>
      <c r="C6" s="363"/>
      <c r="D6" s="366"/>
      <c r="F6" s="14"/>
      <c r="G6" s="14"/>
      <c r="H6" s="14"/>
      <c r="K6" s="34"/>
      <c r="L6" s="34"/>
    </row>
    <row r="7" spans="1:12" s="13" customFormat="1" ht="30.75" thickBot="1">
      <c r="B7" s="25" t="s">
        <v>1082</v>
      </c>
      <c r="C7" s="364"/>
      <c r="D7" s="367"/>
      <c r="F7" s="14"/>
      <c r="G7" s="14"/>
      <c r="H7" s="14"/>
      <c r="K7" s="34"/>
      <c r="L7" s="34"/>
    </row>
    <row r="8" spans="1:12" s="13" customFormat="1">
      <c r="C8" s="15" t="s">
        <v>979</v>
      </c>
      <c r="D8" s="15" t="s">
        <v>980</v>
      </c>
      <c r="F8" s="14"/>
      <c r="G8" s="14"/>
      <c r="H8" s="14"/>
    </row>
    <row r="9" spans="1:12" s="1" customFormat="1">
      <c r="C9" s="5"/>
      <c r="F9" s="4"/>
      <c r="G9" s="4"/>
      <c r="H9" s="4"/>
    </row>
    <row r="11" spans="1:12">
      <c r="B11" s="17" t="s">
        <v>97</v>
      </c>
    </row>
    <row r="13" spans="1:12">
      <c r="B13" s="239" t="s">
        <v>98</v>
      </c>
      <c r="C13" s="240" t="s">
        <v>99</v>
      </c>
      <c r="D13" s="239" t="s">
        <v>129</v>
      </c>
      <c r="E13" s="239" t="s">
        <v>101</v>
      </c>
      <c r="F13" s="167" t="s">
        <v>102</v>
      </c>
      <c r="G13" s="167" t="s">
        <v>103</v>
      </c>
      <c r="H13" s="167" t="s">
        <v>104</v>
      </c>
      <c r="I13" s="241" t="s">
        <v>130</v>
      </c>
    </row>
    <row r="14" spans="1:12">
      <c r="B14" s="241" t="s">
        <v>131</v>
      </c>
      <c r="C14" s="165"/>
    </row>
    <row r="15" spans="1:12">
      <c r="B15" s="241" t="s">
        <v>106</v>
      </c>
      <c r="C15" s="165"/>
    </row>
    <row r="16" spans="1:12">
      <c r="B16" s="17" t="s">
        <v>1121</v>
      </c>
      <c r="C16" s="165" t="s">
        <v>132</v>
      </c>
      <c r="D16" s="17" t="s">
        <v>133</v>
      </c>
      <c r="E16" s="17" t="s">
        <v>137</v>
      </c>
      <c r="F16" s="18">
        <v>1855150</v>
      </c>
      <c r="G16" s="18">
        <v>26606.560000000001</v>
      </c>
      <c r="H16" s="18">
        <v>3.33</v>
      </c>
    </row>
    <row r="17" spans="2:8">
      <c r="B17" s="17" t="s">
        <v>1122</v>
      </c>
      <c r="C17" s="165" t="s">
        <v>132</v>
      </c>
      <c r="D17" s="17" t="s">
        <v>138</v>
      </c>
      <c r="E17" s="17" t="s">
        <v>140</v>
      </c>
      <c r="F17" s="18">
        <v>713100</v>
      </c>
      <c r="G17" s="18">
        <v>23545.85</v>
      </c>
      <c r="H17" s="18">
        <v>2.95</v>
      </c>
    </row>
    <row r="18" spans="2:8">
      <c r="B18" s="17" t="s">
        <v>1123</v>
      </c>
      <c r="C18" s="165" t="s">
        <v>132</v>
      </c>
      <c r="D18" s="17" t="s">
        <v>138</v>
      </c>
      <c r="E18" s="17" t="s">
        <v>286</v>
      </c>
      <c r="F18" s="18">
        <v>2227400</v>
      </c>
      <c r="G18" s="18">
        <v>21124.66</v>
      </c>
      <c r="H18" s="18">
        <v>2.65</v>
      </c>
    </row>
    <row r="19" spans="2:8">
      <c r="B19" s="17" t="s">
        <v>1124</v>
      </c>
      <c r="C19" s="165" t="s">
        <v>132</v>
      </c>
      <c r="D19" s="17" t="s">
        <v>906</v>
      </c>
      <c r="E19" s="17" t="s">
        <v>907</v>
      </c>
      <c r="F19" s="18">
        <v>734000</v>
      </c>
      <c r="G19" s="18">
        <v>18857.93</v>
      </c>
      <c r="H19" s="18">
        <v>2.36</v>
      </c>
    </row>
    <row r="20" spans="2:8">
      <c r="B20" s="17" t="s">
        <v>1125</v>
      </c>
      <c r="C20" s="165" t="s">
        <v>132</v>
      </c>
      <c r="D20" s="17" t="s">
        <v>283</v>
      </c>
      <c r="E20" s="17" t="s">
        <v>284</v>
      </c>
      <c r="F20" s="18">
        <v>205800</v>
      </c>
      <c r="G20" s="18">
        <v>18055.97</v>
      </c>
      <c r="H20" s="18">
        <v>2.2599999999999998</v>
      </c>
    </row>
    <row r="21" spans="2:8">
      <c r="B21" s="17" t="s">
        <v>1126</v>
      </c>
      <c r="C21" s="165" t="s">
        <v>132</v>
      </c>
      <c r="D21" s="17" t="s">
        <v>202</v>
      </c>
      <c r="E21" s="17" t="s">
        <v>462</v>
      </c>
      <c r="F21" s="18">
        <v>2362500</v>
      </c>
      <c r="G21" s="18">
        <v>18042.41</v>
      </c>
      <c r="H21" s="18">
        <v>2.2599999999999998</v>
      </c>
    </row>
    <row r="22" spans="2:8">
      <c r="B22" s="17" t="s">
        <v>1127</v>
      </c>
      <c r="C22" s="165" t="s">
        <v>132</v>
      </c>
      <c r="D22" s="17" t="s">
        <v>138</v>
      </c>
      <c r="E22" s="17" t="s">
        <v>294</v>
      </c>
      <c r="F22" s="18">
        <v>1671600</v>
      </c>
      <c r="G22" s="18">
        <v>17529.23</v>
      </c>
      <c r="H22" s="18">
        <v>2.2000000000000002</v>
      </c>
    </row>
    <row r="23" spans="2:8">
      <c r="B23" s="17" t="s">
        <v>1128</v>
      </c>
      <c r="C23" s="165" t="s">
        <v>132</v>
      </c>
      <c r="D23" s="17" t="s">
        <v>283</v>
      </c>
      <c r="E23" s="17" t="s">
        <v>460</v>
      </c>
      <c r="F23" s="18">
        <v>3662250</v>
      </c>
      <c r="G23" s="18">
        <v>16465.48</v>
      </c>
      <c r="H23" s="18">
        <v>2.06</v>
      </c>
    </row>
    <row r="24" spans="2:8">
      <c r="B24" s="17" t="s">
        <v>1129</v>
      </c>
      <c r="C24" s="165" t="s">
        <v>132</v>
      </c>
      <c r="D24" s="17" t="s">
        <v>267</v>
      </c>
      <c r="E24" s="17" t="s">
        <v>382</v>
      </c>
      <c r="F24" s="18">
        <v>5754375</v>
      </c>
      <c r="G24" s="18">
        <v>12768.96</v>
      </c>
      <c r="H24" s="18">
        <v>1.6</v>
      </c>
    </row>
    <row r="25" spans="2:8">
      <c r="B25" s="17" t="s">
        <v>1130</v>
      </c>
      <c r="C25" s="165" t="s">
        <v>132</v>
      </c>
      <c r="D25" s="17" t="s">
        <v>283</v>
      </c>
      <c r="E25" s="17" t="s">
        <v>313</v>
      </c>
      <c r="F25" s="18">
        <v>445200</v>
      </c>
      <c r="G25" s="18">
        <v>12545.96</v>
      </c>
      <c r="H25" s="18">
        <v>1.57</v>
      </c>
    </row>
    <row r="26" spans="2:8">
      <c r="B26" s="17" t="s">
        <v>1131</v>
      </c>
      <c r="C26" s="165" t="s">
        <v>132</v>
      </c>
      <c r="D26" s="17" t="s">
        <v>174</v>
      </c>
      <c r="E26" s="17" t="s">
        <v>306</v>
      </c>
      <c r="F26" s="18">
        <v>3128400</v>
      </c>
      <c r="G26" s="18">
        <v>11725.24</v>
      </c>
      <c r="H26" s="18">
        <v>1.47</v>
      </c>
    </row>
    <row r="27" spans="2:8">
      <c r="B27" s="17" t="s">
        <v>1132</v>
      </c>
      <c r="C27" s="165" t="s">
        <v>132</v>
      </c>
      <c r="D27" s="17" t="s">
        <v>177</v>
      </c>
      <c r="E27" s="17" t="s">
        <v>372</v>
      </c>
      <c r="F27" s="18">
        <v>451875</v>
      </c>
      <c r="G27" s="18">
        <v>10972.88</v>
      </c>
      <c r="H27" s="18">
        <v>1.37</v>
      </c>
    </row>
    <row r="28" spans="2:8">
      <c r="B28" s="17" t="s">
        <v>1133</v>
      </c>
      <c r="C28" s="165" t="s">
        <v>132</v>
      </c>
      <c r="D28" s="17" t="s">
        <v>188</v>
      </c>
      <c r="E28" s="17" t="s">
        <v>204</v>
      </c>
      <c r="F28" s="18">
        <v>1965700</v>
      </c>
      <c r="G28" s="18">
        <v>10919.46</v>
      </c>
      <c r="H28" s="18">
        <v>1.37</v>
      </c>
    </row>
    <row r="29" spans="2:8">
      <c r="B29" s="17" t="s">
        <v>1134</v>
      </c>
      <c r="C29" s="165" t="s">
        <v>132</v>
      </c>
      <c r="D29" s="17" t="s">
        <v>138</v>
      </c>
      <c r="E29" s="17" t="s">
        <v>165</v>
      </c>
      <c r="F29" s="18">
        <v>2287000</v>
      </c>
      <c r="G29" s="18">
        <v>9690.02</v>
      </c>
      <c r="H29" s="18">
        <v>1.21</v>
      </c>
    </row>
    <row r="30" spans="2:8">
      <c r="B30" s="17" t="s">
        <v>1135</v>
      </c>
      <c r="C30" s="165" t="s">
        <v>132</v>
      </c>
      <c r="D30" s="17" t="s">
        <v>191</v>
      </c>
      <c r="E30" s="17" t="s">
        <v>366</v>
      </c>
      <c r="F30" s="18">
        <v>1300000</v>
      </c>
      <c r="G30" s="18">
        <v>9634.2999999999993</v>
      </c>
      <c r="H30" s="18">
        <v>1.21</v>
      </c>
    </row>
    <row r="31" spans="2:8">
      <c r="B31" s="17" t="s">
        <v>1136</v>
      </c>
      <c r="C31" s="165" t="s">
        <v>132</v>
      </c>
      <c r="D31" s="17" t="s">
        <v>263</v>
      </c>
      <c r="E31" s="17" t="s">
        <v>411</v>
      </c>
      <c r="F31" s="18">
        <v>3867000</v>
      </c>
      <c r="G31" s="18">
        <v>9551.49</v>
      </c>
      <c r="H31" s="18">
        <v>1.2</v>
      </c>
    </row>
    <row r="32" spans="2:8">
      <c r="B32" s="17" t="s">
        <v>1137</v>
      </c>
      <c r="C32" s="165" t="s">
        <v>132</v>
      </c>
      <c r="D32" s="17" t="s">
        <v>144</v>
      </c>
      <c r="E32" s="17" t="s">
        <v>282</v>
      </c>
      <c r="F32" s="18">
        <v>279600</v>
      </c>
      <c r="G32" s="18">
        <v>9321.17</v>
      </c>
      <c r="H32" s="18">
        <v>1.17</v>
      </c>
    </row>
    <row r="33" spans="2:8">
      <c r="B33" s="17" t="s">
        <v>1138</v>
      </c>
      <c r="C33" s="165" t="s">
        <v>132</v>
      </c>
      <c r="D33" s="17" t="s">
        <v>174</v>
      </c>
      <c r="E33" s="17" t="s">
        <v>364</v>
      </c>
      <c r="F33" s="18">
        <v>562400</v>
      </c>
      <c r="G33" s="18">
        <v>8846.5499999999993</v>
      </c>
      <c r="H33" s="18">
        <v>1.1100000000000001</v>
      </c>
    </row>
    <row r="34" spans="2:8">
      <c r="B34" s="17" t="s">
        <v>1139</v>
      </c>
      <c r="C34" s="165" t="s">
        <v>132</v>
      </c>
      <c r="D34" s="17" t="s">
        <v>135</v>
      </c>
      <c r="E34" s="17" t="s">
        <v>136</v>
      </c>
      <c r="F34" s="18">
        <v>320250</v>
      </c>
      <c r="G34" s="18">
        <v>8036.51</v>
      </c>
      <c r="H34" s="18">
        <v>1.01</v>
      </c>
    </row>
    <row r="35" spans="2:8">
      <c r="B35" s="17" t="s">
        <v>1140</v>
      </c>
      <c r="C35" s="165" t="s">
        <v>132</v>
      </c>
      <c r="D35" s="17" t="s">
        <v>133</v>
      </c>
      <c r="E35" s="17" t="s">
        <v>134</v>
      </c>
      <c r="F35" s="18">
        <v>921250</v>
      </c>
      <c r="G35" s="18">
        <v>7541.35</v>
      </c>
      <c r="H35" s="18">
        <v>0.94</v>
      </c>
    </row>
    <row r="36" spans="2:8">
      <c r="B36" s="17" t="s">
        <v>1141</v>
      </c>
      <c r="C36" s="165" t="s">
        <v>132</v>
      </c>
      <c r="D36" s="17" t="s">
        <v>184</v>
      </c>
      <c r="E36" s="17" t="s">
        <v>908</v>
      </c>
      <c r="F36" s="18">
        <v>4706250</v>
      </c>
      <c r="G36" s="18">
        <v>7511.18</v>
      </c>
      <c r="H36" s="18">
        <v>0.94</v>
      </c>
    </row>
    <row r="37" spans="2:8">
      <c r="B37" s="17" t="s">
        <v>1142</v>
      </c>
      <c r="C37" s="165" t="s">
        <v>132</v>
      </c>
      <c r="D37" s="17" t="s">
        <v>292</v>
      </c>
      <c r="E37" s="17" t="s">
        <v>293</v>
      </c>
      <c r="F37" s="18">
        <v>38160</v>
      </c>
      <c r="G37" s="18">
        <v>7387.43</v>
      </c>
      <c r="H37" s="18">
        <v>0.93</v>
      </c>
    </row>
    <row r="38" spans="2:8">
      <c r="B38" s="17" t="s">
        <v>1143</v>
      </c>
      <c r="C38" s="165" t="s">
        <v>132</v>
      </c>
      <c r="D38" s="17" t="s">
        <v>267</v>
      </c>
      <c r="E38" s="17" t="s">
        <v>290</v>
      </c>
      <c r="F38" s="18">
        <v>3369600</v>
      </c>
      <c r="G38" s="18">
        <v>7209.26</v>
      </c>
      <c r="H38" s="18">
        <v>0.9</v>
      </c>
    </row>
    <row r="39" spans="2:8">
      <c r="B39" s="17" t="s">
        <v>1144</v>
      </c>
      <c r="C39" s="165" t="s">
        <v>132</v>
      </c>
      <c r="D39" s="17" t="s">
        <v>166</v>
      </c>
      <c r="E39" s="17" t="s">
        <v>536</v>
      </c>
      <c r="F39" s="18">
        <v>532150</v>
      </c>
      <c r="G39" s="18">
        <v>6750.85</v>
      </c>
      <c r="H39" s="18">
        <v>0.85</v>
      </c>
    </row>
    <row r="40" spans="2:8">
      <c r="B40" s="17" t="s">
        <v>1145</v>
      </c>
      <c r="C40" s="165" t="s">
        <v>132</v>
      </c>
      <c r="D40" s="17" t="s">
        <v>179</v>
      </c>
      <c r="E40" s="17" t="s">
        <v>557</v>
      </c>
      <c r="F40" s="18">
        <v>1116250</v>
      </c>
      <c r="G40" s="18">
        <v>6520.02</v>
      </c>
      <c r="H40" s="18">
        <v>0.82</v>
      </c>
    </row>
    <row r="41" spans="2:8">
      <c r="B41" s="17" t="s">
        <v>1146</v>
      </c>
      <c r="C41" s="165" t="s">
        <v>132</v>
      </c>
      <c r="D41" s="17" t="s">
        <v>133</v>
      </c>
      <c r="E41" s="17" t="s">
        <v>150</v>
      </c>
      <c r="F41" s="18">
        <v>846000</v>
      </c>
      <c r="G41" s="18">
        <v>6131.39</v>
      </c>
      <c r="H41" s="18">
        <v>0.77</v>
      </c>
    </row>
    <row r="42" spans="2:8">
      <c r="B42" s="17" t="s">
        <v>1147</v>
      </c>
      <c r="C42" s="165" t="s">
        <v>132</v>
      </c>
      <c r="D42" s="17" t="s">
        <v>146</v>
      </c>
      <c r="E42" s="17" t="s">
        <v>147</v>
      </c>
      <c r="F42" s="18">
        <v>256800</v>
      </c>
      <c r="G42" s="18">
        <v>6106.19</v>
      </c>
      <c r="H42" s="18">
        <v>0.76</v>
      </c>
    </row>
    <row r="43" spans="2:8">
      <c r="B43" s="17" t="s">
        <v>1148</v>
      </c>
      <c r="C43" s="165" t="s">
        <v>132</v>
      </c>
      <c r="D43" s="17" t="s">
        <v>133</v>
      </c>
      <c r="E43" s="17" t="s">
        <v>409</v>
      </c>
      <c r="F43" s="18">
        <v>5690000</v>
      </c>
      <c r="G43" s="18">
        <v>6068.39</v>
      </c>
      <c r="H43" s="18">
        <v>0.76</v>
      </c>
    </row>
    <row r="44" spans="2:8">
      <c r="B44" s="17" t="s">
        <v>1149</v>
      </c>
      <c r="C44" s="165" t="s">
        <v>132</v>
      </c>
      <c r="D44" s="17" t="s">
        <v>160</v>
      </c>
      <c r="E44" s="17" t="s">
        <v>161</v>
      </c>
      <c r="F44" s="18">
        <v>325500</v>
      </c>
      <c r="G44" s="18">
        <v>5885.2</v>
      </c>
      <c r="H44" s="18">
        <v>0.74</v>
      </c>
    </row>
    <row r="45" spans="2:8">
      <c r="B45" s="17" t="s">
        <v>1150</v>
      </c>
      <c r="C45" s="165" t="s">
        <v>132</v>
      </c>
      <c r="D45" s="17" t="s">
        <v>138</v>
      </c>
      <c r="E45" s="17" t="s">
        <v>443</v>
      </c>
      <c r="F45" s="18">
        <v>233450</v>
      </c>
      <c r="G45" s="18">
        <v>5368.88</v>
      </c>
      <c r="H45" s="18">
        <v>0.67</v>
      </c>
    </row>
    <row r="46" spans="2:8">
      <c r="B46" s="17" t="s">
        <v>1151</v>
      </c>
      <c r="C46" s="165" t="s">
        <v>132</v>
      </c>
      <c r="D46" s="17" t="s">
        <v>135</v>
      </c>
      <c r="E46" s="17" t="s">
        <v>367</v>
      </c>
      <c r="F46" s="18">
        <v>2135700</v>
      </c>
      <c r="G46" s="18">
        <v>5150.24</v>
      </c>
      <c r="H46" s="18">
        <v>0.65</v>
      </c>
    </row>
    <row r="47" spans="2:8">
      <c r="B47" s="17" t="s">
        <v>1152</v>
      </c>
      <c r="C47" s="165" t="s">
        <v>132</v>
      </c>
      <c r="D47" s="17" t="s">
        <v>216</v>
      </c>
      <c r="E47" s="17" t="s">
        <v>909</v>
      </c>
      <c r="F47" s="18">
        <v>272400</v>
      </c>
      <c r="G47" s="18">
        <v>5088.3</v>
      </c>
      <c r="H47" s="18">
        <v>0.64</v>
      </c>
    </row>
    <row r="48" spans="2:8">
      <c r="B48" s="17" t="s">
        <v>1153</v>
      </c>
      <c r="C48" s="165" t="s">
        <v>132</v>
      </c>
      <c r="D48" s="17" t="s">
        <v>135</v>
      </c>
      <c r="E48" s="17" t="s">
        <v>403</v>
      </c>
      <c r="F48" s="18">
        <v>6649500</v>
      </c>
      <c r="G48" s="18">
        <v>4850.8100000000004</v>
      </c>
      <c r="H48" s="18">
        <v>0.61</v>
      </c>
    </row>
    <row r="49" spans="2:8">
      <c r="B49" s="17" t="s">
        <v>1154</v>
      </c>
      <c r="C49" s="165" t="s">
        <v>132</v>
      </c>
      <c r="D49" s="17" t="s">
        <v>267</v>
      </c>
      <c r="E49" s="17" t="s">
        <v>291</v>
      </c>
      <c r="F49" s="18">
        <v>3152100</v>
      </c>
      <c r="G49" s="18">
        <v>4821.1400000000003</v>
      </c>
      <c r="H49" s="18">
        <v>0.6</v>
      </c>
    </row>
    <row r="50" spans="2:8">
      <c r="B50" s="17" t="s">
        <v>1155</v>
      </c>
      <c r="C50" s="165" t="s">
        <v>132</v>
      </c>
      <c r="D50" s="17" t="s">
        <v>146</v>
      </c>
      <c r="E50" s="17" t="s">
        <v>258</v>
      </c>
      <c r="F50" s="18">
        <v>8620000</v>
      </c>
      <c r="G50" s="18">
        <v>4710.83</v>
      </c>
      <c r="H50" s="18">
        <v>0.59</v>
      </c>
    </row>
    <row r="51" spans="2:8">
      <c r="B51" s="17" t="s">
        <v>1156</v>
      </c>
      <c r="C51" s="165" t="s">
        <v>132</v>
      </c>
      <c r="D51" s="17" t="s">
        <v>133</v>
      </c>
      <c r="E51" s="17" t="s">
        <v>423</v>
      </c>
      <c r="F51" s="18">
        <v>11880000</v>
      </c>
      <c r="G51" s="18">
        <v>4460.9399999999996</v>
      </c>
      <c r="H51" s="18">
        <v>0.56000000000000005</v>
      </c>
    </row>
    <row r="52" spans="2:8">
      <c r="B52" s="17" t="s">
        <v>1157</v>
      </c>
      <c r="C52" s="165" t="s">
        <v>132</v>
      </c>
      <c r="D52" s="17" t="s">
        <v>484</v>
      </c>
      <c r="E52" s="17" t="s">
        <v>586</v>
      </c>
      <c r="F52" s="18">
        <v>294450</v>
      </c>
      <c r="G52" s="18">
        <v>4439.13</v>
      </c>
      <c r="H52" s="18">
        <v>0.56000000000000005</v>
      </c>
    </row>
    <row r="53" spans="2:8">
      <c r="B53" s="17" t="s">
        <v>1158</v>
      </c>
      <c r="C53" s="165" t="s">
        <v>132</v>
      </c>
      <c r="D53" s="17" t="s">
        <v>288</v>
      </c>
      <c r="E53" s="17" t="s">
        <v>817</v>
      </c>
      <c r="F53" s="18">
        <v>5718000</v>
      </c>
      <c r="G53" s="18">
        <v>4411.4399999999996</v>
      </c>
      <c r="H53" s="18">
        <v>0.55000000000000004</v>
      </c>
    </row>
    <row r="54" spans="2:8">
      <c r="B54" s="17" t="s">
        <v>1159</v>
      </c>
      <c r="C54" s="165" t="s">
        <v>132</v>
      </c>
      <c r="D54" s="17" t="s">
        <v>188</v>
      </c>
      <c r="E54" s="17" t="s">
        <v>189</v>
      </c>
      <c r="F54" s="18">
        <v>356575</v>
      </c>
      <c r="G54" s="18">
        <v>4349.8599999999997</v>
      </c>
      <c r="H54" s="18">
        <v>0.54</v>
      </c>
    </row>
    <row r="55" spans="2:8">
      <c r="B55" s="17" t="s">
        <v>482</v>
      </c>
      <c r="C55" s="165" t="s">
        <v>132</v>
      </c>
      <c r="D55" s="17" t="s">
        <v>133</v>
      </c>
      <c r="E55" s="17" t="s">
        <v>483</v>
      </c>
      <c r="F55" s="18">
        <v>3609450</v>
      </c>
      <c r="G55" s="18">
        <v>4195.99</v>
      </c>
      <c r="H55" s="18">
        <v>0.53</v>
      </c>
    </row>
    <row r="56" spans="2:8">
      <c r="B56" s="17" t="s">
        <v>1160</v>
      </c>
      <c r="C56" s="165" t="s">
        <v>132</v>
      </c>
      <c r="D56" s="17" t="s">
        <v>484</v>
      </c>
      <c r="E56" s="17" t="s">
        <v>485</v>
      </c>
      <c r="F56" s="18">
        <v>1047750</v>
      </c>
      <c r="G56" s="18">
        <v>4043.79</v>
      </c>
      <c r="H56" s="18">
        <v>0.51</v>
      </c>
    </row>
    <row r="57" spans="2:8">
      <c r="B57" s="17" t="s">
        <v>1161</v>
      </c>
      <c r="C57" s="165" t="s">
        <v>132</v>
      </c>
      <c r="D57" s="17" t="s">
        <v>146</v>
      </c>
      <c r="E57" s="17" t="s">
        <v>910</v>
      </c>
      <c r="F57" s="18">
        <v>3012000</v>
      </c>
      <c r="G57" s="18">
        <v>3945.72</v>
      </c>
      <c r="H57" s="18">
        <v>0.49</v>
      </c>
    </row>
    <row r="58" spans="2:8">
      <c r="B58" s="17" t="s">
        <v>1162</v>
      </c>
      <c r="C58" s="165" t="s">
        <v>132</v>
      </c>
      <c r="D58" s="17" t="s">
        <v>138</v>
      </c>
      <c r="E58" s="17" t="s">
        <v>190</v>
      </c>
      <c r="F58" s="18">
        <v>108000</v>
      </c>
      <c r="G58" s="18">
        <v>3923.48</v>
      </c>
      <c r="H58" s="18">
        <v>0.49</v>
      </c>
    </row>
    <row r="59" spans="2:8">
      <c r="B59" s="17" t="s">
        <v>1163</v>
      </c>
      <c r="C59" s="165" t="s">
        <v>132</v>
      </c>
      <c r="D59" s="17" t="s">
        <v>138</v>
      </c>
      <c r="E59" s="17" t="s">
        <v>442</v>
      </c>
      <c r="F59" s="18">
        <v>81750</v>
      </c>
      <c r="G59" s="18">
        <v>3867.39</v>
      </c>
      <c r="H59" s="18">
        <v>0.48</v>
      </c>
    </row>
    <row r="60" spans="2:8">
      <c r="B60" s="17" t="s">
        <v>1164</v>
      </c>
      <c r="C60" s="165" t="s">
        <v>132</v>
      </c>
      <c r="D60" s="17" t="s">
        <v>158</v>
      </c>
      <c r="E60" s="17" t="s">
        <v>559</v>
      </c>
      <c r="F60" s="18">
        <v>138050</v>
      </c>
      <c r="G60" s="18">
        <v>3719.34</v>
      </c>
      <c r="H60" s="18">
        <v>0.47</v>
      </c>
    </row>
    <row r="61" spans="2:8">
      <c r="B61" s="17" t="s">
        <v>1165</v>
      </c>
      <c r="C61" s="165" t="s">
        <v>132</v>
      </c>
      <c r="D61" s="17" t="s">
        <v>144</v>
      </c>
      <c r="E61" s="17" t="s">
        <v>911</v>
      </c>
      <c r="F61" s="18">
        <v>591800</v>
      </c>
      <c r="G61" s="18">
        <v>3696.97</v>
      </c>
      <c r="H61" s="18">
        <v>0.46</v>
      </c>
    </row>
    <row r="62" spans="2:8">
      <c r="B62" s="17" t="s">
        <v>1166</v>
      </c>
      <c r="C62" s="165" t="s">
        <v>132</v>
      </c>
      <c r="D62" s="17" t="s">
        <v>133</v>
      </c>
      <c r="E62" s="17" t="s">
        <v>295</v>
      </c>
      <c r="F62" s="18">
        <v>351900</v>
      </c>
      <c r="G62" s="18">
        <v>3672.08</v>
      </c>
      <c r="H62" s="18">
        <v>0.46</v>
      </c>
    </row>
    <row r="63" spans="2:8">
      <c r="B63" s="17" t="s">
        <v>1167</v>
      </c>
      <c r="C63" s="165" t="s">
        <v>132</v>
      </c>
      <c r="D63" s="17" t="s">
        <v>138</v>
      </c>
      <c r="E63" s="17" t="s">
        <v>181</v>
      </c>
      <c r="F63" s="18">
        <v>105200</v>
      </c>
      <c r="G63" s="18">
        <v>3591</v>
      </c>
      <c r="H63" s="18">
        <v>0.45</v>
      </c>
    </row>
    <row r="64" spans="2:8">
      <c r="B64" s="17" t="s">
        <v>1168</v>
      </c>
      <c r="C64" s="165" t="s">
        <v>132</v>
      </c>
      <c r="D64" s="17" t="s">
        <v>184</v>
      </c>
      <c r="E64" s="17" t="s">
        <v>751</v>
      </c>
      <c r="F64" s="18">
        <v>256800</v>
      </c>
      <c r="G64" s="18">
        <v>3587.24</v>
      </c>
      <c r="H64" s="18">
        <v>0.45</v>
      </c>
    </row>
    <row r="65" spans="2:8">
      <c r="B65" s="17" t="s">
        <v>1169</v>
      </c>
      <c r="C65" s="165" t="s">
        <v>132</v>
      </c>
      <c r="D65" s="17" t="s">
        <v>169</v>
      </c>
      <c r="E65" s="17" t="s">
        <v>170</v>
      </c>
      <c r="F65" s="18">
        <v>412200</v>
      </c>
      <c r="G65" s="18">
        <v>3345.62</v>
      </c>
      <c r="H65" s="18">
        <v>0.42</v>
      </c>
    </row>
    <row r="66" spans="2:8">
      <c r="B66" s="17" t="s">
        <v>1170</v>
      </c>
      <c r="C66" s="165" t="s">
        <v>132</v>
      </c>
      <c r="D66" s="17" t="s">
        <v>362</v>
      </c>
      <c r="E66" s="17" t="s">
        <v>500</v>
      </c>
      <c r="F66" s="18">
        <v>4143750</v>
      </c>
      <c r="G66" s="18">
        <v>3223.84</v>
      </c>
      <c r="H66" s="18">
        <v>0.4</v>
      </c>
    </row>
    <row r="67" spans="2:8">
      <c r="B67" s="17" t="s">
        <v>1171</v>
      </c>
      <c r="C67" s="165" t="s">
        <v>132</v>
      </c>
      <c r="D67" s="17" t="s">
        <v>288</v>
      </c>
      <c r="E67" s="17" t="s">
        <v>365</v>
      </c>
      <c r="F67" s="18">
        <v>822500</v>
      </c>
      <c r="G67" s="18">
        <v>3199.94</v>
      </c>
      <c r="H67" s="18">
        <v>0.4</v>
      </c>
    </row>
    <row r="68" spans="2:8">
      <c r="B68" s="17" t="s">
        <v>1172</v>
      </c>
      <c r="C68" s="165" t="s">
        <v>132</v>
      </c>
      <c r="D68" s="17" t="s">
        <v>156</v>
      </c>
      <c r="E68" s="17" t="s">
        <v>912</v>
      </c>
      <c r="F68" s="18">
        <v>921600</v>
      </c>
      <c r="G68" s="18">
        <v>3196.11</v>
      </c>
      <c r="H68" s="18">
        <v>0.4</v>
      </c>
    </row>
    <row r="69" spans="2:8">
      <c r="B69" s="17" t="s">
        <v>1173</v>
      </c>
      <c r="C69" s="165" t="s">
        <v>132</v>
      </c>
      <c r="D69" s="17" t="s">
        <v>144</v>
      </c>
      <c r="E69" s="17" t="s">
        <v>499</v>
      </c>
      <c r="F69" s="18">
        <v>159775</v>
      </c>
      <c r="G69" s="18">
        <v>3134.23</v>
      </c>
      <c r="H69" s="18">
        <v>0.39</v>
      </c>
    </row>
    <row r="70" spans="2:8">
      <c r="B70" s="17" t="s">
        <v>1174</v>
      </c>
      <c r="C70" s="165" t="s">
        <v>132</v>
      </c>
      <c r="D70" s="17" t="s">
        <v>156</v>
      </c>
      <c r="E70" s="17" t="s">
        <v>406</v>
      </c>
      <c r="F70" s="18">
        <v>1005100</v>
      </c>
      <c r="G70" s="18">
        <v>3087.67</v>
      </c>
      <c r="H70" s="18">
        <v>0.39</v>
      </c>
    </row>
    <row r="71" spans="2:8">
      <c r="B71" s="17" t="s">
        <v>1175</v>
      </c>
      <c r="C71" s="165" t="s">
        <v>132</v>
      </c>
      <c r="D71" s="17" t="s">
        <v>133</v>
      </c>
      <c r="E71" s="17" t="s">
        <v>401</v>
      </c>
      <c r="F71" s="18">
        <v>1058400</v>
      </c>
      <c r="G71" s="18">
        <v>2923.3</v>
      </c>
      <c r="H71" s="18">
        <v>0.37</v>
      </c>
    </row>
    <row r="72" spans="2:8">
      <c r="B72" s="17" t="s">
        <v>1176</v>
      </c>
      <c r="C72" s="165" t="s">
        <v>132</v>
      </c>
      <c r="D72" s="17" t="s">
        <v>156</v>
      </c>
      <c r="E72" s="17" t="s">
        <v>614</v>
      </c>
      <c r="F72" s="18">
        <v>523000</v>
      </c>
      <c r="G72" s="18">
        <v>2860.81</v>
      </c>
      <c r="H72" s="18">
        <v>0.36</v>
      </c>
    </row>
    <row r="73" spans="2:8">
      <c r="B73" s="17" t="s">
        <v>1177</v>
      </c>
      <c r="C73" s="165" t="s">
        <v>132</v>
      </c>
      <c r="D73" s="17" t="s">
        <v>247</v>
      </c>
      <c r="E73" s="17" t="s">
        <v>322</v>
      </c>
      <c r="F73" s="18">
        <v>816750</v>
      </c>
      <c r="G73" s="18">
        <v>2828.81</v>
      </c>
      <c r="H73" s="18">
        <v>0.35</v>
      </c>
    </row>
    <row r="74" spans="2:8">
      <c r="B74" s="17" t="s">
        <v>1178</v>
      </c>
      <c r="C74" s="165" t="s">
        <v>132</v>
      </c>
      <c r="D74" s="17" t="s">
        <v>142</v>
      </c>
      <c r="E74" s="17" t="s">
        <v>143</v>
      </c>
      <c r="F74" s="18">
        <v>902400</v>
      </c>
      <c r="G74" s="18">
        <v>2734.72</v>
      </c>
      <c r="H74" s="18">
        <v>0.34</v>
      </c>
    </row>
    <row r="75" spans="2:8">
      <c r="B75" s="17" t="s">
        <v>1179</v>
      </c>
      <c r="C75" s="165" t="s">
        <v>132</v>
      </c>
      <c r="D75" s="17" t="s">
        <v>151</v>
      </c>
      <c r="E75" s="17" t="s">
        <v>431</v>
      </c>
      <c r="F75" s="18">
        <v>228500</v>
      </c>
      <c r="G75" s="18">
        <v>2389.88</v>
      </c>
      <c r="H75" s="18">
        <v>0.3</v>
      </c>
    </row>
    <row r="76" spans="2:8">
      <c r="B76" s="17" t="s">
        <v>1180</v>
      </c>
      <c r="C76" s="165" t="s">
        <v>132</v>
      </c>
      <c r="D76" s="17" t="s">
        <v>166</v>
      </c>
      <c r="E76" s="17" t="s">
        <v>573</v>
      </c>
      <c r="F76" s="18">
        <v>860600</v>
      </c>
      <c r="G76" s="18">
        <v>2312</v>
      </c>
      <c r="H76" s="18">
        <v>0.28999999999999998</v>
      </c>
    </row>
    <row r="77" spans="2:8">
      <c r="B77" s="17" t="s">
        <v>1181</v>
      </c>
      <c r="C77" s="165" t="s">
        <v>132</v>
      </c>
      <c r="D77" s="17" t="s">
        <v>235</v>
      </c>
      <c r="E77" s="17" t="s">
        <v>814</v>
      </c>
      <c r="F77" s="18">
        <v>828532</v>
      </c>
      <c r="G77" s="18">
        <v>2177.8000000000002</v>
      </c>
      <c r="H77" s="18">
        <v>0.27</v>
      </c>
    </row>
    <row r="78" spans="2:8">
      <c r="B78" s="17" t="s">
        <v>1182</v>
      </c>
      <c r="C78" s="165" t="s">
        <v>132</v>
      </c>
      <c r="D78" s="17" t="s">
        <v>158</v>
      </c>
      <c r="E78" s="17" t="s">
        <v>589</v>
      </c>
      <c r="F78" s="18">
        <v>3990000</v>
      </c>
      <c r="G78" s="18">
        <v>2148.62</v>
      </c>
      <c r="H78" s="18">
        <v>0.27</v>
      </c>
    </row>
    <row r="79" spans="2:8">
      <c r="B79" s="17" t="s">
        <v>1183</v>
      </c>
      <c r="C79" s="165" t="s">
        <v>132</v>
      </c>
      <c r="D79" s="17" t="s">
        <v>283</v>
      </c>
      <c r="E79" s="17" t="s">
        <v>404</v>
      </c>
      <c r="F79" s="18">
        <v>68950</v>
      </c>
      <c r="G79" s="18">
        <v>2132.9299999999998</v>
      </c>
      <c r="H79" s="18">
        <v>0.27</v>
      </c>
    </row>
    <row r="80" spans="2:8">
      <c r="B80" s="17" t="s">
        <v>1184</v>
      </c>
      <c r="C80" s="165" t="s">
        <v>132</v>
      </c>
      <c r="D80" s="17" t="s">
        <v>377</v>
      </c>
      <c r="E80" s="17" t="s">
        <v>378</v>
      </c>
      <c r="F80" s="18">
        <v>809100</v>
      </c>
      <c r="G80" s="18">
        <v>2057.54</v>
      </c>
      <c r="H80" s="18">
        <v>0.26</v>
      </c>
    </row>
    <row r="81" spans="2:8">
      <c r="B81" s="17" t="s">
        <v>1185</v>
      </c>
      <c r="C81" s="165" t="s">
        <v>132</v>
      </c>
      <c r="D81" s="17" t="s">
        <v>200</v>
      </c>
      <c r="E81" s="17" t="s">
        <v>304</v>
      </c>
      <c r="F81" s="18">
        <v>741000</v>
      </c>
      <c r="G81" s="18">
        <v>2039.23</v>
      </c>
      <c r="H81" s="18">
        <v>0.26</v>
      </c>
    </row>
    <row r="82" spans="2:8">
      <c r="B82" s="17" t="s">
        <v>1186</v>
      </c>
      <c r="C82" s="165" t="s">
        <v>132</v>
      </c>
      <c r="D82" s="17" t="s">
        <v>146</v>
      </c>
      <c r="E82" s="17" t="s">
        <v>913</v>
      </c>
      <c r="F82" s="18">
        <v>512000</v>
      </c>
      <c r="G82" s="18">
        <v>1977.09</v>
      </c>
      <c r="H82" s="18">
        <v>0.25</v>
      </c>
    </row>
    <row r="83" spans="2:8">
      <c r="B83" s="17" t="s">
        <v>1187</v>
      </c>
      <c r="C83" s="165" t="s">
        <v>132</v>
      </c>
      <c r="D83" s="17" t="s">
        <v>235</v>
      </c>
      <c r="E83" s="17" t="s">
        <v>302</v>
      </c>
      <c r="F83" s="18">
        <v>357500</v>
      </c>
      <c r="G83" s="18">
        <v>1967.14</v>
      </c>
      <c r="H83" s="18">
        <v>0.25</v>
      </c>
    </row>
    <row r="84" spans="2:8">
      <c r="B84" s="17" t="s">
        <v>1188</v>
      </c>
      <c r="C84" s="165" t="s">
        <v>132</v>
      </c>
      <c r="D84" s="17" t="s">
        <v>177</v>
      </c>
      <c r="E84" s="17" t="s">
        <v>178</v>
      </c>
      <c r="F84" s="18">
        <v>102250</v>
      </c>
      <c r="G84" s="18">
        <v>1962.59</v>
      </c>
      <c r="H84" s="18">
        <v>0.25</v>
      </c>
    </row>
    <row r="85" spans="2:8">
      <c r="B85" s="17" t="s">
        <v>1189</v>
      </c>
      <c r="C85" s="165" t="s">
        <v>132</v>
      </c>
      <c r="D85" s="17" t="s">
        <v>146</v>
      </c>
      <c r="E85" s="17" t="s">
        <v>804</v>
      </c>
      <c r="F85" s="18">
        <v>110275</v>
      </c>
      <c r="G85" s="18">
        <v>1951.92</v>
      </c>
      <c r="H85" s="18">
        <v>0.24</v>
      </c>
    </row>
    <row r="86" spans="2:8">
      <c r="B86" s="17" t="s">
        <v>1190</v>
      </c>
      <c r="C86" s="165" t="s">
        <v>132</v>
      </c>
      <c r="D86" s="17" t="s">
        <v>288</v>
      </c>
      <c r="E86" s="17" t="s">
        <v>289</v>
      </c>
      <c r="F86" s="18">
        <v>1806250</v>
      </c>
      <c r="G86" s="18">
        <v>1943.53</v>
      </c>
      <c r="H86" s="18">
        <v>0.24</v>
      </c>
    </row>
    <row r="87" spans="2:8">
      <c r="B87" s="17" t="s">
        <v>1191</v>
      </c>
      <c r="C87" s="165" t="s">
        <v>132</v>
      </c>
      <c r="D87" s="17" t="s">
        <v>146</v>
      </c>
      <c r="E87" s="17" t="s">
        <v>914</v>
      </c>
      <c r="F87" s="18">
        <v>1655400</v>
      </c>
      <c r="G87" s="18">
        <v>1919.44</v>
      </c>
      <c r="H87" s="18">
        <v>0.24</v>
      </c>
    </row>
    <row r="88" spans="2:8">
      <c r="B88" s="17" t="s">
        <v>915</v>
      </c>
      <c r="C88" s="165" t="s">
        <v>132</v>
      </c>
      <c r="D88" s="17" t="s">
        <v>133</v>
      </c>
      <c r="E88" s="17" t="s">
        <v>916</v>
      </c>
      <c r="F88" s="18">
        <v>5872000</v>
      </c>
      <c r="G88" s="18">
        <v>1840.87</v>
      </c>
      <c r="H88" s="18">
        <v>0.23</v>
      </c>
    </row>
    <row r="89" spans="2:8">
      <c r="B89" s="17" t="s">
        <v>1192</v>
      </c>
      <c r="C89" s="165" t="s">
        <v>132</v>
      </c>
      <c r="D89" s="17" t="s">
        <v>144</v>
      </c>
      <c r="E89" s="17" t="s">
        <v>307</v>
      </c>
      <c r="F89" s="18">
        <v>140000</v>
      </c>
      <c r="G89" s="18">
        <v>1749.09</v>
      </c>
      <c r="H89" s="18">
        <v>0.22</v>
      </c>
    </row>
    <row r="90" spans="2:8">
      <c r="B90" s="17" t="s">
        <v>1193</v>
      </c>
      <c r="C90" s="165" t="s">
        <v>132</v>
      </c>
      <c r="D90" s="17" t="s">
        <v>179</v>
      </c>
      <c r="E90" s="17" t="s">
        <v>180</v>
      </c>
      <c r="F90" s="18">
        <v>324000</v>
      </c>
      <c r="G90" s="18">
        <v>1678.32</v>
      </c>
      <c r="H90" s="18">
        <v>0.21</v>
      </c>
    </row>
    <row r="91" spans="2:8">
      <c r="B91" s="17" t="s">
        <v>1194</v>
      </c>
      <c r="C91" s="165" t="s">
        <v>132</v>
      </c>
      <c r="D91" s="17" t="s">
        <v>156</v>
      </c>
      <c r="E91" s="17" t="s">
        <v>917</v>
      </c>
      <c r="F91" s="18">
        <v>536000</v>
      </c>
      <c r="G91" s="18">
        <v>1606.12</v>
      </c>
      <c r="H91" s="18">
        <v>0.2</v>
      </c>
    </row>
    <row r="92" spans="2:8">
      <c r="B92" s="17" t="s">
        <v>1195</v>
      </c>
      <c r="C92" s="165" t="s">
        <v>132</v>
      </c>
      <c r="D92" s="17" t="s">
        <v>235</v>
      </c>
      <c r="E92" s="17" t="s">
        <v>918</v>
      </c>
      <c r="F92" s="18">
        <v>798100</v>
      </c>
      <c r="G92" s="18">
        <v>1581.44</v>
      </c>
      <c r="H92" s="18">
        <v>0.2</v>
      </c>
    </row>
    <row r="93" spans="2:8">
      <c r="B93" s="17" t="s">
        <v>1196</v>
      </c>
      <c r="C93" s="165" t="s">
        <v>132</v>
      </c>
      <c r="D93" s="17" t="s">
        <v>151</v>
      </c>
      <c r="E93" s="17" t="s">
        <v>152</v>
      </c>
      <c r="F93" s="18">
        <v>223250</v>
      </c>
      <c r="G93" s="18">
        <v>1513.52</v>
      </c>
      <c r="H93" s="18">
        <v>0.19</v>
      </c>
    </row>
    <row r="94" spans="2:8">
      <c r="B94" s="17" t="s">
        <v>1197</v>
      </c>
      <c r="C94" s="165" t="s">
        <v>132</v>
      </c>
      <c r="D94" s="17" t="s">
        <v>146</v>
      </c>
      <c r="E94" s="17" t="s">
        <v>323</v>
      </c>
      <c r="F94" s="18">
        <v>141750</v>
      </c>
      <c r="G94" s="18">
        <v>1510.56</v>
      </c>
      <c r="H94" s="18">
        <v>0.19</v>
      </c>
    </row>
    <row r="95" spans="2:8">
      <c r="B95" s="17" t="s">
        <v>1198</v>
      </c>
      <c r="C95" s="165" t="s">
        <v>132</v>
      </c>
      <c r="D95" s="17" t="s">
        <v>133</v>
      </c>
      <c r="E95" s="17" t="s">
        <v>425</v>
      </c>
      <c r="F95" s="18">
        <v>1610000</v>
      </c>
      <c r="G95" s="18">
        <v>1485.23</v>
      </c>
      <c r="H95" s="18">
        <v>0.19</v>
      </c>
    </row>
    <row r="96" spans="2:8">
      <c r="B96" s="17" t="s">
        <v>1199</v>
      </c>
      <c r="C96" s="165" t="s">
        <v>132</v>
      </c>
      <c r="D96" s="17" t="s">
        <v>146</v>
      </c>
      <c r="E96" s="17" t="s">
        <v>301</v>
      </c>
      <c r="F96" s="18">
        <v>152800</v>
      </c>
      <c r="G96" s="18">
        <v>1435.17</v>
      </c>
      <c r="H96" s="18">
        <v>0.18</v>
      </c>
    </row>
    <row r="97" spans="2:8">
      <c r="B97" s="17" t="s">
        <v>1200</v>
      </c>
      <c r="C97" s="165" t="s">
        <v>132</v>
      </c>
      <c r="D97" s="17" t="s">
        <v>200</v>
      </c>
      <c r="E97" s="17" t="s">
        <v>408</v>
      </c>
      <c r="F97" s="18">
        <v>70775</v>
      </c>
      <c r="G97" s="18">
        <v>1433.19</v>
      </c>
      <c r="H97" s="18">
        <v>0.18</v>
      </c>
    </row>
    <row r="98" spans="2:8">
      <c r="B98" s="17" t="s">
        <v>1201</v>
      </c>
      <c r="C98" s="165" t="s">
        <v>132</v>
      </c>
      <c r="D98" s="17" t="s">
        <v>146</v>
      </c>
      <c r="E98" s="17" t="s">
        <v>919</v>
      </c>
      <c r="F98" s="18">
        <v>1847268</v>
      </c>
      <c r="G98" s="18">
        <v>1388.22</v>
      </c>
      <c r="H98" s="18">
        <v>0.17</v>
      </c>
    </row>
    <row r="99" spans="2:8">
      <c r="B99" s="17" t="s">
        <v>1202</v>
      </c>
      <c r="C99" s="165" t="s">
        <v>132</v>
      </c>
      <c r="D99" s="17" t="s">
        <v>148</v>
      </c>
      <c r="E99" s="17" t="s">
        <v>920</v>
      </c>
      <c r="F99" s="18">
        <v>282000</v>
      </c>
      <c r="G99" s="18">
        <v>1387.44</v>
      </c>
      <c r="H99" s="18">
        <v>0.17</v>
      </c>
    </row>
    <row r="100" spans="2:8">
      <c r="B100" s="17" t="s">
        <v>1203</v>
      </c>
      <c r="C100" s="165" t="s">
        <v>132</v>
      </c>
      <c r="D100" s="17" t="s">
        <v>156</v>
      </c>
      <c r="E100" s="17" t="s">
        <v>921</v>
      </c>
      <c r="F100" s="18">
        <v>90500</v>
      </c>
      <c r="G100" s="18">
        <v>1383.56</v>
      </c>
      <c r="H100" s="18">
        <v>0.17</v>
      </c>
    </row>
    <row r="101" spans="2:8">
      <c r="B101" s="17" t="s">
        <v>1204</v>
      </c>
      <c r="C101" s="165" t="s">
        <v>132</v>
      </c>
      <c r="D101" s="17" t="s">
        <v>146</v>
      </c>
      <c r="E101" s="17" t="s">
        <v>754</v>
      </c>
      <c r="F101" s="18">
        <v>185000</v>
      </c>
      <c r="G101" s="18">
        <v>1296.3</v>
      </c>
      <c r="H101" s="18">
        <v>0.16</v>
      </c>
    </row>
    <row r="102" spans="2:8">
      <c r="B102" s="17" t="s">
        <v>1205</v>
      </c>
      <c r="C102" s="165" t="s">
        <v>132</v>
      </c>
      <c r="D102" s="17" t="s">
        <v>177</v>
      </c>
      <c r="E102" s="17" t="s">
        <v>922</v>
      </c>
      <c r="F102" s="18">
        <v>176800</v>
      </c>
      <c r="G102" s="18">
        <v>1276.1400000000001</v>
      </c>
      <c r="H102" s="18">
        <v>0.16</v>
      </c>
    </row>
    <row r="103" spans="2:8">
      <c r="B103" s="17" t="s">
        <v>1206</v>
      </c>
      <c r="C103" s="165" t="s">
        <v>132</v>
      </c>
      <c r="D103" s="17" t="s">
        <v>292</v>
      </c>
      <c r="E103" s="17" t="s">
        <v>467</v>
      </c>
      <c r="F103" s="18">
        <v>31200</v>
      </c>
      <c r="G103" s="18">
        <v>1216.92</v>
      </c>
      <c r="H103" s="18">
        <v>0.15</v>
      </c>
    </row>
    <row r="104" spans="2:8">
      <c r="B104" s="17" t="s">
        <v>1207</v>
      </c>
      <c r="C104" s="165" t="s">
        <v>132</v>
      </c>
      <c r="D104" s="17" t="s">
        <v>263</v>
      </c>
      <c r="E104" s="17" t="s">
        <v>737</v>
      </c>
      <c r="F104" s="18">
        <v>232500</v>
      </c>
      <c r="G104" s="18">
        <v>1097.8699999999999</v>
      </c>
      <c r="H104" s="18">
        <v>0.14000000000000001</v>
      </c>
    </row>
    <row r="105" spans="2:8">
      <c r="B105" s="17" t="s">
        <v>1208</v>
      </c>
      <c r="C105" s="165" t="s">
        <v>132</v>
      </c>
      <c r="D105" s="17" t="s">
        <v>148</v>
      </c>
      <c r="E105" s="17" t="s">
        <v>923</v>
      </c>
      <c r="F105" s="18">
        <v>662400</v>
      </c>
      <c r="G105" s="18">
        <v>1049.9000000000001</v>
      </c>
      <c r="H105" s="18">
        <v>0.13</v>
      </c>
    </row>
    <row r="106" spans="2:8">
      <c r="B106" s="17" t="s">
        <v>1209</v>
      </c>
      <c r="C106" s="165" t="s">
        <v>132</v>
      </c>
      <c r="D106" s="17" t="s">
        <v>220</v>
      </c>
      <c r="E106" s="17" t="s">
        <v>318</v>
      </c>
      <c r="F106" s="18">
        <v>22125</v>
      </c>
      <c r="G106" s="18">
        <v>931.97</v>
      </c>
      <c r="H106" s="18">
        <v>0.12</v>
      </c>
    </row>
    <row r="107" spans="2:8">
      <c r="B107" s="17" t="s">
        <v>1210</v>
      </c>
      <c r="C107" s="165" t="s">
        <v>132</v>
      </c>
      <c r="D107" s="17" t="s">
        <v>138</v>
      </c>
      <c r="E107" s="17" t="s">
        <v>317</v>
      </c>
      <c r="F107" s="18">
        <v>28600</v>
      </c>
      <c r="G107" s="18">
        <v>899.2</v>
      </c>
      <c r="H107" s="18">
        <v>0.11</v>
      </c>
    </row>
    <row r="108" spans="2:8">
      <c r="B108" s="17" t="s">
        <v>1211</v>
      </c>
      <c r="C108" s="165" t="s">
        <v>132</v>
      </c>
      <c r="D108" s="17" t="s">
        <v>177</v>
      </c>
      <c r="E108" s="17" t="s">
        <v>924</v>
      </c>
      <c r="F108" s="18">
        <v>113900</v>
      </c>
      <c r="G108" s="18">
        <v>888.53</v>
      </c>
      <c r="H108" s="18">
        <v>0.11</v>
      </c>
    </row>
    <row r="109" spans="2:8">
      <c r="B109" s="17" t="s">
        <v>1212</v>
      </c>
      <c r="C109" s="165" t="s">
        <v>132</v>
      </c>
      <c r="D109" s="17" t="s">
        <v>148</v>
      </c>
      <c r="E109" s="17" t="s">
        <v>925</v>
      </c>
      <c r="F109" s="18">
        <v>693000</v>
      </c>
      <c r="G109" s="18">
        <v>882.19</v>
      </c>
      <c r="H109" s="18">
        <v>0.11</v>
      </c>
    </row>
    <row r="110" spans="2:8">
      <c r="B110" s="17" t="s">
        <v>1213</v>
      </c>
      <c r="C110" s="165" t="s">
        <v>132</v>
      </c>
      <c r="D110" s="17" t="s">
        <v>146</v>
      </c>
      <c r="E110" s="17" t="s">
        <v>281</v>
      </c>
      <c r="F110" s="18">
        <v>11875</v>
      </c>
      <c r="G110" s="18">
        <v>856.08</v>
      </c>
      <c r="H110" s="18">
        <v>0.11</v>
      </c>
    </row>
    <row r="111" spans="2:8">
      <c r="B111" s="17" t="s">
        <v>1214</v>
      </c>
      <c r="C111" s="165" t="s">
        <v>132</v>
      </c>
      <c r="D111" s="17" t="s">
        <v>445</v>
      </c>
      <c r="E111" s="17" t="s">
        <v>446</v>
      </c>
      <c r="F111" s="18">
        <v>23800</v>
      </c>
      <c r="G111" s="18">
        <v>835.63</v>
      </c>
      <c r="H111" s="18">
        <v>0.1</v>
      </c>
    </row>
    <row r="112" spans="2:8">
      <c r="B112" s="17" t="s">
        <v>1215</v>
      </c>
      <c r="C112" s="165" t="s">
        <v>132</v>
      </c>
      <c r="D112" s="17" t="s">
        <v>144</v>
      </c>
      <c r="E112" s="17" t="s">
        <v>145</v>
      </c>
      <c r="F112" s="18">
        <v>35250</v>
      </c>
      <c r="G112" s="18">
        <v>829.1</v>
      </c>
      <c r="H112" s="18">
        <v>0.1</v>
      </c>
    </row>
    <row r="113" spans="2:8">
      <c r="B113" s="17" t="s">
        <v>1216</v>
      </c>
      <c r="C113" s="165" t="s">
        <v>132</v>
      </c>
      <c r="D113" s="17" t="s">
        <v>169</v>
      </c>
      <c r="E113" s="17" t="s">
        <v>926</v>
      </c>
      <c r="F113" s="18">
        <v>198400</v>
      </c>
      <c r="G113" s="18">
        <v>783.88</v>
      </c>
      <c r="H113" s="18">
        <v>0.1</v>
      </c>
    </row>
    <row r="114" spans="2:8">
      <c r="B114" s="17" t="s">
        <v>1217</v>
      </c>
      <c r="C114" s="165" t="s">
        <v>132</v>
      </c>
      <c r="D114" s="17" t="s">
        <v>146</v>
      </c>
      <c r="E114" s="17" t="s">
        <v>287</v>
      </c>
      <c r="F114" s="18">
        <v>4700</v>
      </c>
      <c r="G114" s="18">
        <v>707.24</v>
      </c>
      <c r="H114" s="18">
        <v>0.09</v>
      </c>
    </row>
    <row r="115" spans="2:8">
      <c r="B115" s="17" t="s">
        <v>1218</v>
      </c>
      <c r="C115" s="165" t="s">
        <v>132</v>
      </c>
      <c r="D115" s="17" t="s">
        <v>156</v>
      </c>
      <c r="E115" s="17" t="s">
        <v>619</v>
      </c>
      <c r="F115" s="18">
        <v>185150</v>
      </c>
      <c r="G115" s="18">
        <v>705.14</v>
      </c>
      <c r="H115" s="18">
        <v>0.09</v>
      </c>
    </row>
    <row r="116" spans="2:8">
      <c r="B116" s="17" t="s">
        <v>1219</v>
      </c>
      <c r="C116" s="165" t="s">
        <v>132</v>
      </c>
      <c r="D116" s="17" t="s">
        <v>146</v>
      </c>
      <c r="E116" s="17" t="s">
        <v>927</v>
      </c>
      <c r="F116" s="18">
        <v>690000</v>
      </c>
      <c r="G116" s="18">
        <v>678.62</v>
      </c>
      <c r="H116" s="18">
        <v>0.08</v>
      </c>
    </row>
    <row r="117" spans="2:8">
      <c r="B117" s="17" t="s">
        <v>1220</v>
      </c>
      <c r="C117" s="165" t="s">
        <v>132</v>
      </c>
      <c r="D117" s="17" t="s">
        <v>191</v>
      </c>
      <c r="E117" s="17" t="s">
        <v>369</v>
      </c>
      <c r="F117" s="18">
        <v>20750</v>
      </c>
      <c r="G117" s="18">
        <v>641.15</v>
      </c>
      <c r="H117" s="18">
        <v>0.08</v>
      </c>
    </row>
    <row r="118" spans="2:8">
      <c r="B118" s="17" t="s">
        <v>1221</v>
      </c>
      <c r="C118" s="165" t="s">
        <v>132</v>
      </c>
      <c r="D118" s="17" t="s">
        <v>171</v>
      </c>
      <c r="E118" s="17" t="s">
        <v>172</v>
      </c>
      <c r="F118" s="18">
        <v>68125</v>
      </c>
      <c r="G118" s="18">
        <v>530.69000000000005</v>
      </c>
      <c r="H118" s="18">
        <v>7.0000000000000007E-2</v>
      </c>
    </row>
    <row r="119" spans="2:8">
      <c r="B119" s="17" t="s">
        <v>1222</v>
      </c>
      <c r="C119" s="165" t="s">
        <v>132</v>
      </c>
      <c r="D119" s="17" t="s">
        <v>148</v>
      </c>
      <c r="E119" s="17" t="s">
        <v>405</v>
      </c>
      <c r="F119" s="18">
        <v>3050</v>
      </c>
      <c r="G119" s="18">
        <v>522.03</v>
      </c>
      <c r="H119" s="18">
        <v>7.0000000000000007E-2</v>
      </c>
    </row>
    <row r="120" spans="2:8">
      <c r="B120" s="17" t="s">
        <v>1223</v>
      </c>
      <c r="C120" s="165" t="s">
        <v>132</v>
      </c>
      <c r="D120" s="17" t="s">
        <v>138</v>
      </c>
      <c r="E120" s="17" t="s">
        <v>139</v>
      </c>
      <c r="F120" s="18">
        <v>32700</v>
      </c>
      <c r="G120" s="18">
        <v>506.75</v>
      </c>
      <c r="H120" s="18">
        <v>0.06</v>
      </c>
    </row>
    <row r="121" spans="2:8">
      <c r="B121" s="17" t="s">
        <v>1224</v>
      </c>
      <c r="C121" s="165" t="s">
        <v>132</v>
      </c>
      <c r="D121" s="17" t="s">
        <v>156</v>
      </c>
      <c r="E121" s="17" t="s">
        <v>495</v>
      </c>
      <c r="F121" s="18">
        <v>76500</v>
      </c>
      <c r="G121" s="18">
        <v>492.74</v>
      </c>
      <c r="H121" s="18">
        <v>0.06</v>
      </c>
    </row>
    <row r="122" spans="2:8">
      <c r="B122" s="17" t="s">
        <v>1225</v>
      </c>
      <c r="C122" s="165" t="s">
        <v>132</v>
      </c>
      <c r="D122" s="17" t="s">
        <v>156</v>
      </c>
      <c r="E122" s="17" t="s">
        <v>173</v>
      </c>
      <c r="F122" s="18">
        <v>11125</v>
      </c>
      <c r="G122" s="18">
        <v>455.05</v>
      </c>
      <c r="H122" s="18">
        <v>0.06</v>
      </c>
    </row>
    <row r="123" spans="2:8">
      <c r="B123" s="17" t="s">
        <v>1226</v>
      </c>
      <c r="C123" s="165" t="s">
        <v>132</v>
      </c>
      <c r="D123" s="17" t="s">
        <v>191</v>
      </c>
      <c r="E123" s="17" t="s">
        <v>370</v>
      </c>
      <c r="F123" s="18">
        <v>129000</v>
      </c>
      <c r="G123" s="18">
        <v>415.57</v>
      </c>
      <c r="H123" s="18">
        <v>0.05</v>
      </c>
    </row>
    <row r="124" spans="2:8">
      <c r="B124" s="17" t="s">
        <v>1227</v>
      </c>
      <c r="C124" s="165" t="s">
        <v>132</v>
      </c>
      <c r="D124" s="17" t="s">
        <v>156</v>
      </c>
      <c r="E124" s="17" t="s">
        <v>187</v>
      </c>
      <c r="F124" s="18">
        <v>9750</v>
      </c>
      <c r="G124" s="18">
        <v>373.59</v>
      </c>
      <c r="H124" s="18">
        <v>0.05</v>
      </c>
    </row>
    <row r="125" spans="2:8">
      <c r="B125" s="17" t="s">
        <v>1228</v>
      </c>
      <c r="C125" s="165" t="s">
        <v>132</v>
      </c>
      <c r="D125" s="17" t="s">
        <v>247</v>
      </c>
      <c r="E125" s="17" t="s">
        <v>815</v>
      </c>
      <c r="F125" s="18">
        <v>45600</v>
      </c>
      <c r="G125" s="18">
        <v>343.69</v>
      </c>
      <c r="H125" s="18">
        <v>0.04</v>
      </c>
    </row>
    <row r="126" spans="2:8">
      <c r="B126" s="17" t="s">
        <v>1229</v>
      </c>
      <c r="C126" s="165" t="s">
        <v>132</v>
      </c>
      <c r="D126" s="17" t="s">
        <v>133</v>
      </c>
      <c r="E126" s="17" t="s">
        <v>141</v>
      </c>
      <c r="F126" s="18">
        <v>18800</v>
      </c>
      <c r="G126" s="18">
        <v>340.35</v>
      </c>
      <c r="H126" s="18">
        <v>0.04</v>
      </c>
    </row>
    <row r="127" spans="2:8">
      <c r="B127" s="17" t="s">
        <v>1230</v>
      </c>
      <c r="C127" s="165" t="s">
        <v>132</v>
      </c>
      <c r="D127" s="17" t="s">
        <v>177</v>
      </c>
      <c r="E127" s="17" t="s">
        <v>543</v>
      </c>
      <c r="F127" s="18">
        <v>35000</v>
      </c>
      <c r="G127" s="18">
        <v>318.47000000000003</v>
      </c>
      <c r="H127" s="18">
        <v>0.04</v>
      </c>
    </row>
    <row r="128" spans="2:8">
      <c r="B128" s="17" t="s">
        <v>1231</v>
      </c>
      <c r="C128" s="165" t="s">
        <v>132</v>
      </c>
      <c r="D128" s="17" t="s">
        <v>188</v>
      </c>
      <c r="E128" s="17" t="s">
        <v>311</v>
      </c>
      <c r="F128" s="18">
        <v>18750</v>
      </c>
      <c r="G128" s="18">
        <v>242.7</v>
      </c>
      <c r="H128" s="18">
        <v>0.03</v>
      </c>
    </row>
    <row r="129" spans="2:9">
      <c r="B129" s="17" t="s">
        <v>1232</v>
      </c>
      <c r="C129" s="165" t="s">
        <v>132</v>
      </c>
      <c r="D129" s="17" t="s">
        <v>156</v>
      </c>
      <c r="E129" s="17" t="s">
        <v>466</v>
      </c>
      <c r="F129" s="18">
        <v>20150</v>
      </c>
      <c r="G129" s="18">
        <v>196.95</v>
      </c>
      <c r="H129" s="18">
        <v>0.02</v>
      </c>
    </row>
    <row r="130" spans="2:9">
      <c r="B130" s="17" t="s">
        <v>1233</v>
      </c>
      <c r="C130" s="165" t="s">
        <v>132</v>
      </c>
      <c r="D130" s="17" t="s">
        <v>247</v>
      </c>
      <c r="E130" s="17" t="s">
        <v>398</v>
      </c>
      <c r="F130" s="18">
        <v>87000</v>
      </c>
      <c r="G130" s="18">
        <v>191.36</v>
      </c>
      <c r="H130" s="18">
        <v>0.02</v>
      </c>
    </row>
    <row r="131" spans="2:9">
      <c r="B131" s="17" t="s">
        <v>1234</v>
      </c>
      <c r="C131" s="165" t="s">
        <v>132</v>
      </c>
      <c r="D131" s="17" t="s">
        <v>179</v>
      </c>
      <c r="E131" s="17" t="s">
        <v>548</v>
      </c>
      <c r="F131" s="18">
        <v>22000</v>
      </c>
      <c r="G131" s="18">
        <v>187.83</v>
      </c>
      <c r="H131" s="18">
        <v>0.02</v>
      </c>
    </row>
    <row r="132" spans="2:9">
      <c r="B132" s="17" t="s">
        <v>1235</v>
      </c>
      <c r="C132" s="165" t="s">
        <v>132</v>
      </c>
      <c r="D132" s="17" t="s">
        <v>156</v>
      </c>
      <c r="E132" s="17" t="s">
        <v>928</v>
      </c>
      <c r="F132" s="18">
        <v>32400</v>
      </c>
      <c r="G132" s="18">
        <v>169.35</v>
      </c>
      <c r="H132" s="18">
        <v>0.02</v>
      </c>
    </row>
    <row r="133" spans="2:9">
      <c r="B133" s="17" t="s">
        <v>1236</v>
      </c>
      <c r="C133" s="165" t="s">
        <v>132</v>
      </c>
      <c r="D133" s="17" t="s">
        <v>154</v>
      </c>
      <c r="E133" s="17" t="s">
        <v>544</v>
      </c>
      <c r="F133" s="18">
        <v>7975</v>
      </c>
      <c r="G133" s="18">
        <v>144.79</v>
      </c>
      <c r="H133" s="18">
        <v>0.02</v>
      </c>
    </row>
    <row r="134" spans="2:9">
      <c r="B134" s="17" t="s">
        <v>1237</v>
      </c>
      <c r="C134" s="165" t="s">
        <v>132</v>
      </c>
      <c r="D134" s="17" t="s">
        <v>135</v>
      </c>
      <c r="E134" s="17" t="s">
        <v>380</v>
      </c>
      <c r="F134" s="18">
        <v>41400</v>
      </c>
      <c r="G134" s="18">
        <v>136.74</v>
      </c>
      <c r="H134" s="18">
        <v>0.02</v>
      </c>
    </row>
    <row r="135" spans="2:9">
      <c r="B135" s="17" t="s">
        <v>1238</v>
      </c>
      <c r="C135" s="165" t="s">
        <v>132</v>
      </c>
      <c r="D135" s="17" t="s">
        <v>202</v>
      </c>
      <c r="E135" s="17" t="s">
        <v>929</v>
      </c>
      <c r="F135" s="18">
        <v>292500</v>
      </c>
      <c r="G135" s="18">
        <v>109.69</v>
      </c>
      <c r="H135" s="18">
        <v>0.01</v>
      </c>
    </row>
    <row r="136" spans="2:9">
      <c r="B136" s="17" t="s">
        <v>1239</v>
      </c>
      <c r="C136" s="165" t="s">
        <v>132</v>
      </c>
      <c r="D136" s="17" t="s">
        <v>288</v>
      </c>
      <c r="E136" s="17" t="s">
        <v>461</v>
      </c>
      <c r="F136" s="18">
        <v>13500</v>
      </c>
      <c r="G136" s="18">
        <v>85</v>
      </c>
      <c r="H136" s="18">
        <v>0.01</v>
      </c>
    </row>
    <row r="137" spans="2:9">
      <c r="B137" s="17" t="s">
        <v>1240</v>
      </c>
      <c r="C137" s="165" t="s">
        <v>132</v>
      </c>
      <c r="D137" s="17" t="s">
        <v>146</v>
      </c>
      <c r="E137" s="17" t="s">
        <v>412</v>
      </c>
      <c r="F137" s="18">
        <v>40000</v>
      </c>
      <c r="G137" s="18">
        <v>74.680000000000007</v>
      </c>
      <c r="H137" s="18">
        <v>0.01</v>
      </c>
    </row>
    <row r="138" spans="2:9">
      <c r="B138" s="17" t="s">
        <v>1241</v>
      </c>
      <c r="C138" s="165" t="s">
        <v>132</v>
      </c>
      <c r="D138" s="17" t="s">
        <v>216</v>
      </c>
      <c r="E138" s="17" t="s">
        <v>930</v>
      </c>
      <c r="F138" s="18">
        <v>5000</v>
      </c>
      <c r="G138" s="18">
        <v>35.64</v>
      </c>
      <c r="H138" s="18">
        <v>0</v>
      </c>
      <c r="I138" s="17" t="s">
        <v>427</v>
      </c>
    </row>
    <row r="139" spans="2:9">
      <c r="B139" s="17" t="s">
        <v>1242</v>
      </c>
      <c r="C139" s="165" t="s">
        <v>132</v>
      </c>
      <c r="D139" s="17" t="s">
        <v>493</v>
      </c>
      <c r="E139" s="17" t="s">
        <v>494</v>
      </c>
      <c r="F139" s="18">
        <v>20100</v>
      </c>
      <c r="G139" s="18">
        <v>21.67</v>
      </c>
      <c r="H139" s="18">
        <v>0</v>
      </c>
      <c r="I139" s="17" t="s">
        <v>427</v>
      </c>
    </row>
    <row r="140" spans="2:9">
      <c r="B140" s="17" t="s">
        <v>1243</v>
      </c>
      <c r="C140" s="165" t="s">
        <v>132</v>
      </c>
      <c r="D140" s="17" t="s">
        <v>142</v>
      </c>
      <c r="E140" s="17" t="s">
        <v>153</v>
      </c>
      <c r="F140" s="18">
        <v>600</v>
      </c>
      <c r="G140" s="18">
        <v>15.82</v>
      </c>
      <c r="H140" s="18">
        <v>0</v>
      </c>
      <c r="I140" s="17" t="s">
        <v>427</v>
      </c>
    </row>
    <row r="141" spans="2:9">
      <c r="B141" s="17" t="s">
        <v>1244</v>
      </c>
      <c r="C141" s="165" t="s">
        <v>132</v>
      </c>
      <c r="D141" s="17" t="s">
        <v>177</v>
      </c>
      <c r="E141" s="17" t="s">
        <v>931</v>
      </c>
      <c r="F141" s="18">
        <v>500</v>
      </c>
      <c r="G141" s="18">
        <v>12.26</v>
      </c>
      <c r="H141" s="18">
        <v>0</v>
      </c>
      <c r="I141" s="17" t="s">
        <v>427</v>
      </c>
    </row>
    <row r="142" spans="2:9">
      <c r="B142" s="17" t="s">
        <v>1245</v>
      </c>
      <c r="C142" s="165" t="s">
        <v>132</v>
      </c>
      <c r="D142" s="17" t="s">
        <v>174</v>
      </c>
      <c r="E142" s="17" t="s">
        <v>176</v>
      </c>
      <c r="F142" s="18">
        <v>500</v>
      </c>
      <c r="G142" s="18">
        <v>11.14</v>
      </c>
      <c r="H142" s="18">
        <v>0</v>
      </c>
      <c r="I142" s="17" t="s">
        <v>427</v>
      </c>
    </row>
    <row r="143" spans="2:9">
      <c r="B143" s="241" t="s">
        <v>1246</v>
      </c>
      <c r="C143" s="165" t="s">
        <v>132</v>
      </c>
      <c r="D143" s="17" t="s">
        <v>174</v>
      </c>
      <c r="E143" s="17" t="s">
        <v>176</v>
      </c>
      <c r="F143" s="18">
        <v>-500</v>
      </c>
      <c r="G143" s="18">
        <v>-11.21</v>
      </c>
      <c r="H143" s="18">
        <v>0</v>
      </c>
      <c r="I143" s="17" t="s">
        <v>427</v>
      </c>
    </row>
    <row r="144" spans="2:9">
      <c r="B144" s="17" t="s">
        <v>1247</v>
      </c>
      <c r="C144" s="165" t="s">
        <v>132</v>
      </c>
      <c r="D144" s="17" t="s">
        <v>177</v>
      </c>
      <c r="E144" s="17" t="s">
        <v>931</v>
      </c>
      <c r="F144" s="18">
        <v>-500</v>
      </c>
      <c r="G144" s="18">
        <v>-12.31</v>
      </c>
      <c r="H144" s="18">
        <v>0</v>
      </c>
      <c r="I144" s="17" t="s">
        <v>427</v>
      </c>
    </row>
    <row r="145" spans="2:9">
      <c r="B145" s="17" t="s">
        <v>1248</v>
      </c>
      <c r="C145" s="165" t="s">
        <v>132</v>
      </c>
      <c r="D145" s="17" t="s">
        <v>142</v>
      </c>
      <c r="E145" s="17" t="s">
        <v>153</v>
      </c>
      <c r="F145" s="18">
        <v>-600</v>
      </c>
      <c r="G145" s="18">
        <v>-15.87</v>
      </c>
      <c r="H145" s="18">
        <v>0</v>
      </c>
      <c r="I145" s="17" t="s">
        <v>427</v>
      </c>
    </row>
    <row r="146" spans="2:9">
      <c r="B146" s="17" t="s">
        <v>1249</v>
      </c>
      <c r="C146" s="165" t="s">
        <v>132</v>
      </c>
      <c r="D146" s="17" t="s">
        <v>493</v>
      </c>
      <c r="E146" s="17" t="s">
        <v>494</v>
      </c>
      <c r="F146" s="18">
        <v>-20100</v>
      </c>
      <c r="G146" s="18">
        <v>-21.72</v>
      </c>
      <c r="H146" s="18">
        <v>0</v>
      </c>
      <c r="I146" s="17" t="s">
        <v>427</v>
      </c>
    </row>
    <row r="147" spans="2:9">
      <c r="B147" s="17" t="s">
        <v>1250</v>
      </c>
      <c r="C147" s="165" t="s">
        <v>132</v>
      </c>
      <c r="D147" s="17" t="s">
        <v>216</v>
      </c>
      <c r="E147" s="17" t="s">
        <v>930</v>
      </c>
      <c r="F147" s="18">
        <v>-5000</v>
      </c>
      <c r="G147" s="18">
        <v>-35.46</v>
      </c>
      <c r="H147" s="18">
        <v>0</v>
      </c>
      <c r="I147" s="17" t="s">
        <v>427</v>
      </c>
    </row>
    <row r="148" spans="2:9">
      <c r="B148" s="17" t="s">
        <v>1251</v>
      </c>
      <c r="C148" s="165" t="s">
        <v>132</v>
      </c>
      <c r="D148" s="17" t="s">
        <v>191</v>
      </c>
      <c r="E148" s="17" t="s">
        <v>370</v>
      </c>
      <c r="F148" s="18">
        <v>-16500</v>
      </c>
      <c r="G148" s="18">
        <v>-53.43</v>
      </c>
      <c r="H148" s="18">
        <v>-0.01</v>
      </c>
    </row>
    <row r="149" spans="2:9">
      <c r="B149" s="17" t="s">
        <v>1252</v>
      </c>
      <c r="C149" s="165" t="s">
        <v>132</v>
      </c>
      <c r="D149" s="17" t="s">
        <v>146</v>
      </c>
      <c r="E149" s="17" t="s">
        <v>412</v>
      </c>
      <c r="F149" s="18">
        <v>-40000</v>
      </c>
      <c r="G149" s="18">
        <v>-75</v>
      </c>
      <c r="H149" s="18">
        <v>-0.01</v>
      </c>
    </row>
    <row r="150" spans="2:9">
      <c r="B150" s="17" t="s">
        <v>1253</v>
      </c>
      <c r="C150" s="165" t="s">
        <v>132</v>
      </c>
      <c r="D150" s="17" t="s">
        <v>288</v>
      </c>
      <c r="E150" s="17" t="s">
        <v>461</v>
      </c>
      <c r="F150" s="18">
        <v>-13500</v>
      </c>
      <c r="G150" s="18">
        <v>-85.46</v>
      </c>
      <c r="H150" s="18">
        <v>-0.01</v>
      </c>
    </row>
    <row r="151" spans="2:9">
      <c r="B151" s="17" t="s">
        <v>1254</v>
      </c>
      <c r="C151" s="165" t="s">
        <v>132</v>
      </c>
      <c r="D151" s="17" t="s">
        <v>202</v>
      </c>
      <c r="E151" s="17" t="s">
        <v>929</v>
      </c>
      <c r="F151" s="18">
        <v>-292500</v>
      </c>
      <c r="G151" s="18">
        <v>-110.42</v>
      </c>
      <c r="H151" s="18">
        <v>-0.01</v>
      </c>
    </row>
    <row r="152" spans="2:9">
      <c r="B152" s="17" t="s">
        <v>1255</v>
      </c>
      <c r="C152" s="165" t="s">
        <v>132</v>
      </c>
      <c r="D152" s="17" t="s">
        <v>135</v>
      </c>
      <c r="E152" s="17" t="s">
        <v>380</v>
      </c>
      <c r="F152" s="18">
        <v>-41400</v>
      </c>
      <c r="G152" s="18">
        <v>-135.36000000000001</v>
      </c>
      <c r="H152" s="18">
        <v>-0.02</v>
      </c>
    </row>
    <row r="153" spans="2:9">
      <c r="B153" s="17" t="s">
        <v>1256</v>
      </c>
      <c r="C153" s="165" t="s">
        <v>132</v>
      </c>
      <c r="D153" s="17" t="s">
        <v>154</v>
      </c>
      <c r="E153" s="17" t="s">
        <v>544</v>
      </c>
      <c r="F153" s="18">
        <v>-7975</v>
      </c>
      <c r="G153" s="18">
        <v>-145.30000000000001</v>
      </c>
      <c r="H153" s="18">
        <v>-0.02</v>
      </c>
    </row>
    <row r="154" spans="2:9">
      <c r="B154" s="17" t="s">
        <v>1257</v>
      </c>
      <c r="C154" s="165" t="s">
        <v>132</v>
      </c>
      <c r="D154" s="17" t="s">
        <v>156</v>
      </c>
      <c r="E154" s="17" t="s">
        <v>928</v>
      </c>
      <c r="F154" s="18">
        <v>-32400</v>
      </c>
      <c r="G154" s="18">
        <v>-170.04</v>
      </c>
      <c r="H154" s="18">
        <v>-0.02</v>
      </c>
    </row>
    <row r="155" spans="2:9">
      <c r="B155" s="17" t="s">
        <v>1258</v>
      </c>
      <c r="C155" s="165" t="s">
        <v>132</v>
      </c>
      <c r="D155" s="17" t="s">
        <v>179</v>
      </c>
      <c r="E155" s="17" t="s">
        <v>548</v>
      </c>
      <c r="F155" s="18">
        <v>-22000</v>
      </c>
      <c r="G155" s="18">
        <v>-189.01</v>
      </c>
      <c r="H155" s="18">
        <v>-0.02</v>
      </c>
    </row>
    <row r="156" spans="2:9">
      <c r="B156" s="17" t="s">
        <v>1259</v>
      </c>
      <c r="C156" s="165" t="s">
        <v>132</v>
      </c>
      <c r="D156" s="17" t="s">
        <v>247</v>
      </c>
      <c r="E156" s="17" t="s">
        <v>398</v>
      </c>
      <c r="F156" s="18">
        <v>-87000</v>
      </c>
      <c r="G156" s="18">
        <v>-192.66</v>
      </c>
      <c r="H156" s="18">
        <v>-0.02</v>
      </c>
    </row>
    <row r="157" spans="2:9">
      <c r="B157" s="17" t="s">
        <v>1260</v>
      </c>
      <c r="C157" s="165" t="s">
        <v>132</v>
      </c>
      <c r="D157" s="17" t="s">
        <v>156</v>
      </c>
      <c r="E157" s="17" t="s">
        <v>466</v>
      </c>
      <c r="F157" s="18">
        <v>-20150</v>
      </c>
      <c r="G157" s="18">
        <v>-197.2</v>
      </c>
      <c r="H157" s="18">
        <v>-0.02</v>
      </c>
    </row>
    <row r="158" spans="2:9">
      <c r="B158" s="17" t="s">
        <v>1261</v>
      </c>
      <c r="C158" s="165" t="s">
        <v>132</v>
      </c>
      <c r="D158" s="17" t="s">
        <v>288</v>
      </c>
      <c r="E158" s="17" t="s">
        <v>817</v>
      </c>
      <c r="F158" s="18">
        <v>-312000</v>
      </c>
      <c r="G158" s="18">
        <v>-242.42</v>
      </c>
      <c r="H158" s="18">
        <v>-0.03</v>
      </c>
    </row>
    <row r="159" spans="2:9">
      <c r="B159" s="17" t="s">
        <v>1262</v>
      </c>
      <c r="C159" s="165" t="s">
        <v>132</v>
      </c>
      <c r="D159" s="17" t="s">
        <v>188</v>
      </c>
      <c r="E159" s="17" t="s">
        <v>311</v>
      </c>
      <c r="F159" s="18">
        <v>-18750</v>
      </c>
      <c r="G159" s="18">
        <v>-243.97</v>
      </c>
      <c r="H159" s="18">
        <v>-0.03</v>
      </c>
    </row>
    <row r="160" spans="2:9">
      <c r="B160" s="17" t="s">
        <v>1263</v>
      </c>
      <c r="C160" s="165" t="s">
        <v>132</v>
      </c>
      <c r="D160" s="17" t="s">
        <v>200</v>
      </c>
      <c r="E160" s="17" t="s">
        <v>304</v>
      </c>
      <c r="F160" s="18">
        <v>-91200</v>
      </c>
      <c r="G160" s="18">
        <v>-251.07</v>
      </c>
      <c r="H160" s="18">
        <v>-0.03</v>
      </c>
    </row>
    <row r="161" spans="2:8">
      <c r="B161" s="17" t="s">
        <v>1264</v>
      </c>
      <c r="C161" s="165" t="s">
        <v>132</v>
      </c>
      <c r="D161" s="17" t="s">
        <v>177</v>
      </c>
      <c r="E161" s="17" t="s">
        <v>543</v>
      </c>
      <c r="F161" s="18">
        <v>-35000</v>
      </c>
      <c r="G161" s="18">
        <v>-320.55</v>
      </c>
      <c r="H161" s="18">
        <v>-0.04</v>
      </c>
    </row>
    <row r="162" spans="2:8">
      <c r="B162" s="17" t="s">
        <v>1265</v>
      </c>
      <c r="C162" s="165" t="s">
        <v>132</v>
      </c>
      <c r="D162" s="17" t="s">
        <v>247</v>
      </c>
      <c r="E162" s="17" t="s">
        <v>815</v>
      </c>
      <c r="F162" s="18">
        <v>-45600</v>
      </c>
      <c r="G162" s="18">
        <v>-338.79</v>
      </c>
      <c r="H162" s="18">
        <v>-0.04</v>
      </c>
    </row>
    <row r="163" spans="2:8">
      <c r="B163" s="17" t="s">
        <v>1266</v>
      </c>
      <c r="C163" s="165" t="s">
        <v>132</v>
      </c>
      <c r="D163" s="17" t="s">
        <v>133</v>
      </c>
      <c r="E163" s="17" t="s">
        <v>141</v>
      </c>
      <c r="F163" s="18">
        <v>-18800</v>
      </c>
      <c r="G163" s="18">
        <v>-342.08</v>
      </c>
      <c r="H163" s="18">
        <v>-0.04</v>
      </c>
    </row>
    <row r="164" spans="2:8">
      <c r="B164" s="17" t="s">
        <v>1251</v>
      </c>
      <c r="C164" s="165" t="s">
        <v>132</v>
      </c>
      <c r="D164" s="17" t="s">
        <v>191</v>
      </c>
      <c r="E164" s="17" t="s">
        <v>370</v>
      </c>
      <c r="F164" s="18">
        <v>-112500</v>
      </c>
      <c r="G164" s="18">
        <v>-364.28</v>
      </c>
      <c r="H164" s="18">
        <v>-0.05</v>
      </c>
    </row>
    <row r="165" spans="2:8">
      <c r="B165" s="17" t="s">
        <v>1267</v>
      </c>
      <c r="C165" s="165" t="s">
        <v>132</v>
      </c>
      <c r="D165" s="17" t="s">
        <v>156</v>
      </c>
      <c r="E165" s="17" t="s">
        <v>187</v>
      </c>
      <c r="F165" s="18">
        <v>-9750</v>
      </c>
      <c r="G165" s="18">
        <v>-373.04</v>
      </c>
      <c r="H165" s="18">
        <v>-0.05</v>
      </c>
    </row>
    <row r="166" spans="2:8">
      <c r="B166" s="17" t="s">
        <v>1268</v>
      </c>
      <c r="C166" s="165" t="s">
        <v>132</v>
      </c>
      <c r="D166" s="17" t="s">
        <v>288</v>
      </c>
      <c r="E166" s="17" t="s">
        <v>365</v>
      </c>
      <c r="F166" s="18">
        <v>-108750</v>
      </c>
      <c r="G166" s="18">
        <v>-425.59</v>
      </c>
      <c r="H166" s="18">
        <v>-0.05</v>
      </c>
    </row>
    <row r="167" spans="2:8">
      <c r="B167" s="17" t="s">
        <v>1269</v>
      </c>
      <c r="C167" s="165" t="s">
        <v>132</v>
      </c>
      <c r="D167" s="17" t="s">
        <v>156</v>
      </c>
      <c r="E167" s="17" t="s">
        <v>173</v>
      </c>
      <c r="F167" s="18">
        <v>-11125</v>
      </c>
      <c r="G167" s="18">
        <v>-457.3</v>
      </c>
      <c r="H167" s="18">
        <v>-0.06</v>
      </c>
    </row>
    <row r="168" spans="2:8">
      <c r="B168" s="17" t="s">
        <v>1270</v>
      </c>
      <c r="C168" s="165" t="s">
        <v>132</v>
      </c>
      <c r="D168" s="17" t="s">
        <v>156</v>
      </c>
      <c r="E168" s="17" t="s">
        <v>495</v>
      </c>
      <c r="F168" s="18">
        <v>-76500</v>
      </c>
      <c r="G168" s="18">
        <v>-495.26</v>
      </c>
      <c r="H168" s="18">
        <v>-0.06</v>
      </c>
    </row>
    <row r="169" spans="2:8">
      <c r="B169" s="17" t="s">
        <v>1271</v>
      </c>
      <c r="C169" s="165" t="s">
        <v>132</v>
      </c>
      <c r="D169" s="17" t="s">
        <v>138</v>
      </c>
      <c r="E169" s="17" t="s">
        <v>139</v>
      </c>
      <c r="F169" s="18">
        <v>-32700</v>
      </c>
      <c r="G169" s="18">
        <v>-508.32</v>
      </c>
      <c r="H169" s="18">
        <v>-0.06</v>
      </c>
    </row>
    <row r="170" spans="2:8">
      <c r="B170" s="17" t="s">
        <v>1272</v>
      </c>
      <c r="C170" s="165" t="s">
        <v>132</v>
      </c>
      <c r="D170" s="17" t="s">
        <v>148</v>
      </c>
      <c r="E170" s="17" t="s">
        <v>405</v>
      </c>
      <c r="F170" s="18">
        <v>-3050</v>
      </c>
      <c r="G170" s="18">
        <v>-525.41999999999996</v>
      </c>
      <c r="H170" s="18">
        <v>-7.0000000000000007E-2</v>
      </c>
    </row>
    <row r="171" spans="2:8">
      <c r="B171" s="17" t="s">
        <v>1273</v>
      </c>
      <c r="C171" s="165" t="s">
        <v>132</v>
      </c>
      <c r="D171" s="17" t="s">
        <v>171</v>
      </c>
      <c r="E171" s="17" t="s">
        <v>172</v>
      </c>
      <c r="F171" s="18">
        <v>-68125</v>
      </c>
      <c r="G171" s="18">
        <v>-534</v>
      </c>
      <c r="H171" s="18">
        <v>-7.0000000000000007E-2</v>
      </c>
    </row>
    <row r="172" spans="2:8">
      <c r="B172" s="17" t="s">
        <v>1274</v>
      </c>
      <c r="C172" s="165" t="s">
        <v>132</v>
      </c>
      <c r="D172" s="17" t="s">
        <v>191</v>
      </c>
      <c r="E172" s="17" t="s">
        <v>369</v>
      </c>
      <c r="F172" s="18">
        <v>-20750</v>
      </c>
      <c r="G172" s="18">
        <v>-645.45000000000005</v>
      </c>
      <c r="H172" s="18">
        <v>-0.08</v>
      </c>
    </row>
    <row r="173" spans="2:8">
      <c r="B173" s="17" t="s">
        <v>1275</v>
      </c>
      <c r="C173" s="165" t="s">
        <v>132</v>
      </c>
      <c r="D173" s="17" t="s">
        <v>146</v>
      </c>
      <c r="E173" s="17" t="s">
        <v>927</v>
      </c>
      <c r="F173" s="18">
        <v>-690000</v>
      </c>
      <c r="G173" s="18">
        <v>-677.58</v>
      </c>
      <c r="H173" s="18">
        <v>-0.08</v>
      </c>
    </row>
    <row r="174" spans="2:8">
      <c r="B174" s="17" t="s">
        <v>1276</v>
      </c>
      <c r="C174" s="165" t="s">
        <v>132</v>
      </c>
      <c r="D174" s="17" t="s">
        <v>156</v>
      </c>
      <c r="E174" s="17" t="s">
        <v>619</v>
      </c>
      <c r="F174" s="18">
        <v>-185150</v>
      </c>
      <c r="G174" s="18">
        <v>-709.59</v>
      </c>
      <c r="H174" s="18">
        <v>-0.09</v>
      </c>
    </row>
    <row r="175" spans="2:8">
      <c r="B175" s="17" t="s">
        <v>1277</v>
      </c>
      <c r="C175" s="165" t="s">
        <v>132</v>
      </c>
      <c r="D175" s="17" t="s">
        <v>146</v>
      </c>
      <c r="E175" s="17" t="s">
        <v>287</v>
      </c>
      <c r="F175" s="18">
        <v>-4700</v>
      </c>
      <c r="G175" s="18">
        <v>-710.39</v>
      </c>
      <c r="H175" s="18">
        <v>-0.09</v>
      </c>
    </row>
    <row r="176" spans="2:8">
      <c r="B176" s="17" t="s">
        <v>1278</v>
      </c>
      <c r="C176" s="165" t="s">
        <v>132</v>
      </c>
      <c r="D176" s="17" t="s">
        <v>169</v>
      </c>
      <c r="E176" s="17" t="s">
        <v>926</v>
      </c>
      <c r="F176" s="18">
        <v>-198400</v>
      </c>
      <c r="G176" s="18">
        <v>-788.54</v>
      </c>
      <c r="H176" s="18">
        <v>-0.1</v>
      </c>
    </row>
    <row r="177" spans="2:8">
      <c r="B177" s="17" t="s">
        <v>1279</v>
      </c>
      <c r="C177" s="165" t="s">
        <v>132</v>
      </c>
      <c r="D177" s="17" t="s">
        <v>144</v>
      </c>
      <c r="E177" s="17" t="s">
        <v>145</v>
      </c>
      <c r="F177" s="18">
        <v>-35250</v>
      </c>
      <c r="G177" s="18">
        <v>-834.26</v>
      </c>
      <c r="H177" s="18">
        <v>-0.1</v>
      </c>
    </row>
    <row r="178" spans="2:8">
      <c r="B178" s="17" t="s">
        <v>1280</v>
      </c>
      <c r="C178" s="165" t="s">
        <v>132</v>
      </c>
      <c r="D178" s="17" t="s">
        <v>445</v>
      </c>
      <c r="E178" s="17" t="s">
        <v>446</v>
      </c>
      <c r="F178" s="18">
        <v>-23800</v>
      </c>
      <c r="G178" s="18">
        <v>-841.28</v>
      </c>
      <c r="H178" s="18">
        <v>-0.11</v>
      </c>
    </row>
    <row r="179" spans="2:8">
      <c r="B179" s="17" t="s">
        <v>1281</v>
      </c>
      <c r="C179" s="165" t="s">
        <v>132</v>
      </c>
      <c r="D179" s="17" t="s">
        <v>146</v>
      </c>
      <c r="E179" s="17" t="s">
        <v>281</v>
      </c>
      <c r="F179" s="18">
        <v>-11875</v>
      </c>
      <c r="G179" s="18">
        <v>-860.47</v>
      </c>
      <c r="H179" s="18">
        <v>-0.11</v>
      </c>
    </row>
    <row r="180" spans="2:8">
      <c r="B180" s="17" t="s">
        <v>1282</v>
      </c>
      <c r="C180" s="165" t="s">
        <v>132</v>
      </c>
      <c r="D180" s="17" t="s">
        <v>148</v>
      </c>
      <c r="E180" s="17" t="s">
        <v>925</v>
      </c>
      <c r="F180" s="18">
        <v>-693000</v>
      </c>
      <c r="G180" s="18">
        <v>-883.58</v>
      </c>
      <c r="H180" s="18">
        <v>-0.11</v>
      </c>
    </row>
    <row r="181" spans="2:8">
      <c r="B181" s="17" t="s">
        <v>1283</v>
      </c>
      <c r="C181" s="165" t="s">
        <v>132</v>
      </c>
      <c r="D181" s="17" t="s">
        <v>177</v>
      </c>
      <c r="E181" s="17" t="s">
        <v>924</v>
      </c>
      <c r="F181" s="18">
        <v>-113900</v>
      </c>
      <c r="G181" s="18">
        <v>-892.52</v>
      </c>
      <c r="H181" s="18">
        <v>-0.11</v>
      </c>
    </row>
    <row r="182" spans="2:8">
      <c r="B182" s="17" t="s">
        <v>1284</v>
      </c>
      <c r="C182" s="165" t="s">
        <v>132</v>
      </c>
      <c r="D182" s="17" t="s">
        <v>138</v>
      </c>
      <c r="E182" s="17" t="s">
        <v>317</v>
      </c>
      <c r="F182" s="18">
        <v>-28600</v>
      </c>
      <c r="G182" s="18">
        <v>-905.35</v>
      </c>
      <c r="H182" s="18">
        <v>-0.11</v>
      </c>
    </row>
    <row r="183" spans="2:8">
      <c r="B183" s="17" t="s">
        <v>1285</v>
      </c>
      <c r="C183" s="165" t="s">
        <v>132</v>
      </c>
      <c r="D183" s="17" t="s">
        <v>220</v>
      </c>
      <c r="E183" s="17" t="s">
        <v>318</v>
      </c>
      <c r="F183" s="18">
        <v>-22125</v>
      </c>
      <c r="G183" s="18">
        <v>-934.45</v>
      </c>
      <c r="H183" s="18">
        <v>-0.12</v>
      </c>
    </row>
    <row r="184" spans="2:8">
      <c r="B184" s="17" t="s">
        <v>1286</v>
      </c>
      <c r="C184" s="165" t="s">
        <v>132</v>
      </c>
      <c r="D184" s="17" t="s">
        <v>148</v>
      </c>
      <c r="E184" s="17" t="s">
        <v>923</v>
      </c>
      <c r="F184" s="18">
        <v>-662400</v>
      </c>
      <c r="G184" s="18">
        <v>-1053.55</v>
      </c>
      <c r="H184" s="18">
        <v>-0.13</v>
      </c>
    </row>
    <row r="185" spans="2:8">
      <c r="B185" s="17" t="s">
        <v>1287</v>
      </c>
      <c r="C185" s="165" t="s">
        <v>132</v>
      </c>
      <c r="D185" s="17" t="s">
        <v>263</v>
      </c>
      <c r="E185" s="17" t="s">
        <v>737</v>
      </c>
      <c r="F185" s="18">
        <v>-232500</v>
      </c>
      <c r="G185" s="18">
        <v>-1100.54</v>
      </c>
      <c r="H185" s="18">
        <v>-0.14000000000000001</v>
      </c>
    </row>
    <row r="186" spans="2:8">
      <c r="B186" s="17" t="s">
        <v>1288</v>
      </c>
      <c r="C186" s="165" t="s">
        <v>132</v>
      </c>
      <c r="D186" s="17" t="s">
        <v>292</v>
      </c>
      <c r="E186" s="17" t="s">
        <v>467</v>
      </c>
      <c r="F186" s="18">
        <v>-31200</v>
      </c>
      <c r="G186" s="18">
        <v>-1223.18</v>
      </c>
      <c r="H186" s="18">
        <v>-0.15</v>
      </c>
    </row>
    <row r="187" spans="2:8">
      <c r="B187" s="17" t="s">
        <v>1289</v>
      </c>
      <c r="C187" s="165" t="s">
        <v>132</v>
      </c>
      <c r="D187" s="17" t="s">
        <v>177</v>
      </c>
      <c r="E187" s="17" t="s">
        <v>922</v>
      </c>
      <c r="F187" s="18">
        <v>-176800</v>
      </c>
      <c r="G187" s="18">
        <v>-1272.52</v>
      </c>
      <c r="H187" s="18">
        <v>-0.16</v>
      </c>
    </row>
    <row r="188" spans="2:8">
      <c r="B188" s="17" t="s">
        <v>1290</v>
      </c>
      <c r="C188" s="165" t="s">
        <v>132</v>
      </c>
      <c r="D188" s="17" t="s">
        <v>146</v>
      </c>
      <c r="E188" s="17" t="s">
        <v>754</v>
      </c>
      <c r="F188" s="18">
        <v>-185000</v>
      </c>
      <c r="G188" s="18">
        <v>-1304.99</v>
      </c>
      <c r="H188" s="18">
        <v>-0.16</v>
      </c>
    </row>
    <row r="189" spans="2:8">
      <c r="B189" s="17" t="s">
        <v>1291</v>
      </c>
      <c r="C189" s="165" t="s">
        <v>132</v>
      </c>
      <c r="D189" s="17" t="s">
        <v>156</v>
      </c>
      <c r="E189" s="17" t="s">
        <v>921</v>
      </c>
      <c r="F189" s="18">
        <v>-90500</v>
      </c>
      <c r="G189" s="18">
        <v>-1389.9</v>
      </c>
      <c r="H189" s="18">
        <v>-0.17</v>
      </c>
    </row>
    <row r="190" spans="2:8">
      <c r="B190" s="17" t="s">
        <v>1292</v>
      </c>
      <c r="C190" s="165" t="s">
        <v>132</v>
      </c>
      <c r="D190" s="17" t="s">
        <v>148</v>
      </c>
      <c r="E190" s="17" t="s">
        <v>920</v>
      </c>
      <c r="F190" s="18">
        <v>-282000</v>
      </c>
      <c r="G190" s="18">
        <v>-1396.89</v>
      </c>
      <c r="H190" s="18">
        <v>-0.17</v>
      </c>
    </row>
    <row r="191" spans="2:8">
      <c r="B191" s="17" t="s">
        <v>1293</v>
      </c>
      <c r="C191" s="165" t="s">
        <v>132</v>
      </c>
      <c r="D191" s="17" t="s">
        <v>146</v>
      </c>
      <c r="E191" s="17" t="s">
        <v>919</v>
      </c>
      <c r="F191" s="18">
        <v>-1847268</v>
      </c>
      <c r="G191" s="18">
        <v>-1398.38</v>
      </c>
      <c r="H191" s="18">
        <v>-0.18</v>
      </c>
    </row>
    <row r="192" spans="2:8">
      <c r="B192" s="17" t="s">
        <v>1294</v>
      </c>
      <c r="C192" s="165" t="s">
        <v>132</v>
      </c>
      <c r="D192" s="17" t="s">
        <v>200</v>
      </c>
      <c r="E192" s="17" t="s">
        <v>408</v>
      </c>
      <c r="F192" s="18">
        <v>-70775</v>
      </c>
      <c r="G192" s="18">
        <v>-1435.81</v>
      </c>
      <c r="H192" s="18">
        <v>-0.18</v>
      </c>
    </row>
    <row r="193" spans="2:8">
      <c r="B193" s="17" t="s">
        <v>1295</v>
      </c>
      <c r="C193" s="165" t="s">
        <v>132</v>
      </c>
      <c r="D193" s="17" t="s">
        <v>146</v>
      </c>
      <c r="E193" s="17" t="s">
        <v>301</v>
      </c>
      <c r="F193" s="18">
        <v>-152800</v>
      </c>
      <c r="G193" s="18">
        <v>-1439.38</v>
      </c>
      <c r="H193" s="18">
        <v>-0.18</v>
      </c>
    </row>
    <row r="194" spans="2:8">
      <c r="B194" s="17" t="s">
        <v>1296</v>
      </c>
      <c r="C194" s="165" t="s">
        <v>132</v>
      </c>
      <c r="D194" s="17" t="s">
        <v>133</v>
      </c>
      <c r="E194" s="17" t="s">
        <v>425</v>
      </c>
      <c r="F194" s="18">
        <v>-1610000</v>
      </c>
      <c r="G194" s="18">
        <v>-1494.89</v>
      </c>
      <c r="H194" s="18">
        <v>-0.19</v>
      </c>
    </row>
    <row r="195" spans="2:8">
      <c r="B195" s="17" t="s">
        <v>1297</v>
      </c>
      <c r="C195" s="165" t="s">
        <v>132</v>
      </c>
      <c r="D195" s="17" t="s">
        <v>151</v>
      </c>
      <c r="E195" s="17" t="s">
        <v>152</v>
      </c>
      <c r="F195" s="18">
        <v>-223250</v>
      </c>
      <c r="G195" s="18">
        <v>-1516.31</v>
      </c>
      <c r="H195" s="18">
        <v>-0.19</v>
      </c>
    </row>
    <row r="196" spans="2:8">
      <c r="B196" s="17" t="s">
        <v>1298</v>
      </c>
      <c r="C196" s="165" t="s">
        <v>132</v>
      </c>
      <c r="D196" s="17" t="s">
        <v>146</v>
      </c>
      <c r="E196" s="17" t="s">
        <v>323</v>
      </c>
      <c r="F196" s="18">
        <v>-141750</v>
      </c>
      <c r="G196" s="18">
        <v>-1518.92</v>
      </c>
      <c r="H196" s="18">
        <v>-0.19</v>
      </c>
    </row>
    <row r="197" spans="2:8">
      <c r="B197" s="17" t="s">
        <v>1299</v>
      </c>
      <c r="C197" s="165" t="s">
        <v>132</v>
      </c>
      <c r="D197" s="17" t="s">
        <v>235</v>
      </c>
      <c r="E197" s="17" t="s">
        <v>918</v>
      </c>
      <c r="F197" s="18">
        <v>-798100</v>
      </c>
      <c r="G197" s="18">
        <v>-1577.84</v>
      </c>
      <c r="H197" s="18">
        <v>-0.2</v>
      </c>
    </row>
    <row r="198" spans="2:8">
      <c r="B198" s="17" t="s">
        <v>1300</v>
      </c>
      <c r="C198" s="165" t="s">
        <v>132</v>
      </c>
      <c r="D198" s="17" t="s">
        <v>156</v>
      </c>
      <c r="E198" s="17" t="s">
        <v>917</v>
      </c>
      <c r="F198" s="18">
        <v>-536000</v>
      </c>
      <c r="G198" s="18">
        <v>-1614.16</v>
      </c>
      <c r="H198" s="18">
        <v>-0.2</v>
      </c>
    </row>
    <row r="199" spans="2:8">
      <c r="B199" s="17" t="s">
        <v>1301</v>
      </c>
      <c r="C199" s="165" t="s">
        <v>132</v>
      </c>
      <c r="D199" s="17" t="s">
        <v>179</v>
      </c>
      <c r="E199" s="17" t="s">
        <v>180</v>
      </c>
      <c r="F199" s="18">
        <v>-324000</v>
      </c>
      <c r="G199" s="18">
        <v>-1691.12</v>
      </c>
      <c r="H199" s="18">
        <v>-0.21</v>
      </c>
    </row>
    <row r="200" spans="2:8">
      <c r="B200" s="17" t="s">
        <v>1302</v>
      </c>
      <c r="C200" s="165" t="s">
        <v>132</v>
      </c>
      <c r="D200" s="17" t="s">
        <v>144</v>
      </c>
      <c r="E200" s="17" t="s">
        <v>307</v>
      </c>
      <c r="F200" s="18">
        <v>-140000</v>
      </c>
      <c r="G200" s="18">
        <v>-1760.71</v>
      </c>
      <c r="H200" s="18">
        <v>-0.22</v>
      </c>
    </row>
    <row r="201" spans="2:8">
      <c r="B201" s="17" t="s">
        <v>1263</v>
      </c>
      <c r="C201" s="165" t="s">
        <v>132</v>
      </c>
      <c r="D201" s="17" t="s">
        <v>200</v>
      </c>
      <c r="E201" s="17" t="s">
        <v>304</v>
      </c>
      <c r="F201" s="18">
        <v>-649800</v>
      </c>
      <c r="G201" s="18">
        <v>-1787.27</v>
      </c>
      <c r="H201" s="18">
        <v>-0.22</v>
      </c>
    </row>
    <row r="202" spans="2:8">
      <c r="B202" s="17" t="s">
        <v>932</v>
      </c>
      <c r="C202" s="165" t="s">
        <v>132</v>
      </c>
      <c r="D202" s="17" t="s">
        <v>133</v>
      </c>
      <c r="E202" s="17" t="s">
        <v>916</v>
      </c>
      <c r="F202" s="18">
        <v>-5872000</v>
      </c>
      <c r="G202" s="18">
        <v>-1846.74</v>
      </c>
      <c r="H202" s="18">
        <v>-0.23</v>
      </c>
    </row>
    <row r="203" spans="2:8">
      <c r="B203" s="17" t="s">
        <v>1303</v>
      </c>
      <c r="C203" s="165" t="s">
        <v>132</v>
      </c>
      <c r="D203" s="17" t="s">
        <v>146</v>
      </c>
      <c r="E203" s="17" t="s">
        <v>914</v>
      </c>
      <c r="F203" s="18">
        <v>-1655400</v>
      </c>
      <c r="G203" s="18">
        <v>-1931.85</v>
      </c>
      <c r="H203" s="18">
        <v>-0.24</v>
      </c>
    </row>
    <row r="204" spans="2:8">
      <c r="B204" s="17" t="s">
        <v>1304</v>
      </c>
      <c r="C204" s="165" t="s">
        <v>132</v>
      </c>
      <c r="D204" s="17" t="s">
        <v>146</v>
      </c>
      <c r="E204" s="17" t="s">
        <v>913</v>
      </c>
      <c r="F204" s="18">
        <v>-512000</v>
      </c>
      <c r="G204" s="18">
        <v>-1933.57</v>
      </c>
      <c r="H204" s="18">
        <v>-0.24</v>
      </c>
    </row>
    <row r="205" spans="2:8">
      <c r="B205" s="17" t="s">
        <v>1305</v>
      </c>
      <c r="C205" s="165" t="s">
        <v>132</v>
      </c>
      <c r="D205" s="17" t="s">
        <v>288</v>
      </c>
      <c r="E205" s="17" t="s">
        <v>289</v>
      </c>
      <c r="F205" s="18">
        <v>-1806250</v>
      </c>
      <c r="G205" s="18">
        <v>-1941.72</v>
      </c>
      <c r="H205" s="18">
        <v>-0.24</v>
      </c>
    </row>
    <row r="206" spans="2:8">
      <c r="B206" s="17" t="s">
        <v>1306</v>
      </c>
      <c r="C206" s="165" t="s">
        <v>132</v>
      </c>
      <c r="D206" s="17" t="s">
        <v>146</v>
      </c>
      <c r="E206" s="17" t="s">
        <v>804</v>
      </c>
      <c r="F206" s="18">
        <v>-110275</v>
      </c>
      <c r="G206" s="18">
        <v>-1961.13</v>
      </c>
      <c r="H206" s="18">
        <v>-0.25</v>
      </c>
    </row>
    <row r="207" spans="2:8">
      <c r="B207" s="17" t="s">
        <v>1307</v>
      </c>
      <c r="C207" s="165" t="s">
        <v>132</v>
      </c>
      <c r="D207" s="17" t="s">
        <v>177</v>
      </c>
      <c r="E207" s="17" t="s">
        <v>178</v>
      </c>
      <c r="F207" s="18">
        <v>-102250</v>
      </c>
      <c r="G207" s="18">
        <v>-1971.69</v>
      </c>
      <c r="H207" s="18">
        <v>-0.25</v>
      </c>
    </row>
    <row r="208" spans="2:8">
      <c r="B208" s="17" t="s">
        <v>1308</v>
      </c>
      <c r="C208" s="165" t="s">
        <v>132</v>
      </c>
      <c r="D208" s="17" t="s">
        <v>235</v>
      </c>
      <c r="E208" s="17" t="s">
        <v>302</v>
      </c>
      <c r="F208" s="18">
        <v>-357500</v>
      </c>
      <c r="G208" s="18">
        <v>-1978.05</v>
      </c>
      <c r="H208" s="18">
        <v>-0.25</v>
      </c>
    </row>
    <row r="209" spans="2:8">
      <c r="B209" s="17" t="s">
        <v>1309</v>
      </c>
      <c r="C209" s="165" t="s">
        <v>132</v>
      </c>
      <c r="D209" s="17" t="s">
        <v>377</v>
      </c>
      <c r="E209" s="17" t="s">
        <v>378</v>
      </c>
      <c r="F209" s="18">
        <v>-809100</v>
      </c>
      <c r="G209" s="18">
        <v>-2071.6999999999998</v>
      </c>
      <c r="H209" s="18">
        <v>-0.26</v>
      </c>
    </row>
    <row r="210" spans="2:8">
      <c r="B210" s="17" t="s">
        <v>1310</v>
      </c>
      <c r="C210" s="165" t="s">
        <v>132</v>
      </c>
      <c r="D210" s="17" t="s">
        <v>283</v>
      </c>
      <c r="E210" s="17" t="s">
        <v>404</v>
      </c>
      <c r="F210" s="18">
        <v>-68950</v>
      </c>
      <c r="G210" s="18">
        <v>-2129.0700000000002</v>
      </c>
      <c r="H210" s="18">
        <v>-0.27</v>
      </c>
    </row>
    <row r="211" spans="2:8">
      <c r="B211" s="17" t="s">
        <v>1311</v>
      </c>
      <c r="C211" s="165" t="s">
        <v>132</v>
      </c>
      <c r="D211" s="17" t="s">
        <v>158</v>
      </c>
      <c r="E211" s="17" t="s">
        <v>589</v>
      </c>
      <c r="F211" s="18">
        <v>-3990000</v>
      </c>
      <c r="G211" s="18">
        <v>-2162.58</v>
      </c>
      <c r="H211" s="18">
        <v>-0.27</v>
      </c>
    </row>
    <row r="212" spans="2:8">
      <c r="B212" s="17" t="s">
        <v>1312</v>
      </c>
      <c r="C212" s="165" t="s">
        <v>132</v>
      </c>
      <c r="D212" s="17" t="s">
        <v>235</v>
      </c>
      <c r="E212" s="17" t="s">
        <v>814</v>
      </c>
      <c r="F212" s="18">
        <v>-828532</v>
      </c>
      <c r="G212" s="18">
        <v>-2193.12</v>
      </c>
      <c r="H212" s="18">
        <v>-0.27</v>
      </c>
    </row>
    <row r="213" spans="2:8">
      <c r="B213" s="17" t="s">
        <v>1313</v>
      </c>
      <c r="C213" s="165" t="s">
        <v>132</v>
      </c>
      <c r="D213" s="17" t="s">
        <v>166</v>
      </c>
      <c r="E213" s="17" t="s">
        <v>573</v>
      </c>
      <c r="F213" s="18">
        <v>-860600</v>
      </c>
      <c r="G213" s="18">
        <v>-2330.5</v>
      </c>
      <c r="H213" s="18">
        <v>-0.28999999999999998</v>
      </c>
    </row>
    <row r="214" spans="2:8">
      <c r="B214" s="17" t="s">
        <v>1314</v>
      </c>
      <c r="C214" s="165" t="s">
        <v>132</v>
      </c>
      <c r="D214" s="17" t="s">
        <v>151</v>
      </c>
      <c r="E214" s="17" t="s">
        <v>431</v>
      </c>
      <c r="F214" s="18">
        <v>-228500</v>
      </c>
      <c r="G214" s="18">
        <v>-2404.73</v>
      </c>
      <c r="H214" s="18">
        <v>-0.3</v>
      </c>
    </row>
    <row r="215" spans="2:8">
      <c r="B215" s="17" t="s">
        <v>1315</v>
      </c>
      <c r="C215" s="165" t="s">
        <v>132</v>
      </c>
      <c r="D215" s="17" t="s">
        <v>142</v>
      </c>
      <c r="E215" s="17" t="s">
        <v>143</v>
      </c>
      <c r="F215" s="18">
        <v>-902400</v>
      </c>
      <c r="G215" s="18">
        <v>-2754.12</v>
      </c>
      <c r="H215" s="18">
        <v>-0.34</v>
      </c>
    </row>
    <row r="216" spans="2:8">
      <c r="B216" s="17" t="s">
        <v>1268</v>
      </c>
      <c r="C216" s="165" t="s">
        <v>132</v>
      </c>
      <c r="D216" s="17" t="s">
        <v>288</v>
      </c>
      <c r="E216" s="17" t="s">
        <v>365</v>
      </c>
      <c r="F216" s="18">
        <v>-713750</v>
      </c>
      <c r="G216" s="18">
        <v>-2789.34</v>
      </c>
      <c r="H216" s="18">
        <v>-0.35</v>
      </c>
    </row>
    <row r="217" spans="2:8">
      <c r="B217" s="17" t="s">
        <v>1316</v>
      </c>
      <c r="C217" s="165" t="s">
        <v>132</v>
      </c>
      <c r="D217" s="17" t="s">
        <v>247</v>
      </c>
      <c r="E217" s="17" t="s">
        <v>322</v>
      </c>
      <c r="F217" s="18">
        <v>-816750</v>
      </c>
      <c r="G217" s="18">
        <v>-2819.01</v>
      </c>
      <c r="H217" s="18">
        <v>-0.35</v>
      </c>
    </row>
    <row r="218" spans="2:8">
      <c r="B218" s="17" t="s">
        <v>1317</v>
      </c>
      <c r="C218" s="165" t="s">
        <v>132</v>
      </c>
      <c r="D218" s="17" t="s">
        <v>156</v>
      </c>
      <c r="E218" s="17" t="s">
        <v>614</v>
      </c>
      <c r="F218" s="18">
        <v>-523000</v>
      </c>
      <c r="G218" s="18">
        <v>-2875.98</v>
      </c>
      <c r="H218" s="18">
        <v>-0.36</v>
      </c>
    </row>
    <row r="219" spans="2:8">
      <c r="B219" s="17" t="s">
        <v>1318</v>
      </c>
      <c r="C219" s="165" t="s">
        <v>132</v>
      </c>
      <c r="D219" s="17" t="s">
        <v>133</v>
      </c>
      <c r="E219" s="17" t="s">
        <v>401</v>
      </c>
      <c r="F219" s="18">
        <v>-1058400</v>
      </c>
      <c r="G219" s="18">
        <v>-2943.94</v>
      </c>
      <c r="H219" s="18">
        <v>-0.37</v>
      </c>
    </row>
    <row r="220" spans="2:8">
      <c r="B220" s="17" t="s">
        <v>1319</v>
      </c>
      <c r="C220" s="165" t="s">
        <v>132</v>
      </c>
      <c r="D220" s="17" t="s">
        <v>144</v>
      </c>
      <c r="E220" s="17" t="s">
        <v>499</v>
      </c>
      <c r="F220" s="18">
        <v>-159775</v>
      </c>
      <c r="G220" s="18">
        <v>-3068.48</v>
      </c>
      <c r="H220" s="18">
        <v>-0.38</v>
      </c>
    </row>
    <row r="221" spans="2:8">
      <c r="B221" s="17" t="s">
        <v>1320</v>
      </c>
      <c r="C221" s="165" t="s">
        <v>132</v>
      </c>
      <c r="D221" s="17" t="s">
        <v>156</v>
      </c>
      <c r="E221" s="17" t="s">
        <v>406</v>
      </c>
      <c r="F221" s="18">
        <v>-1005100</v>
      </c>
      <c r="G221" s="18">
        <v>-3109.28</v>
      </c>
      <c r="H221" s="18">
        <v>-0.39</v>
      </c>
    </row>
    <row r="222" spans="2:8">
      <c r="B222" s="17" t="s">
        <v>1321</v>
      </c>
      <c r="C222" s="165" t="s">
        <v>132</v>
      </c>
      <c r="D222" s="17" t="s">
        <v>156</v>
      </c>
      <c r="E222" s="17" t="s">
        <v>912</v>
      </c>
      <c r="F222" s="18">
        <v>-921600</v>
      </c>
      <c r="G222" s="18">
        <v>-3219.61</v>
      </c>
      <c r="H222" s="18">
        <v>-0.4</v>
      </c>
    </row>
    <row r="223" spans="2:8">
      <c r="B223" s="17" t="s">
        <v>1322</v>
      </c>
      <c r="C223" s="165" t="s">
        <v>132</v>
      </c>
      <c r="D223" s="17" t="s">
        <v>362</v>
      </c>
      <c r="E223" s="17" t="s">
        <v>500</v>
      </c>
      <c r="F223" s="18">
        <v>-4143750</v>
      </c>
      <c r="G223" s="18">
        <v>-3246.63</v>
      </c>
      <c r="H223" s="18">
        <v>-0.41</v>
      </c>
    </row>
    <row r="224" spans="2:8">
      <c r="B224" s="17" t="s">
        <v>1323</v>
      </c>
      <c r="C224" s="165" t="s">
        <v>132</v>
      </c>
      <c r="D224" s="17" t="s">
        <v>169</v>
      </c>
      <c r="E224" s="17" t="s">
        <v>170</v>
      </c>
      <c r="F224" s="18">
        <v>-412200</v>
      </c>
      <c r="G224" s="18">
        <v>-3362.32</v>
      </c>
      <c r="H224" s="18">
        <v>-0.42</v>
      </c>
    </row>
    <row r="225" spans="2:8">
      <c r="B225" s="17" t="s">
        <v>1324</v>
      </c>
      <c r="C225" s="165" t="s">
        <v>132</v>
      </c>
      <c r="D225" s="17" t="s">
        <v>184</v>
      </c>
      <c r="E225" s="17" t="s">
        <v>751</v>
      </c>
      <c r="F225" s="18">
        <v>-256800</v>
      </c>
      <c r="G225" s="18">
        <v>-3576.07</v>
      </c>
      <c r="H225" s="18">
        <v>-0.45</v>
      </c>
    </row>
    <row r="226" spans="2:8">
      <c r="B226" s="17" t="s">
        <v>1325</v>
      </c>
      <c r="C226" s="165" t="s">
        <v>132</v>
      </c>
      <c r="D226" s="17" t="s">
        <v>138</v>
      </c>
      <c r="E226" s="17" t="s">
        <v>181</v>
      </c>
      <c r="F226" s="18">
        <v>-105200</v>
      </c>
      <c r="G226" s="18">
        <v>-3603.78</v>
      </c>
      <c r="H226" s="18">
        <v>-0.45</v>
      </c>
    </row>
    <row r="227" spans="2:8">
      <c r="B227" s="17" t="s">
        <v>1326</v>
      </c>
      <c r="C227" s="165" t="s">
        <v>132</v>
      </c>
      <c r="D227" s="17" t="s">
        <v>133</v>
      </c>
      <c r="E227" s="17" t="s">
        <v>295</v>
      </c>
      <c r="F227" s="18">
        <v>-351900</v>
      </c>
      <c r="G227" s="18">
        <v>-3652.55</v>
      </c>
      <c r="H227" s="18">
        <v>-0.46</v>
      </c>
    </row>
    <row r="228" spans="2:8">
      <c r="B228" s="17" t="s">
        <v>1327</v>
      </c>
      <c r="C228" s="165" t="s">
        <v>132</v>
      </c>
      <c r="D228" s="17" t="s">
        <v>144</v>
      </c>
      <c r="E228" s="17" t="s">
        <v>911</v>
      </c>
      <c r="F228" s="18">
        <v>-591800</v>
      </c>
      <c r="G228" s="18">
        <v>-3691.65</v>
      </c>
      <c r="H228" s="18">
        <v>-0.46</v>
      </c>
    </row>
    <row r="229" spans="2:8">
      <c r="B229" s="17" t="s">
        <v>1328</v>
      </c>
      <c r="C229" s="165" t="s">
        <v>132</v>
      </c>
      <c r="D229" s="17" t="s">
        <v>158</v>
      </c>
      <c r="E229" s="17" t="s">
        <v>559</v>
      </c>
      <c r="F229" s="18">
        <v>-138050</v>
      </c>
      <c r="G229" s="18">
        <v>-3743.23</v>
      </c>
      <c r="H229" s="18">
        <v>-0.47</v>
      </c>
    </row>
    <row r="230" spans="2:8">
      <c r="B230" s="17" t="s">
        <v>1329</v>
      </c>
      <c r="C230" s="165" t="s">
        <v>132</v>
      </c>
      <c r="D230" s="17" t="s">
        <v>135</v>
      </c>
      <c r="E230" s="17" t="s">
        <v>136</v>
      </c>
      <c r="F230" s="18">
        <v>-151750</v>
      </c>
      <c r="G230" s="18">
        <v>-3834.19</v>
      </c>
      <c r="H230" s="18">
        <v>-0.48</v>
      </c>
    </row>
    <row r="231" spans="2:8">
      <c r="B231" s="17" t="s">
        <v>1330</v>
      </c>
      <c r="C231" s="165" t="s">
        <v>132</v>
      </c>
      <c r="D231" s="17" t="s">
        <v>138</v>
      </c>
      <c r="E231" s="17" t="s">
        <v>442</v>
      </c>
      <c r="F231" s="18">
        <v>-81750</v>
      </c>
      <c r="G231" s="18">
        <v>-3895.59</v>
      </c>
      <c r="H231" s="18">
        <v>-0.49</v>
      </c>
    </row>
    <row r="232" spans="2:8">
      <c r="B232" s="17" t="s">
        <v>1331</v>
      </c>
      <c r="C232" s="165" t="s">
        <v>132</v>
      </c>
      <c r="D232" s="17" t="s">
        <v>138</v>
      </c>
      <c r="E232" s="17" t="s">
        <v>190</v>
      </c>
      <c r="F232" s="18">
        <v>-108000</v>
      </c>
      <c r="G232" s="18">
        <v>-3938.38</v>
      </c>
      <c r="H232" s="18">
        <v>-0.49</v>
      </c>
    </row>
    <row r="233" spans="2:8">
      <c r="B233" s="17" t="s">
        <v>1332</v>
      </c>
      <c r="C233" s="165" t="s">
        <v>132</v>
      </c>
      <c r="D233" s="17" t="s">
        <v>146</v>
      </c>
      <c r="E233" s="17" t="s">
        <v>910</v>
      </c>
      <c r="F233" s="18">
        <v>-3012000</v>
      </c>
      <c r="G233" s="18">
        <v>-3971.32</v>
      </c>
      <c r="H233" s="18">
        <v>-0.5</v>
      </c>
    </row>
    <row r="234" spans="2:8">
      <c r="B234" s="17" t="s">
        <v>1333</v>
      </c>
      <c r="C234" s="165" t="s">
        <v>132</v>
      </c>
      <c r="D234" s="17" t="s">
        <v>484</v>
      </c>
      <c r="E234" s="17" t="s">
        <v>485</v>
      </c>
      <c r="F234" s="18">
        <v>-1047750</v>
      </c>
      <c r="G234" s="18">
        <v>-4040.12</v>
      </c>
      <c r="H234" s="18">
        <v>-0.51</v>
      </c>
    </row>
    <row r="235" spans="2:8">
      <c r="B235" s="17" t="s">
        <v>1261</v>
      </c>
      <c r="C235" s="165" t="s">
        <v>132</v>
      </c>
      <c r="D235" s="17" t="s">
        <v>288</v>
      </c>
      <c r="E235" s="17" t="s">
        <v>817</v>
      </c>
      <c r="F235" s="18">
        <v>-5406000</v>
      </c>
      <c r="G235" s="18">
        <v>-4195.0600000000004</v>
      </c>
      <c r="H235" s="18">
        <v>-0.53</v>
      </c>
    </row>
    <row r="236" spans="2:8">
      <c r="B236" s="17" t="s">
        <v>933</v>
      </c>
      <c r="C236" s="165" t="s">
        <v>132</v>
      </c>
      <c r="D236" s="17" t="s">
        <v>133</v>
      </c>
      <c r="E236" s="17" t="s">
        <v>483</v>
      </c>
      <c r="F236" s="18">
        <v>-3609450</v>
      </c>
      <c r="G236" s="18">
        <v>-4224.8599999999997</v>
      </c>
      <c r="H236" s="18">
        <v>-0.53</v>
      </c>
    </row>
    <row r="237" spans="2:8">
      <c r="B237" s="17" t="s">
        <v>1329</v>
      </c>
      <c r="C237" s="165" t="s">
        <v>132</v>
      </c>
      <c r="D237" s="17" t="s">
        <v>135</v>
      </c>
      <c r="E237" s="17" t="s">
        <v>136</v>
      </c>
      <c r="F237" s="18">
        <v>-168500</v>
      </c>
      <c r="G237" s="18">
        <v>-4242.07</v>
      </c>
      <c r="H237" s="18">
        <v>-0.53</v>
      </c>
    </row>
    <row r="238" spans="2:8">
      <c r="B238" s="17" t="s">
        <v>1334</v>
      </c>
      <c r="C238" s="165" t="s">
        <v>132</v>
      </c>
      <c r="D238" s="17" t="s">
        <v>188</v>
      </c>
      <c r="E238" s="17" t="s">
        <v>189</v>
      </c>
      <c r="F238" s="18">
        <v>-356575</v>
      </c>
      <c r="G238" s="18">
        <v>-4372.68</v>
      </c>
      <c r="H238" s="18">
        <v>-0.55000000000000004</v>
      </c>
    </row>
    <row r="239" spans="2:8">
      <c r="B239" s="17" t="s">
        <v>1335</v>
      </c>
      <c r="C239" s="165" t="s">
        <v>132</v>
      </c>
      <c r="D239" s="17" t="s">
        <v>484</v>
      </c>
      <c r="E239" s="17" t="s">
        <v>586</v>
      </c>
      <c r="F239" s="18">
        <v>-294450</v>
      </c>
      <c r="G239" s="18">
        <v>-4453.8500000000004</v>
      </c>
      <c r="H239" s="18">
        <v>-0.56000000000000005</v>
      </c>
    </row>
    <row r="240" spans="2:8">
      <c r="B240" s="17" t="s">
        <v>1336</v>
      </c>
      <c r="C240" s="165" t="s">
        <v>132</v>
      </c>
      <c r="D240" s="17" t="s">
        <v>133</v>
      </c>
      <c r="E240" s="17" t="s">
        <v>423</v>
      </c>
      <c r="F240" s="18">
        <v>-11880000</v>
      </c>
      <c r="G240" s="18">
        <v>-4478.76</v>
      </c>
      <c r="H240" s="18">
        <v>-0.56000000000000005</v>
      </c>
    </row>
    <row r="241" spans="2:8">
      <c r="B241" s="17" t="s">
        <v>1337</v>
      </c>
      <c r="C241" s="165" t="s">
        <v>132</v>
      </c>
      <c r="D241" s="17" t="s">
        <v>135</v>
      </c>
      <c r="E241" s="17" t="s">
        <v>403</v>
      </c>
      <c r="F241" s="18">
        <v>-6649500</v>
      </c>
      <c r="G241" s="18">
        <v>-4717.82</v>
      </c>
      <c r="H241" s="18">
        <v>-0.59</v>
      </c>
    </row>
    <row r="242" spans="2:8">
      <c r="B242" s="17" t="s">
        <v>1338</v>
      </c>
      <c r="C242" s="165" t="s">
        <v>132</v>
      </c>
      <c r="D242" s="17" t="s">
        <v>146</v>
      </c>
      <c r="E242" s="17" t="s">
        <v>258</v>
      </c>
      <c r="F242" s="18">
        <v>-8620000</v>
      </c>
      <c r="G242" s="18">
        <v>-4741</v>
      </c>
      <c r="H242" s="18">
        <v>-0.59</v>
      </c>
    </row>
    <row r="243" spans="2:8">
      <c r="B243" s="17" t="s">
        <v>1339</v>
      </c>
      <c r="C243" s="165" t="s">
        <v>132</v>
      </c>
      <c r="D243" s="17" t="s">
        <v>267</v>
      </c>
      <c r="E243" s="17" t="s">
        <v>291</v>
      </c>
      <c r="F243" s="18">
        <v>-3152100</v>
      </c>
      <c r="G243" s="18">
        <v>-4770.7</v>
      </c>
      <c r="H243" s="18">
        <v>-0.6</v>
      </c>
    </row>
    <row r="244" spans="2:8">
      <c r="B244" s="17" t="s">
        <v>1340</v>
      </c>
      <c r="C244" s="165" t="s">
        <v>132</v>
      </c>
      <c r="D244" s="17" t="s">
        <v>216</v>
      </c>
      <c r="E244" s="17" t="s">
        <v>909</v>
      </c>
      <c r="F244" s="18">
        <v>-272400</v>
      </c>
      <c r="G244" s="18">
        <v>-5121.3900000000003</v>
      </c>
      <c r="H244" s="18">
        <v>-0.64</v>
      </c>
    </row>
    <row r="245" spans="2:8">
      <c r="B245" s="17" t="s">
        <v>1341</v>
      </c>
      <c r="C245" s="165" t="s">
        <v>132</v>
      </c>
      <c r="D245" s="17" t="s">
        <v>135</v>
      </c>
      <c r="E245" s="17" t="s">
        <v>367</v>
      </c>
      <c r="F245" s="18">
        <v>-2135700</v>
      </c>
      <c r="G245" s="18">
        <v>-5159.8500000000004</v>
      </c>
      <c r="H245" s="18">
        <v>-0.65</v>
      </c>
    </row>
    <row r="246" spans="2:8">
      <c r="B246" s="17" t="s">
        <v>1342</v>
      </c>
      <c r="C246" s="165" t="s">
        <v>132</v>
      </c>
      <c r="D246" s="17" t="s">
        <v>138</v>
      </c>
      <c r="E246" s="17" t="s">
        <v>443</v>
      </c>
      <c r="F246" s="18">
        <v>-233450</v>
      </c>
      <c r="G246" s="18">
        <v>-5406.47</v>
      </c>
      <c r="H246" s="18">
        <v>-0.68</v>
      </c>
    </row>
    <row r="247" spans="2:8">
      <c r="B247" s="17" t="s">
        <v>1343</v>
      </c>
      <c r="C247" s="165" t="s">
        <v>132</v>
      </c>
      <c r="D247" s="17" t="s">
        <v>160</v>
      </c>
      <c r="E247" s="17" t="s">
        <v>161</v>
      </c>
      <c r="F247" s="18">
        <v>-325500</v>
      </c>
      <c r="G247" s="18">
        <v>-5911.73</v>
      </c>
      <c r="H247" s="18">
        <v>-0.74</v>
      </c>
    </row>
    <row r="248" spans="2:8">
      <c r="B248" s="17" t="s">
        <v>1344</v>
      </c>
      <c r="C248" s="165" t="s">
        <v>132</v>
      </c>
      <c r="D248" s="17" t="s">
        <v>133</v>
      </c>
      <c r="E248" s="17" t="s">
        <v>409</v>
      </c>
      <c r="F248" s="18">
        <v>-5690000</v>
      </c>
      <c r="G248" s="18">
        <v>-6111.06</v>
      </c>
      <c r="H248" s="18">
        <v>-0.77</v>
      </c>
    </row>
    <row r="249" spans="2:8">
      <c r="B249" s="17" t="s">
        <v>1345</v>
      </c>
      <c r="C249" s="165" t="s">
        <v>132</v>
      </c>
      <c r="D249" s="17" t="s">
        <v>146</v>
      </c>
      <c r="E249" s="17" t="s">
        <v>147</v>
      </c>
      <c r="F249" s="18">
        <v>-256800</v>
      </c>
      <c r="G249" s="18">
        <v>-6134.05</v>
      </c>
      <c r="H249" s="18">
        <v>-0.77</v>
      </c>
    </row>
    <row r="250" spans="2:8">
      <c r="B250" s="17" t="s">
        <v>1346</v>
      </c>
      <c r="C250" s="165" t="s">
        <v>132</v>
      </c>
      <c r="D250" s="17" t="s">
        <v>133</v>
      </c>
      <c r="E250" s="17" t="s">
        <v>150</v>
      </c>
      <c r="F250" s="18">
        <v>-846000</v>
      </c>
      <c r="G250" s="18">
        <v>-6162.26</v>
      </c>
      <c r="H250" s="18">
        <v>-0.77</v>
      </c>
    </row>
    <row r="251" spans="2:8">
      <c r="B251" s="17" t="s">
        <v>1347</v>
      </c>
      <c r="C251" s="165" t="s">
        <v>132</v>
      </c>
      <c r="D251" s="17" t="s">
        <v>179</v>
      </c>
      <c r="E251" s="17" t="s">
        <v>557</v>
      </c>
      <c r="F251" s="18">
        <v>-1116250</v>
      </c>
      <c r="G251" s="18">
        <v>-6541.78</v>
      </c>
      <c r="H251" s="18">
        <v>-0.82</v>
      </c>
    </row>
    <row r="252" spans="2:8">
      <c r="B252" s="17" t="s">
        <v>1348</v>
      </c>
      <c r="C252" s="165" t="s">
        <v>132</v>
      </c>
      <c r="D252" s="17" t="s">
        <v>166</v>
      </c>
      <c r="E252" s="17" t="s">
        <v>536</v>
      </c>
      <c r="F252" s="18">
        <v>-532150</v>
      </c>
      <c r="G252" s="18">
        <v>-6796.62</v>
      </c>
      <c r="H252" s="18">
        <v>-0.85</v>
      </c>
    </row>
    <row r="253" spans="2:8">
      <c r="B253" s="17" t="s">
        <v>1349</v>
      </c>
      <c r="C253" s="165" t="s">
        <v>132</v>
      </c>
      <c r="D253" s="17" t="s">
        <v>267</v>
      </c>
      <c r="E253" s="17" t="s">
        <v>290</v>
      </c>
      <c r="F253" s="18">
        <v>-3369600</v>
      </c>
      <c r="G253" s="18">
        <v>-7199.15</v>
      </c>
      <c r="H253" s="18">
        <v>-0.9</v>
      </c>
    </row>
    <row r="254" spans="2:8">
      <c r="B254" s="17" t="s">
        <v>1350</v>
      </c>
      <c r="C254" s="165" t="s">
        <v>132</v>
      </c>
      <c r="D254" s="17" t="s">
        <v>292</v>
      </c>
      <c r="E254" s="17" t="s">
        <v>293</v>
      </c>
      <c r="F254" s="18">
        <v>-38160</v>
      </c>
      <c r="G254" s="18">
        <v>-7428.24</v>
      </c>
      <c r="H254" s="18">
        <v>-0.93</v>
      </c>
    </row>
    <row r="255" spans="2:8">
      <c r="B255" s="17" t="s">
        <v>1351</v>
      </c>
      <c r="C255" s="165" t="s">
        <v>132</v>
      </c>
      <c r="D255" s="17" t="s">
        <v>184</v>
      </c>
      <c r="E255" s="17" t="s">
        <v>908</v>
      </c>
      <c r="F255" s="18">
        <v>-4706250</v>
      </c>
      <c r="G255" s="18">
        <v>-7518.23</v>
      </c>
      <c r="H255" s="18">
        <v>-0.94</v>
      </c>
    </row>
    <row r="256" spans="2:8">
      <c r="B256" s="17" t="s">
        <v>1352</v>
      </c>
      <c r="C256" s="165" t="s">
        <v>132</v>
      </c>
      <c r="D256" s="17" t="s">
        <v>133</v>
      </c>
      <c r="E256" s="17" t="s">
        <v>134</v>
      </c>
      <c r="F256" s="18">
        <v>-921250</v>
      </c>
      <c r="G256" s="18">
        <v>-7522.93</v>
      </c>
      <c r="H256" s="18">
        <v>-0.94</v>
      </c>
    </row>
    <row r="257" spans="2:8">
      <c r="B257" s="17" t="s">
        <v>1353</v>
      </c>
      <c r="C257" s="165" t="s">
        <v>132</v>
      </c>
      <c r="D257" s="17" t="s">
        <v>174</v>
      </c>
      <c r="E257" s="17" t="s">
        <v>364</v>
      </c>
      <c r="F257" s="18">
        <v>-562400</v>
      </c>
      <c r="G257" s="18">
        <v>-8821.5300000000007</v>
      </c>
      <c r="H257" s="18">
        <v>-1.1000000000000001</v>
      </c>
    </row>
    <row r="258" spans="2:8">
      <c r="B258" s="17" t="s">
        <v>1354</v>
      </c>
      <c r="C258" s="165" t="s">
        <v>132</v>
      </c>
      <c r="D258" s="17" t="s">
        <v>144</v>
      </c>
      <c r="E258" s="17" t="s">
        <v>282</v>
      </c>
      <c r="F258" s="18">
        <v>-279600</v>
      </c>
      <c r="G258" s="18">
        <v>-9350.3799999999992</v>
      </c>
      <c r="H258" s="18">
        <v>-1.17</v>
      </c>
    </row>
    <row r="259" spans="2:8">
      <c r="B259" s="17" t="s">
        <v>1355</v>
      </c>
      <c r="C259" s="165" t="s">
        <v>132</v>
      </c>
      <c r="D259" s="17" t="s">
        <v>263</v>
      </c>
      <c r="E259" s="17" t="s">
        <v>411</v>
      </c>
      <c r="F259" s="18">
        <v>-3867000</v>
      </c>
      <c r="G259" s="18">
        <v>-9590.16</v>
      </c>
      <c r="H259" s="18">
        <v>-1.2</v>
      </c>
    </row>
    <row r="260" spans="2:8">
      <c r="B260" s="17" t="s">
        <v>1356</v>
      </c>
      <c r="C260" s="165" t="s">
        <v>132</v>
      </c>
      <c r="D260" s="17" t="s">
        <v>191</v>
      </c>
      <c r="E260" s="17" t="s">
        <v>366</v>
      </c>
      <c r="F260" s="18">
        <v>-1300000</v>
      </c>
      <c r="G260" s="18">
        <v>-9686.9500000000007</v>
      </c>
      <c r="H260" s="18">
        <v>-1.21</v>
      </c>
    </row>
    <row r="261" spans="2:8">
      <c r="B261" s="17" t="s">
        <v>1357</v>
      </c>
      <c r="C261" s="165" t="s">
        <v>132</v>
      </c>
      <c r="D261" s="17" t="s">
        <v>138</v>
      </c>
      <c r="E261" s="17" t="s">
        <v>165</v>
      </c>
      <c r="F261" s="18">
        <v>-2287000</v>
      </c>
      <c r="G261" s="18">
        <v>-9749.48</v>
      </c>
      <c r="H261" s="18">
        <v>-1.22</v>
      </c>
    </row>
    <row r="262" spans="2:8">
      <c r="B262" s="17" t="s">
        <v>1358</v>
      </c>
      <c r="C262" s="165" t="s">
        <v>132</v>
      </c>
      <c r="D262" s="17" t="s">
        <v>188</v>
      </c>
      <c r="E262" s="17" t="s">
        <v>204</v>
      </c>
      <c r="F262" s="18">
        <v>-1965700</v>
      </c>
      <c r="G262" s="18">
        <v>-10963.69</v>
      </c>
      <c r="H262" s="18">
        <v>-1.37</v>
      </c>
    </row>
    <row r="263" spans="2:8">
      <c r="B263" s="17" t="s">
        <v>1359</v>
      </c>
      <c r="C263" s="165" t="s">
        <v>132</v>
      </c>
      <c r="D263" s="17" t="s">
        <v>177</v>
      </c>
      <c r="E263" s="17" t="s">
        <v>372</v>
      </c>
      <c r="F263" s="18">
        <v>-451875</v>
      </c>
      <c r="G263" s="18">
        <v>-11046.99</v>
      </c>
      <c r="H263" s="18">
        <v>-1.38</v>
      </c>
    </row>
    <row r="264" spans="2:8">
      <c r="B264" s="17" t="s">
        <v>1360</v>
      </c>
      <c r="C264" s="165" t="s">
        <v>132</v>
      </c>
      <c r="D264" s="17" t="s">
        <v>174</v>
      </c>
      <c r="E264" s="17" t="s">
        <v>306</v>
      </c>
      <c r="F264" s="18">
        <v>-3128400</v>
      </c>
      <c r="G264" s="18">
        <v>-11803.45</v>
      </c>
      <c r="H264" s="18">
        <v>-1.48</v>
      </c>
    </row>
    <row r="265" spans="2:8">
      <c r="B265" s="17" t="s">
        <v>1361</v>
      </c>
      <c r="C265" s="165" t="s">
        <v>132</v>
      </c>
      <c r="D265" s="17" t="s">
        <v>283</v>
      </c>
      <c r="E265" s="17" t="s">
        <v>313</v>
      </c>
      <c r="F265" s="18">
        <v>-445200</v>
      </c>
      <c r="G265" s="18">
        <v>-12608.06</v>
      </c>
      <c r="H265" s="18">
        <v>-1.58</v>
      </c>
    </row>
    <row r="266" spans="2:8">
      <c r="B266" s="17" t="s">
        <v>1362</v>
      </c>
      <c r="C266" s="165" t="s">
        <v>132</v>
      </c>
      <c r="D266" s="17" t="s">
        <v>267</v>
      </c>
      <c r="E266" s="17" t="s">
        <v>382</v>
      </c>
      <c r="F266" s="18">
        <v>-5754375</v>
      </c>
      <c r="G266" s="18">
        <v>-12858.15</v>
      </c>
      <c r="H266" s="18">
        <v>-1.61</v>
      </c>
    </row>
    <row r="267" spans="2:8">
      <c r="B267" s="17" t="s">
        <v>1363</v>
      </c>
      <c r="C267" s="165" t="s">
        <v>132</v>
      </c>
      <c r="D267" s="17" t="s">
        <v>283</v>
      </c>
      <c r="E267" s="17" t="s">
        <v>460</v>
      </c>
      <c r="F267" s="18">
        <v>-3662250</v>
      </c>
      <c r="G267" s="18">
        <v>-16573.509999999998</v>
      </c>
      <c r="H267" s="18">
        <v>-2.08</v>
      </c>
    </row>
    <row r="268" spans="2:8">
      <c r="B268" s="17" t="s">
        <v>1364</v>
      </c>
      <c r="C268" s="165" t="s">
        <v>132</v>
      </c>
      <c r="D268" s="17" t="s">
        <v>138</v>
      </c>
      <c r="E268" s="17" t="s">
        <v>294</v>
      </c>
      <c r="F268" s="18">
        <v>-1671600</v>
      </c>
      <c r="G268" s="18">
        <v>-17647.080000000002</v>
      </c>
      <c r="H268" s="18">
        <v>-2.21</v>
      </c>
    </row>
    <row r="269" spans="2:8">
      <c r="B269" s="17" t="s">
        <v>1365</v>
      </c>
      <c r="C269" s="165" t="s">
        <v>132</v>
      </c>
      <c r="D269" s="17" t="s">
        <v>283</v>
      </c>
      <c r="E269" s="17" t="s">
        <v>284</v>
      </c>
      <c r="F269" s="18">
        <v>-205800</v>
      </c>
      <c r="G269" s="18">
        <v>-18053.080000000002</v>
      </c>
      <c r="H269" s="18">
        <v>-2.2599999999999998</v>
      </c>
    </row>
    <row r="270" spans="2:8">
      <c r="B270" s="17" t="s">
        <v>1366</v>
      </c>
      <c r="C270" s="165" t="s">
        <v>132</v>
      </c>
      <c r="D270" s="17" t="s">
        <v>202</v>
      </c>
      <c r="E270" s="17" t="s">
        <v>462</v>
      </c>
      <c r="F270" s="18">
        <v>-2362500</v>
      </c>
      <c r="G270" s="18">
        <v>-18162.900000000001</v>
      </c>
      <c r="H270" s="18">
        <v>-2.27</v>
      </c>
    </row>
    <row r="271" spans="2:8">
      <c r="B271" s="17" t="s">
        <v>1367</v>
      </c>
      <c r="C271" s="165" t="s">
        <v>132</v>
      </c>
      <c r="D271" s="17" t="s">
        <v>906</v>
      </c>
      <c r="E271" s="17" t="s">
        <v>907</v>
      </c>
      <c r="F271" s="18">
        <v>-734000</v>
      </c>
      <c r="G271" s="18">
        <v>-18961.060000000001</v>
      </c>
      <c r="H271" s="18">
        <v>-2.37</v>
      </c>
    </row>
    <row r="272" spans="2:8">
      <c r="B272" s="17" t="s">
        <v>1368</v>
      </c>
      <c r="C272" s="165" t="s">
        <v>132</v>
      </c>
      <c r="D272" s="17" t="s">
        <v>138</v>
      </c>
      <c r="E272" s="17" t="s">
        <v>286</v>
      </c>
      <c r="F272" s="18">
        <v>-2227400</v>
      </c>
      <c r="G272" s="18">
        <v>-21252.74</v>
      </c>
      <c r="H272" s="18">
        <v>-2.66</v>
      </c>
    </row>
    <row r="273" spans="2:8">
      <c r="B273" s="17" t="s">
        <v>1369</v>
      </c>
      <c r="C273" s="165" t="s">
        <v>132</v>
      </c>
      <c r="D273" s="17" t="s">
        <v>138</v>
      </c>
      <c r="E273" s="17" t="s">
        <v>140</v>
      </c>
      <c r="F273" s="18">
        <v>-713100</v>
      </c>
      <c r="G273" s="18">
        <v>-23629.279999999999</v>
      </c>
      <c r="H273" s="18">
        <v>-2.96</v>
      </c>
    </row>
    <row r="274" spans="2:8">
      <c r="B274" s="17" t="s">
        <v>1370</v>
      </c>
      <c r="C274" s="165" t="s">
        <v>132</v>
      </c>
      <c r="D274" s="17" t="s">
        <v>133</v>
      </c>
      <c r="E274" s="17" t="s">
        <v>137</v>
      </c>
      <c r="F274" s="18">
        <v>-1855150</v>
      </c>
      <c r="G274" s="18">
        <v>-26765.18</v>
      </c>
      <c r="H274" s="18">
        <v>-3.35</v>
      </c>
    </row>
    <row r="275" spans="2:8">
      <c r="B275" s="241" t="s">
        <v>210</v>
      </c>
      <c r="C275" s="242"/>
      <c r="D275" s="241"/>
      <c r="E275" s="241"/>
      <c r="F275" s="70"/>
      <c r="G275" s="70">
        <f>SUM(G16:G142)</f>
        <v>526264.35999999987</v>
      </c>
      <c r="H275" s="70">
        <f>SUM(H16:H142)</f>
        <v>65.899999999999991</v>
      </c>
    </row>
    <row r="276" spans="2:8">
      <c r="B276" s="239" t="s">
        <v>98</v>
      </c>
      <c r="C276" s="240" t="s">
        <v>99</v>
      </c>
      <c r="D276" s="239" t="s">
        <v>100</v>
      </c>
      <c r="E276" s="239" t="s">
        <v>101</v>
      </c>
      <c r="F276" s="167" t="s">
        <v>102</v>
      </c>
      <c r="G276" s="167" t="s">
        <v>103</v>
      </c>
      <c r="H276" s="167" t="s">
        <v>104</v>
      </c>
    </row>
    <row r="277" spans="2:8">
      <c r="B277" s="241" t="s">
        <v>105</v>
      </c>
      <c r="C277" s="165"/>
    </row>
    <row r="278" spans="2:8">
      <c r="B278" s="241" t="s">
        <v>106</v>
      </c>
      <c r="C278" s="165"/>
    </row>
    <row r="279" spans="2:8">
      <c r="B279" s="241" t="s">
        <v>107</v>
      </c>
      <c r="C279" s="165"/>
    </row>
    <row r="280" spans="2:8">
      <c r="B280" s="17" t="s">
        <v>1625</v>
      </c>
      <c r="C280" s="165">
        <v>5.86</v>
      </c>
      <c r="D280" s="17" t="s">
        <v>108</v>
      </c>
      <c r="E280" s="17" t="s">
        <v>725</v>
      </c>
      <c r="F280" s="18">
        <v>16500000</v>
      </c>
      <c r="G280" s="18">
        <v>16557.77</v>
      </c>
      <c r="H280" s="18">
        <v>2.0699999999999998</v>
      </c>
    </row>
    <row r="281" spans="2:8">
      <c r="B281" s="17" t="s">
        <v>1628</v>
      </c>
      <c r="C281" s="165">
        <v>6.2</v>
      </c>
      <c r="D281" s="17" t="s">
        <v>108</v>
      </c>
      <c r="E281" s="17" t="s">
        <v>642</v>
      </c>
      <c r="F281" s="18">
        <v>5200000</v>
      </c>
      <c r="G281" s="18">
        <v>5240.91</v>
      </c>
      <c r="H281" s="18">
        <v>0.66</v>
      </c>
    </row>
    <row r="282" spans="2:8">
      <c r="B282" s="17" t="s">
        <v>1623</v>
      </c>
      <c r="C282" s="165">
        <v>6.36</v>
      </c>
      <c r="D282" s="17" t="s">
        <v>108</v>
      </c>
      <c r="E282" s="17" t="s">
        <v>937</v>
      </c>
      <c r="F282" s="18">
        <v>4000000</v>
      </c>
      <c r="G282" s="18">
        <v>3910.57</v>
      </c>
      <c r="H282" s="18">
        <v>0.49</v>
      </c>
    </row>
    <row r="283" spans="2:8">
      <c r="B283" s="17" t="s">
        <v>1631</v>
      </c>
      <c r="C283" s="165">
        <v>6.47</v>
      </c>
      <c r="D283" s="17" t="s">
        <v>108</v>
      </c>
      <c r="E283" s="17" t="s">
        <v>938</v>
      </c>
      <c r="F283" s="18">
        <v>3500000</v>
      </c>
      <c r="G283" s="18">
        <v>3602.03</v>
      </c>
      <c r="H283" s="18">
        <v>0.45</v>
      </c>
    </row>
    <row r="284" spans="2:8">
      <c r="B284" s="17" t="s">
        <v>1626</v>
      </c>
      <c r="C284" s="165">
        <v>6.23</v>
      </c>
      <c r="D284" s="17" t="s">
        <v>108</v>
      </c>
      <c r="E284" s="17" t="s">
        <v>507</v>
      </c>
      <c r="F284" s="18">
        <v>3500000</v>
      </c>
      <c r="G284" s="18">
        <v>3524.75</v>
      </c>
      <c r="H284" s="18">
        <v>0.44</v>
      </c>
    </row>
    <row r="285" spans="2:8">
      <c r="B285" s="17" t="s">
        <v>1622</v>
      </c>
      <c r="C285" s="165">
        <v>6.21</v>
      </c>
      <c r="D285" s="17" t="s">
        <v>108</v>
      </c>
      <c r="E285" s="17" t="s">
        <v>939</v>
      </c>
      <c r="F285" s="18">
        <v>3500000</v>
      </c>
      <c r="G285" s="18">
        <v>3447.6</v>
      </c>
      <c r="H285" s="18">
        <v>0.43</v>
      </c>
    </row>
    <row r="286" spans="2:8">
      <c r="B286" s="17" t="s">
        <v>1627</v>
      </c>
      <c r="C286" s="165">
        <v>6.42</v>
      </c>
      <c r="D286" s="17" t="s">
        <v>108</v>
      </c>
      <c r="E286" s="17" t="s">
        <v>511</v>
      </c>
      <c r="F286" s="18">
        <v>2800000</v>
      </c>
      <c r="G286" s="18">
        <v>2835.44</v>
      </c>
      <c r="H286" s="18">
        <v>0.36</v>
      </c>
    </row>
    <row r="287" spans="2:8">
      <c r="B287" s="17" t="s">
        <v>1629</v>
      </c>
      <c r="C287" s="165">
        <v>6.39</v>
      </c>
      <c r="D287" s="17" t="s">
        <v>108</v>
      </c>
      <c r="E287" s="17" t="s">
        <v>654</v>
      </c>
      <c r="F287" s="18">
        <v>2000000</v>
      </c>
      <c r="G287" s="18">
        <v>2033.19</v>
      </c>
      <c r="H287" s="18">
        <v>0.25</v>
      </c>
    </row>
    <row r="288" spans="2:8">
      <c r="B288" s="17" t="s">
        <v>1624</v>
      </c>
      <c r="C288" s="165">
        <v>6.2</v>
      </c>
      <c r="D288" s="17" t="s">
        <v>108</v>
      </c>
      <c r="E288" s="17" t="s">
        <v>940</v>
      </c>
      <c r="F288" s="18">
        <v>500000</v>
      </c>
      <c r="G288" s="18">
        <v>500.28</v>
      </c>
      <c r="H288" s="18">
        <v>0.06</v>
      </c>
    </row>
    <row r="289" spans="2:8">
      <c r="B289" s="17" t="s">
        <v>1630</v>
      </c>
      <c r="C289" s="165">
        <v>5.5</v>
      </c>
      <c r="D289" s="17" t="s">
        <v>108</v>
      </c>
      <c r="E289" s="17" t="s">
        <v>724</v>
      </c>
      <c r="F289" s="18">
        <v>200000</v>
      </c>
      <c r="G289" s="18">
        <v>200.67</v>
      </c>
      <c r="H289" s="18">
        <v>0.03</v>
      </c>
    </row>
    <row r="290" spans="2:8">
      <c r="B290" s="241" t="s">
        <v>109</v>
      </c>
      <c r="C290" s="242"/>
      <c r="D290" s="241"/>
      <c r="E290" s="241"/>
      <c r="F290" s="70"/>
      <c r="G290" s="70">
        <f>SUM(G276:G289)</f>
        <v>41853.21</v>
      </c>
      <c r="H290" s="70">
        <f>SUM(H276:H289)</f>
        <v>5.24</v>
      </c>
    </row>
    <row r="291" spans="2:8">
      <c r="B291" s="241" t="s">
        <v>941</v>
      </c>
      <c r="C291" s="165"/>
    </row>
    <row r="292" spans="2:8">
      <c r="B292" s="17" t="s">
        <v>1371</v>
      </c>
      <c r="C292" s="165">
        <v>6.4</v>
      </c>
      <c r="D292" s="17" t="s">
        <v>337</v>
      </c>
      <c r="E292" s="17" t="s">
        <v>942</v>
      </c>
      <c r="F292" s="18">
        <v>1000</v>
      </c>
      <c r="G292" s="18">
        <v>9928.49</v>
      </c>
      <c r="H292" s="18">
        <v>1.24</v>
      </c>
    </row>
    <row r="293" spans="2:8">
      <c r="B293" s="17" t="s">
        <v>1372</v>
      </c>
      <c r="C293" s="165">
        <v>5.94</v>
      </c>
      <c r="D293" s="17" t="s">
        <v>337</v>
      </c>
      <c r="E293" s="17" t="s">
        <v>943</v>
      </c>
      <c r="F293" s="18">
        <v>600</v>
      </c>
      <c r="G293" s="18">
        <v>8342.74</v>
      </c>
      <c r="H293" s="18">
        <v>1.04</v>
      </c>
    </row>
    <row r="294" spans="2:8">
      <c r="B294" s="17" t="s">
        <v>944</v>
      </c>
      <c r="C294" s="165">
        <v>5.61</v>
      </c>
      <c r="D294" s="17" t="s">
        <v>337</v>
      </c>
      <c r="E294" s="17" t="s">
        <v>945</v>
      </c>
      <c r="F294" s="18">
        <v>750</v>
      </c>
      <c r="G294" s="18">
        <v>7501.7</v>
      </c>
      <c r="H294" s="18">
        <v>0.94</v>
      </c>
    </row>
    <row r="295" spans="2:8">
      <c r="B295" s="17" t="s">
        <v>1373</v>
      </c>
      <c r="C295" s="165">
        <v>5.85</v>
      </c>
      <c r="D295" s="17" t="s">
        <v>337</v>
      </c>
      <c r="E295" s="17" t="s">
        <v>946</v>
      </c>
      <c r="F295" s="18">
        <v>500</v>
      </c>
      <c r="G295" s="18">
        <v>4993.8500000000004</v>
      </c>
      <c r="H295" s="18">
        <v>0.63</v>
      </c>
    </row>
    <row r="296" spans="2:8">
      <c r="B296" s="17" t="s">
        <v>846</v>
      </c>
      <c r="C296" s="165">
        <v>7.15</v>
      </c>
      <c r="D296" s="17" t="s">
        <v>337</v>
      </c>
      <c r="E296" s="17" t="s">
        <v>847</v>
      </c>
      <c r="F296" s="18">
        <v>400</v>
      </c>
      <c r="G296" s="18">
        <v>3848.15</v>
      </c>
      <c r="H296" s="18">
        <v>0.48</v>
      </c>
    </row>
    <row r="297" spans="2:8">
      <c r="B297" s="17" t="s">
        <v>1374</v>
      </c>
      <c r="C297" s="165">
        <v>6.23</v>
      </c>
      <c r="D297" s="17" t="s">
        <v>337</v>
      </c>
      <c r="E297" s="17" t="s">
        <v>947</v>
      </c>
      <c r="F297" s="18">
        <v>250</v>
      </c>
      <c r="G297" s="18">
        <v>2482.8200000000002</v>
      </c>
      <c r="H297" s="18">
        <v>0.31</v>
      </c>
    </row>
    <row r="298" spans="2:8">
      <c r="B298" s="17" t="s">
        <v>948</v>
      </c>
      <c r="C298" s="165">
        <v>7.06</v>
      </c>
      <c r="D298" s="17" t="s">
        <v>337</v>
      </c>
      <c r="E298" s="17" t="s">
        <v>949</v>
      </c>
      <c r="F298" s="18">
        <v>250</v>
      </c>
      <c r="G298" s="18">
        <v>2397.23</v>
      </c>
      <c r="H298" s="18">
        <v>0.3</v>
      </c>
    </row>
    <row r="299" spans="2:8">
      <c r="B299" s="17" t="s">
        <v>1375</v>
      </c>
      <c r="C299" s="165">
        <v>6.79</v>
      </c>
      <c r="D299" s="17" t="s">
        <v>337</v>
      </c>
      <c r="E299" s="17" t="s">
        <v>950</v>
      </c>
      <c r="F299" s="18">
        <v>50</v>
      </c>
      <c r="G299" s="18">
        <v>506.47</v>
      </c>
      <c r="H299" s="18">
        <v>0.06</v>
      </c>
    </row>
    <row r="300" spans="2:8">
      <c r="B300" s="17" t="s">
        <v>1376</v>
      </c>
      <c r="C300" s="165">
        <v>6.87</v>
      </c>
      <c r="D300" s="17" t="s">
        <v>337</v>
      </c>
      <c r="E300" s="17" t="s">
        <v>678</v>
      </c>
      <c r="F300" s="18">
        <v>50</v>
      </c>
      <c r="G300" s="18">
        <v>500.77</v>
      </c>
      <c r="H300" s="18">
        <v>0.06</v>
      </c>
    </row>
    <row r="301" spans="2:8">
      <c r="B301" s="241" t="s">
        <v>1619</v>
      </c>
      <c r="C301" s="242"/>
      <c r="D301" s="241"/>
      <c r="E301" s="241"/>
      <c r="F301" s="70"/>
      <c r="G301" s="70">
        <f>SUM(G291:G300)</f>
        <v>40502.22</v>
      </c>
      <c r="H301" s="70">
        <f>SUM(H291:H300)</f>
        <v>5.0599999999999987</v>
      </c>
    </row>
    <row r="302" spans="2:8">
      <c r="B302" s="241" t="s">
        <v>110</v>
      </c>
      <c r="C302" s="165"/>
    </row>
    <row r="303" spans="2:8">
      <c r="B303" s="17" t="s">
        <v>1377</v>
      </c>
      <c r="C303" s="165">
        <v>5.68</v>
      </c>
      <c r="D303" s="17" t="s">
        <v>112</v>
      </c>
      <c r="E303" s="17" t="s">
        <v>113</v>
      </c>
      <c r="F303" s="18">
        <v>2000</v>
      </c>
      <c r="G303" s="18">
        <v>9975.16</v>
      </c>
      <c r="H303" s="18">
        <v>1.25</v>
      </c>
    </row>
    <row r="304" spans="2:8">
      <c r="B304" s="17" t="s">
        <v>1378</v>
      </c>
      <c r="C304" s="165">
        <v>5.78</v>
      </c>
      <c r="D304" s="17" t="s">
        <v>111</v>
      </c>
      <c r="E304" s="17" t="s">
        <v>951</v>
      </c>
      <c r="F304" s="18">
        <v>2000</v>
      </c>
      <c r="G304" s="18">
        <v>9954.2999999999993</v>
      </c>
      <c r="H304" s="18">
        <v>1.25</v>
      </c>
    </row>
    <row r="305" spans="2:12">
      <c r="B305" s="17" t="s">
        <v>1379</v>
      </c>
      <c r="C305" s="165">
        <v>5.73</v>
      </c>
      <c r="D305" s="17" t="s">
        <v>111</v>
      </c>
      <c r="E305" s="17" t="s">
        <v>952</v>
      </c>
      <c r="F305" s="18">
        <v>1000</v>
      </c>
      <c r="G305" s="18">
        <v>4983.57</v>
      </c>
      <c r="H305" s="18">
        <v>0.62</v>
      </c>
    </row>
    <row r="306" spans="2:12">
      <c r="B306" s="241" t="s">
        <v>116</v>
      </c>
      <c r="C306" s="243"/>
      <c r="D306" s="241"/>
      <c r="E306" s="241"/>
      <c r="F306" s="70"/>
      <c r="G306" s="70">
        <f>SUM(G302:G305)</f>
        <v>24913.03</v>
      </c>
      <c r="H306" s="70">
        <f>SUM(H302:H305)</f>
        <v>3.12</v>
      </c>
    </row>
    <row r="307" spans="2:12">
      <c r="B307" s="241" t="s">
        <v>453</v>
      </c>
    </row>
    <row r="308" spans="2:12">
      <c r="B308" s="17" t="s">
        <v>19</v>
      </c>
      <c r="C308" s="165" t="s">
        <v>132</v>
      </c>
      <c r="D308" s="17" t="s">
        <v>454</v>
      </c>
      <c r="E308" s="17" t="s">
        <v>934</v>
      </c>
      <c r="F308" s="18">
        <v>2135976.3220000002</v>
      </c>
      <c r="G308" s="18">
        <v>82718.320000000007</v>
      </c>
      <c r="H308" s="18">
        <v>10.36</v>
      </c>
    </row>
    <row r="309" spans="2:12">
      <c r="B309" s="17" t="s">
        <v>96</v>
      </c>
      <c r="C309" s="165" t="s">
        <v>132</v>
      </c>
      <c r="D309" s="17" t="s">
        <v>454</v>
      </c>
      <c r="E309" s="17" t="s">
        <v>935</v>
      </c>
      <c r="F309" s="18">
        <v>816867.69200000004</v>
      </c>
      <c r="G309" s="18">
        <v>27827.91</v>
      </c>
      <c r="H309" s="18">
        <v>3.49</v>
      </c>
    </row>
    <row r="310" spans="2:12">
      <c r="B310" s="17" t="s">
        <v>29</v>
      </c>
      <c r="C310" s="165" t="s">
        <v>132</v>
      </c>
      <c r="D310" s="17" t="s">
        <v>454</v>
      </c>
      <c r="E310" s="17" t="s">
        <v>936</v>
      </c>
      <c r="F310" s="18">
        <v>698149</v>
      </c>
      <c r="G310" s="18">
        <v>22912.73</v>
      </c>
      <c r="H310" s="18">
        <v>2.87</v>
      </c>
    </row>
    <row r="311" spans="2:12">
      <c r="B311" s="17" t="s">
        <v>31</v>
      </c>
      <c r="C311" s="165" t="s">
        <v>132</v>
      </c>
      <c r="D311" s="17" t="s">
        <v>454</v>
      </c>
      <c r="E311" s="17" t="s">
        <v>641</v>
      </c>
      <c r="F311" s="18">
        <v>63216933.203000002</v>
      </c>
      <c r="G311" s="18">
        <v>7621.43</v>
      </c>
      <c r="H311" s="18">
        <v>0.95</v>
      </c>
    </row>
    <row r="312" spans="2:12">
      <c r="B312" s="241" t="s">
        <v>961</v>
      </c>
      <c r="C312" s="243"/>
      <c r="D312" s="241"/>
      <c r="E312" s="241"/>
      <c r="F312" s="70"/>
      <c r="G312" s="70">
        <f>SUM(G308:G311)</f>
        <v>141080.39000000001</v>
      </c>
      <c r="H312" s="70">
        <f>SUM(H308:H311)</f>
        <v>17.669999999999998</v>
      </c>
    </row>
    <row r="313" spans="2:12">
      <c r="B313" s="241" t="s">
        <v>358</v>
      </c>
      <c r="C313" s="243"/>
      <c r="D313" s="241"/>
      <c r="E313" s="241"/>
      <c r="F313" s="70"/>
      <c r="G313" s="70">
        <v>8362.08</v>
      </c>
      <c r="H313" s="70">
        <v>1.05</v>
      </c>
    </row>
    <row r="314" spans="2:12">
      <c r="B314" s="241" t="s">
        <v>117</v>
      </c>
      <c r="C314" s="243"/>
      <c r="D314" s="241"/>
      <c r="E314" s="241"/>
      <c r="F314" s="70"/>
      <c r="G314" s="70">
        <f>+G275+G290+G301+G306+G312+G313</f>
        <v>782975.2899999998</v>
      </c>
      <c r="H314" s="70">
        <f>+H275+H290+H301+H306+H312+H313</f>
        <v>98.039999999999992</v>
      </c>
      <c r="K314" s="70"/>
      <c r="L314" s="70"/>
    </row>
    <row r="315" spans="2:12">
      <c r="B315" s="241" t="s">
        <v>118</v>
      </c>
      <c r="C315" s="243"/>
      <c r="D315" s="241"/>
      <c r="E315" s="241"/>
      <c r="F315" s="70"/>
      <c r="G315" s="70">
        <f>+G316-G314</f>
        <v>15504.229386480176</v>
      </c>
      <c r="H315" s="70">
        <f>+H316-H314</f>
        <v>1.960000000000008</v>
      </c>
      <c r="K315" s="70"/>
      <c r="L315" s="70"/>
    </row>
    <row r="316" spans="2:12">
      <c r="B316" s="241" t="s">
        <v>119</v>
      </c>
      <c r="C316" s="243"/>
      <c r="D316" s="241"/>
      <c r="E316" s="241"/>
      <c r="F316" s="70"/>
      <c r="G316" s="70">
        <v>798479.51938647998</v>
      </c>
      <c r="H316" s="70">
        <v>100</v>
      </c>
      <c r="K316" s="70"/>
      <c r="L316" s="70"/>
    </row>
    <row r="317" spans="2:12">
      <c r="B317" s="17" t="s">
        <v>120</v>
      </c>
    </row>
    <row r="318" spans="2:12">
      <c r="B318" s="17" t="s">
        <v>121</v>
      </c>
    </row>
    <row r="319" spans="2:12">
      <c r="B319" s="17" t="s">
        <v>122</v>
      </c>
      <c r="C319" s="244">
        <v>44773</v>
      </c>
    </row>
    <row r="320" spans="2:12">
      <c r="B320" s="241" t="s">
        <v>1621</v>
      </c>
    </row>
    <row r="321" spans="2:3" ht="25.5">
      <c r="B321" s="245" t="s">
        <v>123</v>
      </c>
      <c r="C321" s="16" t="s">
        <v>124</v>
      </c>
    </row>
    <row r="322" spans="2:3">
      <c r="B322" s="241"/>
    </row>
    <row r="323" spans="2:3">
      <c r="B323" s="241" t="s">
        <v>125</v>
      </c>
    </row>
    <row r="324" spans="2:3">
      <c r="B324" s="241" t="s">
        <v>212</v>
      </c>
    </row>
    <row r="325" spans="2:3">
      <c r="B325" s="241" t="s">
        <v>126</v>
      </c>
    </row>
    <row r="326" spans="2:3">
      <c r="B326" s="241" t="s">
        <v>953</v>
      </c>
      <c r="C326" s="243"/>
    </row>
    <row r="327" spans="2:3">
      <c r="B327" s="241" t="s">
        <v>954</v>
      </c>
      <c r="C327" s="243"/>
    </row>
    <row r="328" spans="2:3">
      <c r="B328" s="241" t="s">
        <v>955</v>
      </c>
      <c r="C328" s="243"/>
    </row>
    <row r="329" spans="2:3">
      <c r="B329" s="241" t="s">
        <v>956</v>
      </c>
      <c r="C329" s="243"/>
    </row>
    <row r="330" spans="2:3">
      <c r="B330" s="241" t="s">
        <v>957</v>
      </c>
      <c r="C330" s="243"/>
    </row>
    <row r="331" spans="2:3">
      <c r="B331" s="241" t="s">
        <v>958</v>
      </c>
      <c r="C331" s="243"/>
    </row>
    <row r="332" spans="2:3">
      <c r="B332" s="241" t="s">
        <v>959</v>
      </c>
      <c r="C332" s="243"/>
    </row>
    <row r="333" spans="2:3">
      <c r="B333" s="241" t="s">
        <v>960</v>
      </c>
      <c r="C333" s="243"/>
    </row>
    <row r="334" spans="2:3">
      <c r="B334" s="241" t="s">
        <v>2666</v>
      </c>
      <c r="C334" s="242"/>
    </row>
    <row r="335" spans="2:3">
      <c r="B335" s="241" t="s">
        <v>127</v>
      </c>
      <c r="C335" s="165"/>
    </row>
    <row r="336" spans="2:3">
      <c r="B336" s="241" t="s">
        <v>2655</v>
      </c>
      <c r="C336" s="165"/>
    </row>
    <row r="337" spans="2:6">
      <c r="B337" s="241" t="s">
        <v>128</v>
      </c>
      <c r="C337" s="165"/>
    </row>
    <row r="339" spans="2:6" ht="14.25">
      <c r="B339" s="196" t="s">
        <v>1701</v>
      </c>
      <c r="C339" s="197"/>
    </row>
    <row r="340" spans="2:6" ht="25.5">
      <c r="B340" s="160" t="s">
        <v>1643</v>
      </c>
      <c r="C340" s="160" t="s">
        <v>1644</v>
      </c>
    </row>
    <row r="341" spans="2:6">
      <c r="B341" s="198" t="s">
        <v>1645</v>
      </c>
      <c r="C341" s="199">
        <v>0</v>
      </c>
    </row>
    <row r="342" spans="2:6">
      <c r="B342" s="198" t="s">
        <v>1646</v>
      </c>
      <c r="C342" s="199">
        <v>0</v>
      </c>
    </row>
    <row r="343" spans="2:6">
      <c r="B343" s="198" t="s">
        <v>1647</v>
      </c>
      <c r="C343" s="199">
        <v>41700</v>
      </c>
    </row>
    <row r="344" spans="2:6">
      <c r="B344" s="198" t="s">
        <v>1648</v>
      </c>
      <c r="C344" s="199">
        <v>0</v>
      </c>
    </row>
    <row r="345" spans="2:6">
      <c r="B345" s="198" t="s">
        <v>1649</v>
      </c>
      <c r="C345" s="199">
        <v>141008.9833046</v>
      </c>
    </row>
    <row r="346" spans="2:6">
      <c r="B346" s="198" t="s">
        <v>2636</v>
      </c>
      <c r="C346" s="199">
        <v>44.447499999999998</v>
      </c>
    </row>
    <row r="347" spans="2:6">
      <c r="B347" s="200" t="s">
        <v>1650</v>
      </c>
      <c r="C347" s="201">
        <f>SUM(C341:C346)</f>
        <v>182753.43080460001</v>
      </c>
    </row>
    <row r="350" spans="2:6" ht="15">
      <c r="B350" s="189" t="s">
        <v>1651</v>
      </c>
      <c r="C350" s="190">
        <v>44773</v>
      </c>
      <c r="D350" s="164"/>
      <c r="E350" s="164"/>
      <c r="F350" s="162"/>
    </row>
    <row r="351" spans="2:6" ht="45">
      <c r="B351" s="191" t="s">
        <v>1652</v>
      </c>
      <c r="C351" s="191" t="s">
        <v>1653</v>
      </c>
      <c r="D351" s="74" t="s">
        <v>1654</v>
      </c>
      <c r="E351" s="191" t="s">
        <v>1655</v>
      </c>
      <c r="F351" s="217" t="s">
        <v>1656</v>
      </c>
    </row>
    <row r="352" spans="2:6" ht="15">
      <c r="B352" s="157" t="s">
        <v>2710</v>
      </c>
      <c r="C352" s="218">
        <v>-113900</v>
      </c>
      <c r="D352" s="168">
        <v>762.02520000000004</v>
      </c>
      <c r="E352" s="168">
        <v>783.6</v>
      </c>
      <c r="F352" s="219">
        <v>182753.43080460001</v>
      </c>
    </row>
    <row r="353" spans="2:6" ht="15">
      <c r="B353" s="157" t="s">
        <v>2711</v>
      </c>
      <c r="C353" s="218">
        <v>-500</v>
      </c>
      <c r="D353" s="168">
        <v>2197.7602000000002</v>
      </c>
      <c r="E353" s="168">
        <v>2241.1</v>
      </c>
      <c r="F353" s="246"/>
    </row>
    <row r="354" spans="2:6" ht="15">
      <c r="B354" s="157" t="s">
        <v>2712</v>
      </c>
      <c r="C354" s="218">
        <v>-734000</v>
      </c>
      <c r="D354" s="168">
        <v>2537.1772999999998</v>
      </c>
      <c r="E354" s="168">
        <v>2583.25</v>
      </c>
      <c r="F354" s="246"/>
    </row>
    <row r="355" spans="2:6" ht="15">
      <c r="B355" s="157" t="s">
        <v>2713</v>
      </c>
      <c r="C355" s="218">
        <v>-2362500</v>
      </c>
      <c r="D355" s="168">
        <v>691.45190000000002</v>
      </c>
      <c r="E355" s="168">
        <v>768.8</v>
      </c>
      <c r="F355" s="246"/>
    </row>
    <row r="356" spans="2:6" ht="15">
      <c r="B356" s="157" t="s">
        <v>2714</v>
      </c>
      <c r="C356" s="218">
        <v>-860600</v>
      </c>
      <c r="D356" s="168">
        <v>268.61059999999998</v>
      </c>
      <c r="E356" s="168">
        <v>270.8</v>
      </c>
      <c r="F356" s="246"/>
    </row>
    <row r="357" spans="2:6" ht="15">
      <c r="B357" s="157" t="s">
        <v>2715</v>
      </c>
      <c r="C357" s="218">
        <v>-282000</v>
      </c>
      <c r="D357" s="168">
        <v>475.68650000000002</v>
      </c>
      <c r="E357" s="168">
        <v>495.35</v>
      </c>
      <c r="F357" s="246"/>
    </row>
    <row r="358" spans="2:6" ht="15">
      <c r="B358" s="157" t="s">
        <v>2673</v>
      </c>
      <c r="C358" s="218">
        <v>-3128400</v>
      </c>
      <c r="D358" s="168">
        <v>371.36320000000001</v>
      </c>
      <c r="E358" s="168">
        <v>377.3</v>
      </c>
      <c r="F358" s="246"/>
    </row>
    <row r="359" spans="2:6" ht="15">
      <c r="B359" s="157" t="s">
        <v>2716</v>
      </c>
      <c r="C359" s="218">
        <v>-22125</v>
      </c>
      <c r="D359" s="168">
        <v>4186.6643000000004</v>
      </c>
      <c r="E359" s="168">
        <v>4223.5</v>
      </c>
      <c r="F359" s="246"/>
    </row>
    <row r="360" spans="2:6" ht="15">
      <c r="B360" s="157" t="s">
        <v>2717</v>
      </c>
      <c r="C360" s="218">
        <v>-279600</v>
      </c>
      <c r="D360" s="168">
        <v>3085.2503999999999</v>
      </c>
      <c r="E360" s="168">
        <v>3344.2</v>
      </c>
      <c r="F360" s="246"/>
    </row>
    <row r="361" spans="2:6" ht="15">
      <c r="B361" s="157" t="s">
        <v>2718</v>
      </c>
      <c r="C361" s="218">
        <v>-7975</v>
      </c>
      <c r="D361" s="168">
        <v>1804.4820999999999</v>
      </c>
      <c r="E361" s="168">
        <v>1822</v>
      </c>
      <c r="F361" s="246"/>
    </row>
    <row r="362" spans="2:6" ht="15">
      <c r="B362" s="157" t="s">
        <v>2719</v>
      </c>
      <c r="C362" s="218">
        <v>-523000</v>
      </c>
      <c r="D362" s="168">
        <v>544.15219999999999</v>
      </c>
      <c r="E362" s="168">
        <v>549.9</v>
      </c>
      <c r="F362" s="246"/>
    </row>
    <row r="363" spans="2:6" ht="15">
      <c r="B363" s="157" t="s">
        <v>2720</v>
      </c>
      <c r="C363" s="218">
        <v>-846000</v>
      </c>
      <c r="D363" s="168">
        <v>723.63779999999997</v>
      </c>
      <c r="E363" s="168">
        <v>728.4</v>
      </c>
      <c r="F363" s="246"/>
    </row>
    <row r="364" spans="2:6" ht="15">
      <c r="B364" s="157" t="s">
        <v>2721</v>
      </c>
      <c r="C364" s="218">
        <v>-11875</v>
      </c>
      <c r="D364" s="168">
        <v>6284.8801000000003</v>
      </c>
      <c r="E364" s="168">
        <v>7246.1</v>
      </c>
      <c r="F364" s="246"/>
    </row>
    <row r="365" spans="2:6" ht="15">
      <c r="B365" s="157" t="s">
        <v>2722</v>
      </c>
      <c r="C365" s="218">
        <v>-4700</v>
      </c>
      <c r="D365" s="168">
        <v>12913.157800000001</v>
      </c>
      <c r="E365" s="168">
        <v>15114.7</v>
      </c>
      <c r="F365" s="246"/>
    </row>
    <row r="366" spans="2:6" ht="15">
      <c r="B366" s="157" t="s">
        <v>2723</v>
      </c>
      <c r="C366" s="218">
        <v>-198400</v>
      </c>
      <c r="D366" s="168">
        <v>377.72809999999998</v>
      </c>
      <c r="E366" s="168">
        <v>397.45</v>
      </c>
      <c r="F366" s="246"/>
    </row>
    <row r="367" spans="2:6" ht="15">
      <c r="B367" s="157" t="s">
        <v>2724</v>
      </c>
      <c r="C367" s="218">
        <v>-1058400</v>
      </c>
      <c r="D367" s="168">
        <v>274.64120000000003</v>
      </c>
      <c r="E367" s="168">
        <v>278.14999999999998</v>
      </c>
      <c r="F367" s="246"/>
    </row>
    <row r="368" spans="2:6" ht="15">
      <c r="B368" s="157" t="s">
        <v>2725</v>
      </c>
      <c r="C368" s="218">
        <v>-3609450</v>
      </c>
      <c r="D368" s="168">
        <v>115.8753</v>
      </c>
      <c r="E368" s="168">
        <v>117.05</v>
      </c>
      <c r="F368" s="246"/>
    </row>
    <row r="369" spans="2:6" ht="15">
      <c r="B369" s="157" t="s">
        <v>2726</v>
      </c>
      <c r="C369" s="218">
        <v>-159775</v>
      </c>
      <c r="D369" s="168">
        <v>1782.1659999999999</v>
      </c>
      <c r="E369" s="168">
        <v>1920.5</v>
      </c>
      <c r="F369" s="246"/>
    </row>
    <row r="370" spans="2:6" ht="15">
      <c r="B370" s="157" t="s">
        <v>2727</v>
      </c>
      <c r="C370" s="218">
        <v>-591800</v>
      </c>
      <c r="D370" s="168">
        <v>589.5856</v>
      </c>
      <c r="E370" s="168">
        <v>623.79999999999995</v>
      </c>
      <c r="F370" s="246"/>
    </row>
    <row r="371" spans="2:6" ht="15">
      <c r="B371" s="157" t="s">
        <v>2728</v>
      </c>
      <c r="C371" s="218">
        <v>-649800</v>
      </c>
      <c r="D371" s="168">
        <v>272.96910000000003</v>
      </c>
      <c r="E371" s="168">
        <v>275.05</v>
      </c>
      <c r="F371" s="246"/>
    </row>
    <row r="372" spans="2:6" ht="15">
      <c r="B372" s="157" t="s">
        <v>2729</v>
      </c>
      <c r="C372" s="218">
        <v>-91200</v>
      </c>
      <c r="D372" s="168">
        <v>273.49110000000002</v>
      </c>
      <c r="E372" s="168">
        <v>275.3</v>
      </c>
      <c r="F372" s="246"/>
    </row>
    <row r="373" spans="2:6" ht="15">
      <c r="B373" s="157" t="s">
        <v>2730</v>
      </c>
      <c r="C373" s="218">
        <v>-3990000</v>
      </c>
      <c r="D373" s="168">
        <v>53.359000000000002</v>
      </c>
      <c r="E373" s="168">
        <v>54.2</v>
      </c>
      <c r="F373" s="246"/>
    </row>
    <row r="374" spans="2:6" ht="15">
      <c r="B374" s="157" t="s">
        <v>2731</v>
      </c>
      <c r="C374" s="218">
        <v>-41400</v>
      </c>
      <c r="D374" s="168">
        <v>314.71100000000001</v>
      </c>
      <c r="E374" s="168">
        <v>326.95</v>
      </c>
      <c r="F374" s="246"/>
    </row>
    <row r="375" spans="2:6" ht="15">
      <c r="B375" s="157" t="s">
        <v>2732</v>
      </c>
      <c r="C375" s="218">
        <v>-223250</v>
      </c>
      <c r="D375" s="168">
        <v>670.67790000000002</v>
      </c>
      <c r="E375" s="168">
        <v>679.2</v>
      </c>
      <c r="F375" s="246"/>
    </row>
    <row r="376" spans="2:6" ht="15">
      <c r="B376" s="157" t="s">
        <v>2733</v>
      </c>
      <c r="C376" s="218">
        <v>-1005100</v>
      </c>
      <c r="D376" s="168">
        <v>321.63229999999999</v>
      </c>
      <c r="E376" s="168">
        <v>309.35000000000002</v>
      </c>
      <c r="F376" s="246"/>
    </row>
    <row r="377" spans="2:6" ht="15">
      <c r="B377" s="157" t="s">
        <v>2734</v>
      </c>
      <c r="C377" s="218">
        <v>-3050</v>
      </c>
      <c r="D377" s="168">
        <v>16955.465</v>
      </c>
      <c r="E377" s="168">
        <v>17227</v>
      </c>
      <c r="F377" s="246"/>
    </row>
    <row r="378" spans="2:6" ht="15">
      <c r="B378" s="157" t="s">
        <v>2735</v>
      </c>
      <c r="C378" s="218">
        <v>-31200</v>
      </c>
      <c r="D378" s="168">
        <v>3857.5931999999998</v>
      </c>
      <c r="E378" s="168">
        <v>3920.45</v>
      </c>
      <c r="F378" s="246"/>
    </row>
    <row r="379" spans="2:6" ht="15">
      <c r="B379" s="157" t="s">
        <v>2736</v>
      </c>
      <c r="C379" s="218">
        <v>-112500</v>
      </c>
      <c r="D379" s="168">
        <v>308.65699999999998</v>
      </c>
      <c r="E379" s="168">
        <v>323.8</v>
      </c>
      <c r="F379" s="246"/>
    </row>
    <row r="380" spans="2:6" ht="15">
      <c r="B380" s="157" t="s">
        <v>2737</v>
      </c>
      <c r="C380" s="218">
        <v>-16500</v>
      </c>
      <c r="D380" s="168">
        <v>314.10989999999998</v>
      </c>
      <c r="E380" s="168">
        <v>323.8</v>
      </c>
      <c r="F380" s="246"/>
    </row>
    <row r="381" spans="2:6" ht="15">
      <c r="B381" s="157" t="s">
        <v>2738</v>
      </c>
      <c r="C381" s="218">
        <v>-185000</v>
      </c>
      <c r="D381" s="168">
        <v>687.98950000000002</v>
      </c>
      <c r="E381" s="168">
        <v>705.4</v>
      </c>
      <c r="F381" s="246"/>
    </row>
    <row r="382" spans="2:6" ht="15">
      <c r="B382" s="157" t="s">
        <v>2739</v>
      </c>
      <c r="C382" s="218">
        <v>-20150</v>
      </c>
      <c r="D382" s="168">
        <v>968.49990000000003</v>
      </c>
      <c r="E382" s="168">
        <v>978.65</v>
      </c>
      <c r="F382" s="246"/>
    </row>
    <row r="383" spans="2:6" ht="15">
      <c r="B383" s="157" t="s">
        <v>2740</v>
      </c>
      <c r="C383" s="218">
        <v>-5000</v>
      </c>
      <c r="D383" s="168">
        <v>669.81610000000001</v>
      </c>
      <c r="E383" s="168">
        <v>709.2</v>
      </c>
      <c r="F383" s="246"/>
    </row>
    <row r="384" spans="2:6" ht="15">
      <c r="B384" s="157" t="s">
        <v>2741</v>
      </c>
      <c r="C384" s="218">
        <v>-1116250</v>
      </c>
      <c r="D384" s="168">
        <v>510.64019999999999</v>
      </c>
      <c r="E384" s="168">
        <v>586.04999999999995</v>
      </c>
      <c r="F384" s="246"/>
    </row>
    <row r="385" spans="2:6" ht="15">
      <c r="B385" s="157" t="s">
        <v>2742</v>
      </c>
      <c r="C385" s="218">
        <v>-102250</v>
      </c>
      <c r="D385" s="168">
        <v>1839.277</v>
      </c>
      <c r="E385" s="168">
        <v>1928.3</v>
      </c>
      <c r="F385" s="246"/>
    </row>
    <row r="386" spans="2:6" ht="15">
      <c r="B386" s="157" t="s">
        <v>2743</v>
      </c>
      <c r="C386" s="218">
        <v>-798100</v>
      </c>
      <c r="D386" s="168">
        <v>191.86490000000001</v>
      </c>
      <c r="E386" s="168">
        <v>197.7</v>
      </c>
      <c r="F386" s="246"/>
    </row>
    <row r="387" spans="2:6" ht="15">
      <c r="B387" s="157" t="s">
        <v>2744</v>
      </c>
      <c r="C387" s="218">
        <v>-9750</v>
      </c>
      <c r="D387" s="168">
        <v>3805.0951</v>
      </c>
      <c r="E387" s="168">
        <v>3826.1</v>
      </c>
      <c r="F387" s="246"/>
    </row>
    <row r="388" spans="2:6" ht="15">
      <c r="B388" s="157" t="s">
        <v>2745</v>
      </c>
      <c r="C388" s="218">
        <v>-1047750</v>
      </c>
      <c r="D388" s="168">
        <v>353.47199999999998</v>
      </c>
      <c r="E388" s="168">
        <v>385.6</v>
      </c>
      <c r="F388" s="246"/>
    </row>
    <row r="389" spans="2:6" ht="15">
      <c r="B389" s="157" t="s">
        <v>2746</v>
      </c>
      <c r="C389" s="218">
        <v>-11125</v>
      </c>
      <c r="D389" s="168">
        <v>4290.8413</v>
      </c>
      <c r="E389" s="168">
        <v>4110.6000000000004</v>
      </c>
      <c r="F389" s="246"/>
    </row>
    <row r="390" spans="2:6" ht="15">
      <c r="B390" s="157" t="s">
        <v>2747</v>
      </c>
      <c r="C390" s="218">
        <v>-68950</v>
      </c>
      <c r="D390" s="168">
        <v>3072.5003999999999</v>
      </c>
      <c r="E390" s="168">
        <v>3087.85</v>
      </c>
      <c r="F390" s="246"/>
    </row>
    <row r="391" spans="2:6" ht="15">
      <c r="B391" s="157" t="s">
        <v>2748</v>
      </c>
      <c r="C391" s="218">
        <v>-662400</v>
      </c>
      <c r="D391" s="168">
        <v>155.92150000000001</v>
      </c>
      <c r="E391" s="168">
        <v>159.05000000000001</v>
      </c>
      <c r="F391" s="246"/>
    </row>
    <row r="392" spans="2:6" ht="15">
      <c r="B392" s="157" t="s">
        <v>2749</v>
      </c>
      <c r="C392" s="218">
        <v>-5690000</v>
      </c>
      <c r="D392" s="168">
        <v>107.1088</v>
      </c>
      <c r="E392" s="168">
        <v>107.4</v>
      </c>
      <c r="F392" s="246"/>
    </row>
    <row r="393" spans="2:6" ht="15">
      <c r="B393" s="157" t="s">
        <v>2750</v>
      </c>
      <c r="C393" s="218">
        <v>-185150</v>
      </c>
      <c r="D393" s="168">
        <v>375.95580000000001</v>
      </c>
      <c r="E393" s="168">
        <v>383.25</v>
      </c>
      <c r="F393" s="246"/>
    </row>
    <row r="394" spans="2:6" ht="15">
      <c r="B394" s="157" t="s">
        <v>2751</v>
      </c>
      <c r="C394" s="218">
        <v>-292500</v>
      </c>
      <c r="D394" s="168">
        <v>35.312199999999997</v>
      </c>
      <c r="E394" s="168">
        <v>37.75</v>
      </c>
      <c r="F394" s="246"/>
    </row>
    <row r="395" spans="2:6" ht="15">
      <c r="B395" s="157" t="s">
        <v>2752</v>
      </c>
      <c r="C395" s="218">
        <v>-22000</v>
      </c>
      <c r="D395" s="168">
        <v>856.33770000000004</v>
      </c>
      <c r="E395" s="168">
        <v>859.15</v>
      </c>
      <c r="F395" s="246"/>
    </row>
    <row r="396" spans="2:6" ht="15">
      <c r="B396" s="157" t="s">
        <v>2753</v>
      </c>
      <c r="C396" s="218">
        <v>-294450</v>
      </c>
      <c r="D396" s="168">
        <v>1425.2065</v>
      </c>
      <c r="E396" s="168">
        <v>1512.6</v>
      </c>
      <c r="F396" s="246"/>
    </row>
    <row r="397" spans="2:6" ht="15">
      <c r="B397" s="157" t="s">
        <v>2754</v>
      </c>
      <c r="C397" s="218">
        <v>-536000</v>
      </c>
      <c r="D397" s="168">
        <v>303.35000000000002</v>
      </c>
      <c r="E397" s="168">
        <v>301.14999999999998</v>
      </c>
      <c r="F397" s="246"/>
    </row>
    <row r="398" spans="2:6" ht="15">
      <c r="B398" s="157" t="s">
        <v>2755</v>
      </c>
      <c r="C398" s="218">
        <v>-562400</v>
      </c>
      <c r="D398" s="168">
        <v>1485.3687</v>
      </c>
      <c r="E398" s="168">
        <v>1568.55</v>
      </c>
      <c r="F398" s="246"/>
    </row>
    <row r="399" spans="2:6" ht="15">
      <c r="B399" s="157" t="s">
        <v>2756</v>
      </c>
      <c r="C399" s="218">
        <v>-176800</v>
      </c>
      <c r="D399" s="168">
        <v>672.90620000000001</v>
      </c>
      <c r="E399" s="168">
        <v>719.75</v>
      </c>
      <c r="F399" s="246"/>
    </row>
    <row r="400" spans="2:6" ht="15">
      <c r="B400" s="157" t="s">
        <v>2757</v>
      </c>
      <c r="C400" s="218">
        <v>-140000</v>
      </c>
      <c r="D400" s="168">
        <v>1225.7738999999999</v>
      </c>
      <c r="E400" s="168">
        <v>1257.6500000000001</v>
      </c>
      <c r="F400" s="246"/>
    </row>
    <row r="401" spans="2:6" ht="15">
      <c r="B401" s="157" t="s">
        <v>2674</v>
      </c>
      <c r="C401" s="218">
        <v>-2227400</v>
      </c>
      <c r="D401" s="168">
        <v>923.97410000000002</v>
      </c>
      <c r="E401" s="168">
        <v>954.15</v>
      </c>
      <c r="F401" s="246"/>
    </row>
    <row r="402" spans="2:6" ht="15">
      <c r="B402" s="157" t="s">
        <v>2675</v>
      </c>
      <c r="C402" s="218">
        <v>-1855150</v>
      </c>
      <c r="D402" s="168">
        <v>1387.4449</v>
      </c>
      <c r="E402" s="168">
        <v>1442.75</v>
      </c>
      <c r="F402" s="246"/>
    </row>
    <row r="403" spans="2:6" ht="15">
      <c r="B403" s="157" t="s">
        <v>2758</v>
      </c>
      <c r="C403" s="218">
        <v>-1965700</v>
      </c>
      <c r="D403" s="168">
        <v>536.90989999999999</v>
      </c>
      <c r="E403" s="168">
        <v>557.75</v>
      </c>
      <c r="F403" s="246"/>
    </row>
    <row r="404" spans="2:6" ht="15">
      <c r="B404" s="157" t="s">
        <v>2759</v>
      </c>
      <c r="C404" s="218">
        <v>-445200</v>
      </c>
      <c r="D404" s="168">
        <v>2807.9650000000001</v>
      </c>
      <c r="E404" s="168">
        <v>2832</v>
      </c>
      <c r="F404" s="246"/>
    </row>
    <row r="405" spans="2:6" ht="15">
      <c r="B405" s="157" t="s">
        <v>2760</v>
      </c>
      <c r="C405" s="218">
        <v>-70775</v>
      </c>
      <c r="D405" s="168">
        <v>1905.2732000000001</v>
      </c>
      <c r="E405" s="168">
        <v>2028.7</v>
      </c>
      <c r="F405" s="246"/>
    </row>
    <row r="406" spans="2:6" ht="15">
      <c r="B406" s="157" t="s">
        <v>2761</v>
      </c>
      <c r="C406" s="218">
        <v>-2135700</v>
      </c>
      <c r="D406" s="168">
        <v>230.2902</v>
      </c>
      <c r="E406" s="168">
        <v>241.6</v>
      </c>
      <c r="F406" s="246"/>
    </row>
    <row r="407" spans="2:6" ht="15">
      <c r="B407" s="157" t="s">
        <v>2762</v>
      </c>
      <c r="C407" s="218">
        <v>-600</v>
      </c>
      <c r="D407" s="168">
        <v>2562.308</v>
      </c>
      <c r="E407" s="168">
        <v>2645.15</v>
      </c>
      <c r="F407" s="246"/>
    </row>
    <row r="408" spans="2:6" ht="15">
      <c r="B408" s="157" t="s">
        <v>2676</v>
      </c>
      <c r="C408" s="218">
        <v>-256800</v>
      </c>
      <c r="D408" s="168">
        <v>2275.3892000000001</v>
      </c>
      <c r="E408" s="168">
        <v>2388.65</v>
      </c>
      <c r="F408" s="246"/>
    </row>
    <row r="409" spans="2:6" ht="15">
      <c r="B409" s="157" t="s">
        <v>2677</v>
      </c>
      <c r="C409" s="218">
        <v>-921250</v>
      </c>
      <c r="D409" s="168">
        <v>798.11320000000001</v>
      </c>
      <c r="E409" s="168">
        <v>816.6</v>
      </c>
      <c r="F409" s="246"/>
    </row>
    <row r="410" spans="2:6" ht="15">
      <c r="B410" s="157" t="s">
        <v>2763</v>
      </c>
      <c r="C410" s="218">
        <v>-356575</v>
      </c>
      <c r="D410" s="168">
        <v>1167.8189</v>
      </c>
      <c r="E410" s="168">
        <v>1226.3</v>
      </c>
      <c r="F410" s="246"/>
    </row>
    <row r="411" spans="2:6" ht="15">
      <c r="B411" s="157" t="s">
        <v>2764</v>
      </c>
      <c r="C411" s="218">
        <v>-8620000</v>
      </c>
      <c r="D411" s="168">
        <v>52.789299999999997</v>
      </c>
      <c r="E411" s="168">
        <v>55</v>
      </c>
      <c r="F411" s="246"/>
    </row>
    <row r="412" spans="2:6" ht="15">
      <c r="B412" s="157" t="s">
        <v>2765</v>
      </c>
      <c r="C412" s="218">
        <v>-11880000</v>
      </c>
      <c r="D412" s="168">
        <v>36.734900000000003</v>
      </c>
      <c r="E412" s="168">
        <v>37.700000000000003</v>
      </c>
      <c r="F412" s="246"/>
    </row>
    <row r="413" spans="2:6" ht="15">
      <c r="B413" s="157" t="s">
        <v>2766</v>
      </c>
      <c r="C413" s="218">
        <v>-4706250</v>
      </c>
      <c r="D413" s="168">
        <v>158.81549999999999</v>
      </c>
      <c r="E413" s="168">
        <v>159.75</v>
      </c>
      <c r="F413" s="246"/>
    </row>
    <row r="414" spans="2:6" ht="15">
      <c r="B414" s="157" t="s">
        <v>2767</v>
      </c>
      <c r="C414" s="218">
        <v>-828532</v>
      </c>
      <c r="D414" s="168">
        <v>258.06880000000001</v>
      </c>
      <c r="E414" s="168">
        <v>264.7</v>
      </c>
      <c r="F414" s="246"/>
    </row>
    <row r="415" spans="2:6" ht="15">
      <c r="B415" s="157" t="s">
        <v>2768</v>
      </c>
      <c r="C415" s="218">
        <v>-6649500</v>
      </c>
      <c r="D415" s="168">
        <v>70.179500000000004</v>
      </c>
      <c r="E415" s="168">
        <v>70.95</v>
      </c>
      <c r="F415" s="246"/>
    </row>
    <row r="416" spans="2:6" ht="15">
      <c r="B416" s="157" t="s">
        <v>2769</v>
      </c>
      <c r="C416" s="218">
        <v>-816750</v>
      </c>
      <c r="D416" s="168">
        <v>353.02109999999999</v>
      </c>
      <c r="E416" s="168">
        <v>345.15</v>
      </c>
      <c r="F416" s="246"/>
    </row>
    <row r="417" spans="2:6" ht="15">
      <c r="B417" s="157" t="s">
        <v>2770</v>
      </c>
      <c r="C417" s="218">
        <v>-351900</v>
      </c>
      <c r="D417" s="168">
        <v>824.05550000000005</v>
      </c>
      <c r="E417" s="168">
        <v>1037.95</v>
      </c>
      <c r="F417" s="246"/>
    </row>
    <row r="418" spans="2:6" ht="15">
      <c r="B418" s="157" t="s">
        <v>2678</v>
      </c>
      <c r="C418" s="218">
        <v>-32700</v>
      </c>
      <c r="D418" s="168">
        <v>1522.5093999999999</v>
      </c>
      <c r="E418" s="168">
        <v>1554.5</v>
      </c>
      <c r="F418" s="246"/>
    </row>
    <row r="419" spans="2:6" ht="15">
      <c r="B419" s="157" t="s">
        <v>2771</v>
      </c>
      <c r="C419" s="218">
        <v>-272400</v>
      </c>
      <c r="D419" s="168">
        <v>1807.2225000000001</v>
      </c>
      <c r="E419" s="168">
        <v>1880.1</v>
      </c>
      <c r="F419" s="246"/>
    </row>
    <row r="420" spans="2:6" ht="15">
      <c r="B420" s="157" t="s">
        <v>2772</v>
      </c>
      <c r="C420" s="218">
        <v>-902400</v>
      </c>
      <c r="D420" s="168">
        <v>304.63589999999999</v>
      </c>
      <c r="E420" s="168">
        <v>305.2</v>
      </c>
      <c r="F420" s="246"/>
    </row>
    <row r="421" spans="2:6" ht="15">
      <c r="B421" s="157" t="s">
        <v>2773</v>
      </c>
      <c r="C421" s="218">
        <v>-108750</v>
      </c>
      <c r="D421" s="168">
        <v>342.7688</v>
      </c>
      <c r="E421" s="168">
        <v>391.35</v>
      </c>
      <c r="F421" s="246"/>
    </row>
    <row r="422" spans="2:6" ht="15">
      <c r="B422" s="157" t="s">
        <v>2774</v>
      </c>
      <c r="C422" s="218">
        <v>-713750</v>
      </c>
      <c r="D422" s="168">
        <v>365.56630000000001</v>
      </c>
      <c r="E422" s="168">
        <v>390.8</v>
      </c>
      <c r="F422" s="246"/>
    </row>
    <row r="423" spans="2:6" ht="15">
      <c r="B423" s="157" t="s">
        <v>2679</v>
      </c>
      <c r="C423" s="218">
        <v>-13500</v>
      </c>
      <c r="D423" s="168">
        <v>623.46019999999999</v>
      </c>
      <c r="E423" s="168">
        <v>633.04999999999995</v>
      </c>
      <c r="F423" s="246"/>
    </row>
    <row r="424" spans="2:6" ht="15">
      <c r="B424" s="157" t="s">
        <v>2775</v>
      </c>
      <c r="C424" s="218">
        <v>-357500</v>
      </c>
      <c r="D424" s="168">
        <v>571.84029999999996</v>
      </c>
      <c r="E424" s="168">
        <v>553.29999999999995</v>
      </c>
      <c r="F424" s="246"/>
    </row>
    <row r="425" spans="2:6" ht="15">
      <c r="B425" s="157" t="s">
        <v>2776</v>
      </c>
      <c r="C425" s="218">
        <v>-18800</v>
      </c>
      <c r="D425" s="168">
        <v>1750.9679000000001</v>
      </c>
      <c r="E425" s="168">
        <v>1819.6</v>
      </c>
      <c r="F425" s="246"/>
    </row>
    <row r="426" spans="2:6" ht="15">
      <c r="B426" s="157" t="s">
        <v>2777</v>
      </c>
      <c r="C426" s="218">
        <v>-1847268</v>
      </c>
      <c r="D426" s="168">
        <v>73.721299999999999</v>
      </c>
      <c r="E426" s="168">
        <v>75.7</v>
      </c>
      <c r="F426" s="246"/>
    </row>
    <row r="427" spans="2:6" ht="15">
      <c r="B427" s="157" t="s">
        <v>2778</v>
      </c>
      <c r="C427" s="218">
        <v>-23800</v>
      </c>
      <c r="D427" s="168">
        <v>3393.2024000000001</v>
      </c>
      <c r="E427" s="168">
        <v>3534.8</v>
      </c>
      <c r="F427" s="246"/>
    </row>
    <row r="428" spans="2:6" ht="15">
      <c r="B428" s="157" t="s">
        <v>2779</v>
      </c>
      <c r="C428" s="218">
        <v>-81750</v>
      </c>
      <c r="D428" s="168">
        <v>4649.7695999999996</v>
      </c>
      <c r="E428" s="168">
        <v>4765.25</v>
      </c>
      <c r="F428" s="246"/>
    </row>
    <row r="429" spans="2:6" ht="15">
      <c r="B429" s="157" t="s">
        <v>2780</v>
      </c>
      <c r="C429" s="218">
        <v>-325500</v>
      </c>
      <c r="D429" s="168">
        <v>1636.3583000000001</v>
      </c>
      <c r="E429" s="168">
        <v>1816.2</v>
      </c>
      <c r="F429" s="246"/>
    </row>
    <row r="430" spans="2:6" ht="15">
      <c r="B430" s="157" t="s">
        <v>2781</v>
      </c>
      <c r="C430" s="218">
        <v>-32400</v>
      </c>
      <c r="D430" s="168">
        <v>540.24329999999998</v>
      </c>
      <c r="E430" s="168">
        <v>524.79999999999995</v>
      </c>
      <c r="F430" s="246"/>
    </row>
    <row r="431" spans="2:6" ht="15">
      <c r="B431" s="157" t="s">
        <v>2782</v>
      </c>
      <c r="C431" s="218">
        <v>-512000</v>
      </c>
      <c r="D431" s="168">
        <v>364.14049999999997</v>
      </c>
      <c r="E431" s="168">
        <v>377.65</v>
      </c>
      <c r="F431" s="246"/>
    </row>
    <row r="432" spans="2:6" ht="15">
      <c r="B432" s="157" t="s">
        <v>2783</v>
      </c>
      <c r="C432" s="218">
        <v>-76500</v>
      </c>
      <c r="D432" s="168">
        <v>631.43730000000005</v>
      </c>
      <c r="E432" s="168">
        <v>647.4</v>
      </c>
      <c r="F432" s="246"/>
    </row>
    <row r="433" spans="2:6" ht="15">
      <c r="B433" s="157" t="s">
        <v>2784</v>
      </c>
      <c r="C433" s="218">
        <v>-45600</v>
      </c>
      <c r="D433" s="168">
        <v>730.34879999999998</v>
      </c>
      <c r="E433" s="168">
        <v>742.95</v>
      </c>
      <c r="F433" s="246"/>
    </row>
    <row r="434" spans="2:6" ht="15">
      <c r="B434" s="157" t="s">
        <v>2785</v>
      </c>
      <c r="C434" s="218">
        <v>-40000</v>
      </c>
      <c r="D434" s="168">
        <v>199.36019999999999</v>
      </c>
      <c r="E434" s="168">
        <v>187.5</v>
      </c>
      <c r="F434" s="246"/>
    </row>
    <row r="435" spans="2:6" ht="15">
      <c r="B435" s="157" t="s">
        <v>2786</v>
      </c>
      <c r="C435" s="218">
        <v>-690000</v>
      </c>
      <c r="D435" s="168">
        <v>93.658299999999997</v>
      </c>
      <c r="E435" s="168">
        <v>98.2</v>
      </c>
      <c r="F435" s="246"/>
    </row>
    <row r="436" spans="2:6" ht="15">
      <c r="B436" s="157" t="s">
        <v>2787</v>
      </c>
      <c r="C436" s="218">
        <v>-324000</v>
      </c>
      <c r="D436" s="168">
        <v>522.32500000000005</v>
      </c>
      <c r="E436" s="168">
        <v>521.95000000000005</v>
      </c>
      <c r="F436" s="246"/>
    </row>
    <row r="437" spans="2:6" ht="15">
      <c r="B437" s="157" t="s">
        <v>2680</v>
      </c>
      <c r="C437" s="218">
        <v>-205800</v>
      </c>
      <c r="D437" s="168">
        <v>8698.1965</v>
      </c>
      <c r="E437" s="168">
        <v>8772.15</v>
      </c>
      <c r="F437" s="246"/>
    </row>
    <row r="438" spans="2:6" ht="15">
      <c r="B438" s="157" t="s">
        <v>2788</v>
      </c>
      <c r="C438" s="218">
        <v>-105200</v>
      </c>
      <c r="D438" s="168">
        <v>3145.1280000000002</v>
      </c>
      <c r="E438" s="168">
        <v>3425.65</v>
      </c>
      <c r="F438" s="246"/>
    </row>
    <row r="439" spans="2:6" ht="15">
      <c r="B439" s="157" t="s">
        <v>2789</v>
      </c>
      <c r="C439" s="218">
        <v>-233450</v>
      </c>
      <c r="D439" s="168">
        <v>2262.5781999999999</v>
      </c>
      <c r="E439" s="168">
        <v>2315.9</v>
      </c>
      <c r="F439" s="246"/>
    </row>
    <row r="440" spans="2:6" ht="15">
      <c r="B440" s="157" t="s">
        <v>2790</v>
      </c>
      <c r="C440" s="218">
        <v>-256800</v>
      </c>
      <c r="D440" s="168">
        <v>1395.8008</v>
      </c>
      <c r="E440" s="168">
        <v>1392.55</v>
      </c>
      <c r="F440" s="246"/>
    </row>
    <row r="441" spans="2:6" ht="15">
      <c r="B441" s="157" t="s">
        <v>2791</v>
      </c>
      <c r="C441" s="218">
        <v>-141750</v>
      </c>
      <c r="D441" s="168">
        <v>1041.9295</v>
      </c>
      <c r="E441" s="168">
        <v>1071.55</v>
      </c>
      <c r="F441" s="246"/>
    </row>
    <row r="442" spans="2:6" ht="15">
      <c r="B442" s="157" t="s">
        <v>2792</v>
      </c>
      <c r="C442" s="218">
        <v>-4143750</v>
      </c>
      <c r="D442" s="168">
        <v>75.430499999999995</v>
      </c>
      <c r="E442" s="168">
        <v>78.349999999999994</v>
      </c>
      <c r="F442" s="246"/>
    </row>
    <row r="443" spans="2:6" ht="15">
      <c r="B443" s="157" t="s">
        <v>2793</v>
      </c>
      <c r="C443" s="218">
        <v>-38160</v>
      </c>
      <c r="D443" s="168">
        <v>18601.399300000001</v>
      </c>
      <c r="E443" s="168">
        <v>19466.05</v>
      </c>
      <c r="F443" s="246"/>
    </row>
    <row r="444" spans="2:6" ht="15">
      <c r="B444" s="157" t="s">
        <v>2794</v>
      </c>
      <c r="C444" s="218">
        <v>-20100</v>
      </c>
      <c r="D444" s="168">
        <v>106.2705</v>
      </c>
      <c r="E444" s="168">
        <v>108.05</v>
      </c>
      <c r="F444" s="246"/>
    </row>
    <row r="445" spans="2:6" ht="15">
      <c r="B445" s="157" t="s">
        <v>2795</v>
      </c>
      <c r="C445" s="218">
        <v>-3152100</v>
      </c>
      <c r="D445" s="168">
        <v>147.66749999999999</v>
      </c>
      <c r="E445" s="168">
        <v>151.35</v>
      </c>
      <c r="F445" s="246"/>
    </row>
    <row r="446" spans="2:6" ht="15">
      <c r="B446" s="157" t="s">
        <v>2796</v>
      </c>
      <c r="C446" s="218">
        <v>-28600</v>
      </c>
      <c r="D446" s="168">
        <v>3126.4340999999999</v>
      </c>
      <c r="E446" s="168">
        <v>3165.55</v>
      </c>
      <c r="F446" s="246"/>
    </row>
    <row r="447" spans="2:6" ht="15">
      <c r="B447" s="157" t="s">
        <v>2797</v>
      </c>
      <c r="C447" s="218">
        <v>-108000</v>
      </c>
      <c r="D447" s="168">
        <v>3527.558</v>
      </c>
      <c r="E447" s="168">
        <v>3646.65</v>
      </c>
      <c r="F447" s="246"/>
    </row>
    <row r="448" spans="2:6" ht="15">
      <c r="B448" s="157" t="s">
        <v>2798</v>
      </c>
      <c r="C448" s="218">
        <v>-87000</v>
      </c>
      <c r="D448" s="168">
        <v>221.1455</v>
      </c>
      <c r="E448" s="168">
        <v>221.45</v>
      </c>
      <c r="F448" s="246"/>
    </row>
    <row r="449" spans="2:6" ht="15">
      <c r="B449" s="157" t="s">
        <v>2799</v>
      </c>
      <c r="C449" s="218">
        <v>-20750</v>
      </c>
      <c r="D449" s="168">
        <v>3070.3508999999999</v>
      </c>
      <c r="E449" s="168">
        <v>3110.6</v>
      </c>
      <c r="F449" s="246"/>
    </row>
    <row r="450" spans="2:6" ht="15">
      <c r="B450" s="157" t="s">
        <v>2800</v>
      </c>
      <c r="C450" s="218">
        <v>-500</v>
      </c>
      <c r="D450" s="168">
        <v>2395.1704</v>
      </c>
      <c r="E450" s="168">
        <v>2461.6999999999998</v>
      </c>
      <c r="F450" s="246"/>
    </row>
    <row r="451" spans="2:6" ht="15">
      <c r="B451" s="157" t="s">
        <v>2801</v>
      </c>
      <c r="C451" s="218">
        <v>-110275</v>
      </c>
      <c r="D451" s="168">
        <v>1811.9402</v>
      </c>
      <c r="E451" s="168">
        <v>1778.4</v>
      </c>
      <c r="F451" s="246"/>
    </row>
    <row r="452" spans="2:6" ht="15">
      <c r="B452" s="157" t="s">
        <v>2802</v>
      </c>
      <c r="C452" s="218">
        <v>-1655400</v>
      </c>
      <c r="D452" s="168">
        <v>113.9901</v>
      </c>
      <c r="E452" s="168">
        <v>116.7</v>
      </c>
      <c r="F452" s="246"/>
    </row>
    <row r="453" spans="2:6" ht="15">
      <c r="B453" s="157" t="s">
        <v>2803</v>
      </c>
      <c r="C453" s="218">
        <v>-3369600</v>
      </c>
      <c r="D453" s="168">
        <v>206.98570000000001</v>
      </c>
      <c r="E453" s="168">
        <v>213.65</v>
      </c>
      <c r="F453" s="246"/>
    </row>
    <row r="454" spans="2:6" ht="15">
      <c r="B454" s="157" t="s">
        <v>2804</v>
      </c>
      <c r="C454" s="218">
        <v>-5872000</v>
      </c>
      <c r="D454" s="168">
        <v>32.734699999999997</v>
      </c>
      <c r="E454" s="168">
        <v>31.45</v>
      </c>
      <c r="F454" s="246"/>
    </row>
    <row r="455" spans="2:6" ht="15">
      <c r="B455" s="157" t="s">
        <v>2805</v>
      </c>
      <c r="C455" s="218">
        <v>-1610000</v>
      </c>
      <c r="D455" s="168">
        <v>92.246899999999997</v>
      </c>
      <c r="E455" s="168">
        <v>92.85</v>
      </c>
      <c r="F455" s="246"/>
    </row>
    <row r="456" spans="2:6" ht="15">
      <c r="B456" s="157" t="s">
        <v>2806</v>
      </c>
      <c r="C456" s="218">
        <v>-3012000</v>
      </c>
      <c r="D456" s="168">
        <v>128.82490000000001</v>
      </c>
      <c r="E456" s="168">
        <v>131.85</v>
      </c>
      <c r="F456" s="246"/>
    </row>
    <row r="457" spans="2:6" ht="15">
      <c r="B457" s="157" t="s">
        <v>2807</v>
      </c>
      <c r="C457" s="218">
        <v>-168500</v>
      </c>
      <c r="D457" s="168">
        <v>2444</v>
      </c>
      <c r="E457" s="168">
        <v>2517.5500000000002</v>
      </c>
      <c r="F457" s="246"/>
    </row>
    <row r="458" spans="2:6" ht="15">
      <c r="B458" s="157" t="s">
        <v>2808</v>
      </c>
      <c r="C458" s="218">
        <v>-151750</v>
      </c>
      <c r="D458" s="168">
        <v>2439.3744000000002</v>
      </c>
      <c r="E458" s="168">
        <v>2526.65</v>
      </c>
      <c r="F458" s="246"/>
    </row>
    <row r="459" spans="2:6" ht="15">
      <c r="B459" s="157" t="s">
        <v>2809</v>
      </c>
      <c r="C459" s="218">
        <v>-693000</v>
      </c>
      <c r="D459" s="168">
        <v>130.1328</v>
      </c>
      <c r="E459" s="168">
        <v>127.5</v>
      </c>
      <c r="F459" s="246"/>
    </row>
    <row r="460" spans="2:6" ht="15">
      <c r="B460" s="157" t="s">
        <v>2810</v>
      </c>
      <c r="C460" s="218">
        <v>-152800</v>
      </c>
      <c r="D460" s="168">
        <v>908.64290000000005</v>
      </c>
      <c r="E460" s="168">
        <v>942</v>
      </c>
      <c r="F460" s="246"/>
    </row>
    <row r="461" spans="2:6" ht="15">
      <c r="B461" s="157" t="s">
        <v>2811</v>
      </c>
      <c r="C461" s="218">
        <v>-18750</v>
      </c>
      <c r="D461" s="168">
        <v>1145.125</v>
      </c>
      <c r="E461" s="168">
        <v>1301.1500000000001</v>
      </c>
      <c r="F461" s="246"/>
    </row>
    <row r="462" spans="2:6" ht="15">
      <c r="B462" s="157" t="s">
        <v>2812</v>
      </c>
      <c r="C462" s="218">
        <v>-138050</v>
      </c>
      <c r="D462" s="168">
        <v>2714.4618</v>
      </c>
      <c r="E462" s="168">
        <v>2711.5</v>
      </c>
      <c r="F462" s="246"/>
    </row>
    <row r="463" spans="2:6" ht="15">
      <c r="B463" s="157" t="s">
        <v>2813</v>
      </c>
      <c r="C463" s="218">
        <v>-451875</v>
      </c>
      <c r="D463" s="168">
        <v>2371.1417000000001</v>
      </c>
      <c r="E463" s="168">
        <v>2444.6999999999998</v>
      </c>
      <c r="F463" s="246"/>
    </row>
    <row r="464" spans="2:6" ht="15">
      <c r="B464" s="157" t="s">
        <v>2814</v>
      </c>
      <c r="C464" s="218">
        <v>-5406000</v>
      </c>
      <c r="D464" s="168">
        <v>73.6935</v>
      </c>
      <c r="E464" s="168">
        <v>77.599999999999994</v>
      </c>
      <c r="F464" s="246"/>
    </row>
    <row r="465" spans="2:6" ht="15">
      <c r="B465" s="157" t="s">
        <v>2815</v>
      </c>
      <c r="C465" s="218">
        <v>-312000</v>
      </c>
      <c r="D465" s="168">
        <v>67.195300000000003</v>
      </c>
      <c r="E465" s="168">
        <v>77.7</v>
      </c>
      <c r="F465" s="246"/>
    </row>
    <row r="466" spans="2:6" ht="15">
      <c r="B466" s="157" t="s">
        <v>2816</v>
      </c>
      <c r="C466" s="218">
        <v>-232500</v>
      </c>
      <c r="D466" s="168">
        <v>448.2878</v>
      </c>
      <c r="E466" s="168">
        <v>473.35</v>
      </c>
      <c r="F466" s="246"/>
    </row>
    <row r="467" spans="2:6" ht="15">
      <c r="B467" s="157" t="s">
        <v>2817</v>
      </c>
      <c r="C467" s="218">
        <v>-35000</v>
      </c>
      <c r="D467" s="168">
        <v>904.0992</v>
      </c>
      <c r="E467" s="168">
        <v>915.85</v>
      </c>
      <c r="F467" s="246"/>
    </row>
    <row r="468" spans="2:6" ht="15">
      <c r="B468" s="157" t="s">
        <v>2818</v>
      </c>
      <c r="C468" s="218">
        <v>-228500</v>
      </c>
      <c r="D468" s="168">
        <v>1052.5693000000001</v>
      </c>
      <c r="E468" s="168">
        <v>1052.4000000000001</v>
      </c>
      <c r="F468" s="246"/>
    </row>
    <row r="469" spans="2:6" ht="15">
      <c r="B469" s="157" t="s">
        <v>2682</v>
      </c>
      <c r="C469" s="218">
        <v>-713100</v>
      </c>
      <c r="D469" s="168">
        <v>3167.7085999999999</v>
      </c>
      <c r="E469" s="168">
        <v>3313.6</v>
      </c>
      <c r="F469" s="246"/>
    </row>
    <row r="470" spans="2:6" ht="15">
      <c r="B470" s="157" t="s">
        <v>2819</v>
      </c>
      <c r="C470" s="218">
        <v>-412200</v>
      </c>
      <c r="D470" s="168">
        <v>803.72019999999998</v>
      </c>
      <c r="E470" s="168">
        <v>815.7</v>
      </c>
      <c r="F470" s="246"/>
    </row>
    <row r="471" spans="2:6" ht="15">
      <c r="B471" s="157" t="s">
        <v>2820</v>
      </c>
      <c r="C471" s="218">
        <v>-3662250</v>
      </c>
      <c r="D471" s="168">
        <v>449.75200000000001</v>
      </c>
      <c r="E471" s="168">
        <v>452.55</v>
      </c>
      <c r="F471" s="246"/>
    </row>
    <row r="472" spans="2:6" ht="15">
      <c r="B472" s="157" t="s">
        <v>2821</v>
      </c>
      <c r="C472" s="218">
        <v>-5754375</v>
      </c>
      <c r="D472" s="168">
        <v>226.59630000000001</v>
      </c>
      <c r="E472" s="168">
        <v>223.45</v>
      </c>
      <c r="F472" s="246"/>
    </row>
    <row r="473" spans="2:6" ht="15">
      <c r="B473" s="157" t="s">
        <v>2822</v>
      </c>
      <c r="C473" s="218">
        <v>-1806250</v>
      </c>
      <c r="D473" s="168">
        <v>95.3459</v>
      </c>
      <c r="E473" s="168">
        <v>107.5</v>
      </c>
      <c r="F473" s="246"/>
    </row>
    <row r="474" spans="2:6" ht="15">
      <c r="B474" s="157" t="s">
        <v>2823</v>
      </c>
      <c r="C474" s="218">
        <v>-1671600</v>
      </c>
      <c r="D474" s="168">
        <v>1020.6422</v>
      </c>
      <c r="E474" s="168">
        <v>1055.7</v>
      </c>
      <c r="F474" s="246"/>
    </row>
    <row r="475" spans="2:6" ht="15">
      <c r="B475" s="157" t="s">
        <v>2824</v>
      </c>
      <c r="C475" s="218">
        <v>-35250</v>
      </c>
      <c r="D475" s="168">
        <v>2314.3685</v>
      </c>
      <c r="E475" s="168">
        <v>2366.6999999999998</v>
      </c>
      <c r="F475" s="246"/>
    </row>
    <row r="476" spans="2:6" ht="15">
      <c r="B476" s="157" t="s">
        <v>2825</v>
      </c>
      <c r="C476" s="218">
        <v>-90500</v>
      </c>
      <c r="D476" s="168">
        <v>1474.6253999999999</v>
      </c>
      <c r="E476" s="168">
        <v>1535.8</v>
      </c>
      <c r="F476" s="246"/>
    </row>
    <row r="477" spans="2:6" ht="15">
      <c r="B477" s="157" t="s">
        <v>2826</v>
      </c>
      <c r="C477" s="218">
        <v>-532150</v>
      </c>
      <c r="D477" s="168">
        <v>1238.8302000000001</v>
      </c>
      <c r="E477" s="168">
        <v>1277.2</v>
      </c>
      <c r="F477" s="246"/>
    </row>
    <row r="478" spans="2:6" ht="15">
      <c r="B478" s="157" t="s">
        <v>2827</v>
      </c>
      <c r="C478" s="218">
        <v>-68125</v>
      </c>
      <c r="D478" s="168">
        <v>832.36239999999998</v>
      </c>
      <c r="E478" s="168">
        <v>783.85</v>
      </c>
      <c r="F478" s="246"/>
    </row>
    <row r="479" spans="2:6" ht="15">
      <c r="B479" s="157" t="s">
        <v>2828</v>
      </c>
      <c r="C479" s="218">
        <v>-1300000</v>
      </c>
      <c r="D479" s="168">
        <v>718.08550000000002</v>
      </c>
      <c r="E479" s="168">
        <v>745.15</v>
      </c>
      <c r="F479" s="246"/>
    </row>
    <row r="480" spans="2:6" ht="15">
      <c r="B480" s="157" t="s">
        <v>2829</v>
      </c>
      <c r="C480" s="218">
        <v>-809100</v>
      </c>
      <c r="D480" s="168">
        <v>249.1249</v>
      </c>
      <c r="E480" s="168">
        <v>256.05</v>
      </c>
      <c r="F480" s="246"/>
    </row>
    <row r="481" spans="2:6" ht="15">
      <c r="B481" s="157" t="s">
        <v>2830</v>
      </c>
      <c r="C481" s="218">
        <v>-2287000</v>
      </c>
      <c r="D481" s="168">
        <v>411.40469999999999</v>
      </c>
      <c r="E481" s="168">
        <v>426.3</v>
      </c>
      <c r="F481" s="246"/>
    </row>
    <row r="482" spans="2:6" ht="15">
      <c r="B482" s="157" t="s">
        <v>2831</v>
      </c>
      <c r="C482" s="218">
        <v>-3867000</v>
      </c>
      <c r="D482" s="168">
        <v>234.51650000000001</v>
      </c>
      <c r="E482" s="168">
        <v>248</v>
      </c>
      <c r="F482" s="246"/>
    </row>
    <row r="483" spans="2:6" ht="15">
      <c r="B483" s="157" t="s">
        <v>2832</v>
      </c>
      <c r="C483" s="218">
        <v>-921600</v>
      </c>
      <c r="D483" s="168">
        <v>347.89980000000003</v>
      </c>
      <c r="E483" s="168">
        <v>349.35</v>
      </c>
      <c r="F483" s="246"/>
    </row>
    <row r="485" spans="2:6" ht="15">
      <c r="B485" s="247" t="s">
        <v>2833</v>
      </c>
      <c r="C485" s="248">
        <v>0.65900000000000003</v>
      </c>
    </row>
    <row r="488" spans="2:6" ht="15">
      <c r="B488" s="224" t="s">
        <v>2835</v>
      </c>
      <c r="C488" s="225"/>
    </row>
    <row r="489" spans="2:6" ht="15.75">
      <c r="B489" s="226" t="s">
        <v>1658</v>
      </c>
      <c r="C489" s="227" t="s">
        <v>2834</v>
      </c>
    </row>
    <row r="490" spans="2:6" ht="15">
      <c r="B490" s="157" t="s">
        <v>2836</v>
      </c>
      <c r="C490" s="228">
        <v>272</v>
      </c>
    </row>
    <row r="491" spans="2:6" ht="15">
      <c r="B491" s="157" t="s">
        <v>2837</v>
      </c>
      <c r="C491" s="228">
        <v>172</v>
      </c>
    </row>
    <row r="492" spans="2:6" ht="15">
      <c r="B492" s="157" t="s">
        <v>2838</v>
      </c>
      <c r="C492" s="228">
        <v>2</v>
      </c>
    </row>
    <row r="493" spans="2:6" ht="15">
      <c r="B493" s="157" t="s">
        <v>2839</v>
      </c>
      <c r="C493" s="228">
        <v>371</v>
      </c>
    </row>
    <row r="494" spans="2:6" ht="15">
      <c r="B494" s="157" t="s">
        <v>2840</v>
      </c>
      <c r="C494" s="228">
        <v>74</v>
      </c>
    </row>
    <row r="495" spans="2:6" ht="15">
      <c r="B495" s="157" t="s">
        <v>2841</v>
      </c>
      <c r="C495" s="228">
        <v>295</v>
      </c>
    </row>
    <row r="496" spans="2:6" ht="15">
      <c r="B496" s="157" t="s">
        <v>2842</v>
      </c>
      <c r="C496" s="228">
        <v>60</v>
      </c>
    </row>
    <row r="497" spans="2:3" ht="15">
      <c r="B497" s="157" t="s">
        <v>2684</v>
      </c>
      <c r="C497" s="228">
        <v>1417</v>
      </c>
    </row>
    <row r="498" spans="2:3" ht="15">
      <c r="B498" s="157" t="s">
        <v>2843</v>
      </c>
      <c r="C498" s="228">
        <v>16</v>
      </c>
    </row>
    <row r="499" spans="2:3" ht="15">
      <c r="B499" s="157" t="s">
        <v>2844</v>
      </c>
      <c r="C499" s="228">
        <v>153</v>
      </c>
    </row>
    <row r="500" spans="2:3" ht="15">
      <c r="B500" s="157" t="s">
        <v>2845</v>
      </c>
      <c r="C500" s="228">
        <v>189</v>
      </c>
    </row>
    <row r="501" spans="2:3" ht="15">
      <c r="B501" s="157" t="s">
        <v>2846</v>
      </c>
      <c r="C501" s="228">
        <v>613</v>
      </c>
    </row>
    <row r="502" spans="2:3" ht="15">
      <c r="B502" s="157" t="s">
        <v>2847</v>
      </c>
      <c r="C502" s="228">
        <v>1863</v>
      </c>
    </row>
    <row r="503" spans="2:3" ht="15">
      <c r="B503" s="157" t="s">
        <v>2848</v>
      </c>
      <c r="C503" s="228">
        <v>1173</v>
      </c>
    </row>
    <row r="504" spans="2:3" ht="15">
      <c r="B504" s="157" t="s">
        <v>2849</v>
      </c>
      <c r="C504" s="228">
        <v>724</v>
      </c>
    </row>
    <row r="505" spans="2:3" ht="15">
      <c r="B505" s="157" t="s">
        <v>2850</v>
      </c>
      <c r="C505" s="228">
        <v>3120</v>
      </c>
    </row>
    <row r="506" spans="2:3" ht="15">
      <c r="B506" s="157" t="s">
        <v>2851</v>
      </c>
      <c r="C506" s="228">
        <v>248</v>
      </c>
    </row>
    <row r="507" spans="2:3" ht="15">
      <c r="B507" s="157" t="s">
        <v>2852</v>
      </c>
      <c r="C507" s="228">
        <v>461</v>
      </c>
    </row>
    <row r="508" spans="2:3" ht="15">
      <c r="B508" s="157" t="s">
        <v>2853</v>
      </c>
      <c r="C508" s="228">
        <v>869</v>
      </c>
    </row>
    <row r="509" spans="2:3" ht="15">
      <c r="B509" s="157" t="s">
        <v>2854</v>
      </c>
      <c r="C509" s="228">
        <v>55</v>
      </c>
    </row>
    <row r="510" spans="2:3" ht="15">
      <c r="B510" s="157" t="s">
        <v>2855</v>
      </c>
      <c r="C510" s="228">
        <v>753</v>
      </c>
    </row>
    <row r="511" spans="2:3" ht="15">
      <c r="B511" s="157" t="s">
        <v>2856</v>
      </c>
      <c r="C511" s="228">
        <v>1522</v>
      </c>
    </row>
    <row r="512" spans="2:3" ht="15">
      <c r="B512" s="157" t="s">
        <v>2857</v>
      </c>
      <c r="C512" s="228">
        <v>484</v>
      </c>
    </row>
    <row r="513" spans="2:3" ht="15">
      <c r="B513" s="157" t="s">
        <v>2858</v>
      </c>
      <c r="C513" s="228">
        <v>325</v>
      </c>
    </row>
    <row r="514" spans="2:3" ht="15">
      <c r="B514" s="157" t="s">
        <v>2859</v>
      </c>
      <c r="C514" s="228">
        <v>362</v>
      </c>
    </row>
    <row r="515" spans="2:3" ht="15">
      <c r="B515" s="157" t="s">
        <v>2860</v>
      </c>
      <c r="C515" s="228">
        <v>24</v>
      </c>
    </row>
    <row r="516" spans="2:3" ht="15">
      <c r="B516" s="157" t="s">
        <v>2861</v>
      </c>
      <c r="C516" s="228">
        <v>388</v>
      </c>
    </row>
    <row r="517" spans="2:3" ht="15">
      <c r="B517" s="157" t="s">
        <v>2862</v>
      </c>
      <c r="C517" s="228">
        <v>31</v>
      </c>
    </row>
    <row r="518" spans="2:3" ht="15">
      <c r="B518" s="157" t="s">
        <v>2863</v>
      </c>
      <c r="C518" s="228">
        <v>24</v>
      </c>
    </row>
    <row r="519" spans="2:3" ht="15">
      <c r="B519" s="157" t="s">
        <v>2864</v>
      </c>
      <c r="C519" s="228">
        <v>225</v>
      </c>
    </row>
    <row r="520" spans="2:3" ht="15">
      <c r="B520" s="157" t="s">
        <v>2865</v>
      </c>
      <c r="C520" s="228">
        <v>25</v>
      </c>
    </row>
    <row r="521" spans="2:3" ht="15">
      <c r="B521" s="157" t="s">
        <v>2866</v>
      </c>
      <c r="C521" s="228">
        <v>482</v>
      </c>
    </row>
    <row r="522" spans="2:3" ht="15">
      <c r="B522" s="157" t="s">
        <v>2867</v>
      </c>
      <c r="C522" s="228">
        <v>99</v>
      </c>
    </row>
    <row r="523" spans="2:3" ht="15">
      <c r="B523" s="157" t="s">
        <v>2868</v>
      </c>
      <c r="C523" s="228">
        <v>496</v>
      </c>
    </row>
    <row r="524" spans="2:3" ht="15">
      <c r="B524" s="157" t="s">
        <v>2869</v>
      </c>
      <c r="C524" s="228">
        <v>37</v>
      </c>
    </row>
    <row r="525" spans="2:3" ht="15">
      <c r="B525" s="157" t="s">
        <v>2870</v>
      </c>
      <c r="C525" s="228">
        <v>587</v>
      </c>
    </row>
    <row r="526" spans="2:3" ht="15">
      <c r="B526" s="157" t="s">
        <v>2871</v>
      </c>
      <c r="C526" s="228">
        <v>60</v>
      </c>
    </row>
    <row r="527" spans="2:3" ht="15">
      <c r="B527" s="157" t="s">
        <v>2872</v>
      </c>
      <c r="C527" s="228">
        <v>36</v>
      </c>
    </row>
    <row r="528" spans="2:3" ht="15">
      <c r="B528" s="157" t="s">
        <v>2873</v>
      </c>
      <c r="C528" s="228">
        <v>1</v>
      </c>
    </row>
    <row r="529" spans="2:3" ht="15">
      <c r="B529" s="157" t="s">
        <v>2874</v>
      </c>
      <c r="C529" s="228">
        <v>504</v>
      </c>
    </row>
    <row r="530" spans="2:3" ht="15">
      <c r="B530" s="157" t="s">
        <v>2875</v>
      </c>
      <c r="C530" s="228">
        <v>140400</v>
      </c>
    </row>
    <row r="531" spans="2:3" ht="15">
      <c r="B531" s="157" t="s">
        <v>2876</v>
      </c>
      <c r="C531" s="228">
        <v>107</v>
      </c>
    </row>
    <row r="532" spans="2:3" ht="15">
      <c r="B532" s="157" t="s">
        <v>2877</v>
      </c>
      <c r="C532" s="228">
        <v>14</v>
      </c>
    </row>
    <row r="533" spans="2:3" ht="15">
      <c r="B533" s="157" t="s">
        <v>2878</v>
      </c>
      <c r="C533" s="228">
        <v>8</v>
      </c>
    </row>
    <row r="534" spans="2:3" ht="15">
      <c r="B534" s="157" t="s">
        <v>2879</v>
      </c>
      <c r="C534" s="228">
        <v>7</v>
      </c>
    </row>
    <row r="535" spans="2:3" ht="15">
      <c r="B535" s="157" t="s">
        <v>2880</v>
      </c>
      <c r="C535" s="228">
        <v>40</v>
      </c>
    </row>
    <row r="536" spans="2:3" ht="15">
      <c r="B536" s="157" t="s">
        <v>2881</v>
      </c>
      <c r="C536" s="228">
        <v>460</v>
      </c>
    </row>
    <row r="537" spans="2:3" ht="15">
      <c r="B537" s="157" t="s">
        <v>2882</v>
      </c>
      <c r="C537" s="228">
        <v>117</v>
      </c>
    </row>
    <row r="538" spans="2:3" ht="15">
      <c r="B538" s="157" t="s">
        <v>2883</v>
      </c>
      <c r="C538" s="228">
        <v>86</v>
      </c>
    </row>
    <row r="539" spans="2:3" ht="15">
      <c r="B539" s="157" t="s">
        <v>2884</v>
      </c>
      <c r="C539" s="228">
        <v>200</v>
      </c>
    </row>
    <row r="540" spans="2:3" ht="15">
      <c r="B540" s="157" t="s">
        <v>2885</v>
      </c>
      <c r="C540" s="228">
        <v>38</v>
      </c>
    </row>
    <row r="541" spans="2:3" ht="15">
      <c r="B541" s="157" t="s">
        <v>2886</v>
      </c>
      <c r="C541" s="228">
        <v>35</v>
      </c>
    </row>
    <row r="542" spans="2:3" ht="15">
      <c r="B542" s="157" t="s">
        <v>2887</v>
      </c>
      <c r="C542" s="228">
        <v>199</v>
      </c>
    </row>
    <row r="543" spans="2:3" ht="15">
      <c r="B543" s="157" t="s">
        <v>2888</v>
      </c>
      <c r="C543" s="228">
        <v>115</v>
      </c>
    </row>
    <row r="544" spans="2:3" ht="15">
      <c r="B544" s="157" t="s">
        <v>2889</v>
      </c>
      <c r="C544" s="228">
        <v>91</v>
      </c>
    </row>
    <row r="545" spans="2:3" ht="15">
      <c r="B545" s="157" t="s">
        <v>2890</v>
      </c>
      <c r="C545" s="228">
        <v>376</v>
      </c>
    </row>
    <row r="546" spans="2:3" ht="15">
      <c r="B546" s="157" t="s">
        <v>2891</v>
      </c>
      <c r="C546" s="228">
        <v>53</v>
      </c>
    </row>
    <row r="547" spans="2:3" ht="15">
      <c r="B547" s="157" t="s">
        <v>2892</v>
      </c>
      <c r="C547" s="228">
        <v>95</v>
      </c>
    </row>
    <row r="548" spans="2:3" ht="15">
      <c r="B548" s="157" t="s">
        <v>2893</v>
      </c>
      <c r="C548" s="228">
        <v>261</v>
      </c>
    </row>
    <row r="549" spans="2:3" ht="15">
      <c r="B549" s="157" t="s">
        <v>2894</v>
      </c>
      <c r="C549" s="228">
        <v>85</v>
      </c>
    </row>
    <row r="550" spans="2:3" ht="15">
      <c r="B550" s="157" t="s">
        <v>2895</v>
      </c>
      <c r="C550" s="228">
        <v>60</v>
      </c>
    </row>
    <row r="551" spans="2:3" ht="15">
      <c r="B551" s="157" t="s">
        <v>2896</v>
      </c>
      <c r="C551" s="228">
        <v>105</v>
      </c>
    </row>
    <row r="552" spans="2:3" ht="15">
      <c r="B552" s="157" t="s">
        <v>2897</v>
      </c>
      <c r="C552" s="228">
        <v>19</v>
      </c>
    </row>
    <row r="553" spans="2:3" ht="15">
      <c r="B553" s="157" t="s">
        <v>2898</v>
      </c>
      <c r="C553" s="228">
        <v>623</v>
      </c>
    </row>
    <row r="554" spans="2:3" ht="15">
      <c r="B554" s="157" t="s">
        <v>2899</v>
      </c>
      <c r="C554" s="228">
        <v>39</v>
      </c>
    </row>
    <row r="555" spans="2:3" ht="15">
      <c r="B555" s="157" t="s">
        <v>2900</v>
      </c>
      <c r="C555" s="228">
        <v>570</v>
      </c>
    </row>
    <row r="556" spans="2:3" ht="15">
      <c r="B556" s="157" t="s">
        <v>2901</v>
      </c>
      <c r="C556" s="228">
        <v>50</v>
      </c>
    </row>
    <row r="557" spans="2:3" ht="15">
      <c r="B557" s="157" t="s">
        <v>2902</v>
      </c>
      <c r="C557" s="228">
        <v>172</v>
      </c>
    </row>
    <row r="558" spans="2:3" ht="15">
      <c r="B558" s="157" t="s">
        <v>2903</v>
      </c>
      <c r="C558" s="228">
        <v>227</v>
      </c>
    </row>
    <row r="559" spans="2:3" ht="15">
      <c r="B559" s="157" t="s">
        <v>2904</v>
      </c>
      <c r="C559" s="228">
        <v>13</v>
      </c>
    </row>
    <row r="560" spans="2:3" ht="15">
      <c r="B560" s="157" t="s">
        <v>2905</v>
      </c>
      <c r="C560" s="228">
        <v>325</v>
      </c>
    </row>
    <row r="561" spans="2:3" ht="15">
      <c r="B561" s="157" t="s">
        <v>2906</v>
      </c>
      <c r="C561" s="228">
        <v>237</v>
      </c>
    </row>
    <row r="562" spans="2:3" ht="15">
      <c r="B562" s="157" t="s">
        <v>2907</v>
      </c>
      <c r="C562" s="228">
        <v>8</v>
      </c>
    </row>
    <row r="563" spans="2:3" ht="15">
      <c r="B563" s="157" t="s">
        <v>2908</v>
      </c>
      <c r="C563" s="228">
        <v>667</v>
      </c>
    </row>
    <row r="564" spans="2:3" ht="15">
      <c r="B564" s="157" t="s">
        <v>2909</v>
      </c>
      <c r="C564" s="228">
        <v>1</v>
      </c>
    </row>
    <row r="565" spans="2:3" ht="15">
      <c r="B565" s="157" t="s">
        <v>2689</v>
      </c>
      <c r="C565" s="228">
        <v>2950</v>
      </c>
    </row>
    <row r="566" spans="2:3" ht="15">
      <c r="B566" s="157" t="s">
        <v>2910</v>
      </c>
      <c r="C566" s="228">
        <v>3</v>
      </c>
    </row>
    <row r="567" spans="2:3" ht="15">
      <c r="B567" s="157" t="s">
        <v>2911</v>
      </c>
      <c r="C567" s="228">
        <v>152</v>
      </c>
    </row>
    <row r="568" spans="2:3" ht="15">
      <c r="B568" s="157" t="s">
        <v>2912</v>
      </c>
      <c r="C568" s="228">
        <v>525</v>
      </c>
    </row>
    <row r="569" spans="2:3" ht="15">
      <c r="B569" s="157" t="s">
        <v>2913</v>
      </c>
      <c r="C569" s="228">
        <v>27</v>
      </c>
    </row>
    <row r="570" spans="2:3" ht="15">
      <c r="B570" s="157" t="s">
        <v>2914</v>
      </c>
      <c r="C570" s="228">
        <v>3287</v>
      </c>
    </row>
    <row r="571" spans="2:3" ht="15">
      <c r="B571" s="157" t="s">
        <v>2915</v>
      </c>
      <c r="C571" s="228">
        <v>1156</v>
      </c>
    </row>
    <row r="572" spans="2:3" ht="15">
      <c r="B572" s="157" t="s">
        <v>2916</v>
      </c>
      <c r="C572" s="228">
        <v>856</v>
      </c>
    </row>
    <row r="573" spans="2:3" ht="15">
      <c r="B573" s="157" t="s">
        <v>2917</v>
      </c>
      <c r="C573" s="228">
        <v>195</v>
      </c>
    </row>
    <row r="574" spans="2:3" ht="15">
      <c r="B574" s="157" t="s">
        <v>2690</v>
      </c>
      <c r="C574" s="228">
        <v>5034</v>
      </c>
    </row>
    <row r="575" spans="2:3" ht="15">
      <c r="B575" s="157" t="s">
        <v>2918</v>
      </c>
      <c r="C575" s="228">
        <v>1767</v>
      </c>
    </row>
    <row r="576" spans="2:3" ht="15">
      <c r="B576" s="157" t="s">
        <v>2919</v>
      </c>
      <c r="C576" s="228">
        <v>43</v>
      </c>
    </row>
    <row r="577" spans="2:3" ht="15">
      <c r="B577" s="157" t="s">
        <v>2920</v>
      </c>
      <c r="C577" s="228">
        <v>243</v>
      </c>
    </row>
    <row r="578" spans="2:3" ht="15">
      <c r="B578" s="157" t="s">
        <v>2921</v>
      </c>
      <c r="C578" s="228">
        <v>50</v>
      </c>
    </row>
    <row r="579" spans="2:3" ht="15">
      <c r="B579" s="157" t="s">
        <v>2922</v>
      </c>
      <c r="C579" s="228">
        <v>935</v>
      </c>
    </row>
    <row r="580" spans="2:3" ht="15">
      <c r="B580" s="157" t="s">
        <v>2923</v>
      </c>
      <c r="C580" s="228">
        <v>20</v>
      </c>
    </row>
    <row r="581" spans="2:3" ht="15">
      <c r="B581" s="157" t="s">
        <v>2924</v>
      </c>
      <c r="C581" s="228">
        <v>569</v>
      </c>
    </row>
    <row r="582" spans="2:3" ht="15">
      <c r="B582" s="157" t="s">
        <v>2925</v>
      </c>
      <c r="C582" s="228">
        <v>131</v>
      </c>
    </row>
    <row r="583" spans="2:3" ht="15">
      <c r="B583" s="157" t="s">
        <v>2926</v>
      </c>
      <c r="C583" s="228">
        <v>389</v>
      </c>
    </row>
    <row r="584" spans="2:3" ht="15">
      <c r="B584" s="157" t="s">
        <v>2927</v>
      </c>
      <c r="C584" s="228">
        <v>49</v>
      </c>
    </row>
    <row r="585" spans="2:3" ht="15">
      <c r="B585" s="157" t="s">
        <v>2928</v>
      </c>
      <c r="C585" s="228">
        <v>3183</v>
      </c>
    </row>
    <row r="586" spans="2:3" ht="15">
      <c r="B586" s="157" t="s">
        <v>2929</v>
      </c>
      <c r="C586" s="228">
        <v>637</v>
      </c>
    </row>
    <row r="587" spans="2:3" ht="15">
      <c r="B587" s="157" t="s">
        <v>2930</v>
      </c>
      <c r="C587" s="228">
        <v>88</v>
      </c>
    </row>
    <row r="588" spans="2:3" ht="15">
      <c r="B588" s="157" t="s">
        <v>2691</v>
      </c>
      <c r="C588" s="228">
        <v>3346</v>
      </c>
    </row>
    <row r="589" spans="2:3" ht="15">
      <c r="B589" s="157" t="s">
        <v>2931</v>
      </c>
      <c r="C589" s="228">
        <v>702</v>
      </c>
    </row>
    <row r="590" spans="2:3" ht="15">
      <c r="B590" s="157" t="s">
        <v>2932</v>
      </c>
      <c r="C590" s="228">
        <v>138</v>
      </c>
    </row>
    <row r="591" spans="2:3" ht="15">
      <c r="B591" s="157" t="s">
        <v>2933</v>
      </c>
      <c r="C591" s="228">
        <v>695</v>
      </c>
    </row>
    <row r="592" spans="2:3" ht="15">
      <c r="B592" s="157" t="s">
        <v>2934</v>
      </c>
      <c r="C592" s="228">
        <v>9170000</v>
      </c>
    </row>
    <row r="593" spans="2:3" ht="15">
      <c r="B593" s="157" t="s">
        <v>2935</v>
      </c>
      <c r="C593" s="228">
        <v>639</v>
      </c>
    </row>
    <row r="594" spans="2:3" ht="15">
      <c r="B594" s="157" t="s">
        <v>2936</v>
      </c>
      <c r="C594" s="228">
        <v>8</v>
      </c>
    </row>
    <row r="595" spans="2:3" ht="15">
      <c r="B595" s="157" t="s">
        <v>2937</v>
      </c>
      <c r="C595" s="228">
        <v>696</v>
      </c>
    </row>
    <row r="596" spans="2:3" ht="15">
      <c r="B596" s="157" t="s">
        <v>2938</v>
      </c>
      <c r="C596" s="228">
        <v>68</v>
      </c>
    </row>
    <row r="597" spans="2:3" ht="15">
      <c r="B597" s="157" t="s">
        <v>2939</v>
      </c>
      <c r="C597" s="228">
        <v>600</v>
      </c>
    </row>
    <row r="598" spans="2:3" ht="15">
      <c r="B598" s="157" t="s">
        <v>2940</v>
      </c>
      <c r="C598" s="228">
        <v>1569</v>
      </c>
    </row>
    <row r="599" spans="2:3" ht="15">
      <c r="B599" s="157" t="s">
        <v>2941</v>
      </c>
      <c r="C599" s="228">
        <v>344</v>
      </c>
    </row>
    <row r="600" spans="2:3" ht="15">
      <c r="B600" s="157" t="s">
        <v>2692</v>
      </c>
      <c r="C600" s="228">
        <v>37</v>
      </c>
    </row>
    <row r="601" spans="2:3" ht="15">
      <c r="B601" s="157" t="s">
        <v>2942</v>
      </c>
      <c r="C601" s="228">
        <v>167</v>
      </c>
    </row>
    <row r="602" spans="2:3" ht="15">
      <c r="B602" s="157" t="s">
        <v>2943</v>
      </c>
      <c r="C602" s="228">
        <v>79</v>
      </c>
    </row>
    <row r="603" spans="2:3" ht="15">
      <c r="B603" s="157" t="s">
        <v>2944</v>
      </c>
      <c r="C603" s="228">
        <v>363</v>
      </c>
    </row>
    <row r="604" spans="2:3" ht="15">
      <c r="B604" s="157" t="s">
        <v>2945</v>
      </c>
      <c r="C604" s="228">
        <v>946</v>
      </c>
    </row>
    <row r="605" spans="2:3" ht="15">
      <c r="B605" s="157" t="s">
        <v>2946</v>
      </c>
      <c r="C605" s="228">
        <v>208</v>
      </c>
    </row>
    <row r="606" spans="2:3" ht="15">
      <c r="B606" s="157" t="s">
        <v>2947</v>
      </c>
      <c r="C606" s="228">
        <v>716</v>
      </c>
    </row>
    <row r="607" spans="2:3" ht="15">
      <c r="B607" s="157" t="s">
        <v>2948</v>
      </c>
      <c r="C607" s="228">
        <v>440</v>
      </c>
    </row>
    <row r="608" spans="2:3" ht="15">
      <c r="B608" s="157" t="s">
        <v>2949</v>
      </c>
      <c r="C608" s="228">
        <v>515</v>
      </c>
    </row>
    <row r="609" spans="2:3" ht="15">
      <c r="B609" s="157" t="s">
        <v>2950</v>
      </c>
      <c r="C609" s="228">
        <v>110</v>
      </c>
    </row>
    <row r="610" spans="2:3" ht="15">
      <c r="B610" s="157" t="s">
        <v>2951</v>
      </c>
      <c r="C610" s="228">
        <v>493</v>
      </c>
    </row>
    <row r="611" spans="2:3" ht="15">
      <c r="B611" s="157" t="s">
        <v>2952</v>
      </c>
      <c r="C611" s="228">
        <v>198</v>
      </c>
    </row>
    <row r="612" spans="2:3" ht="15">
      <c r="B612" s="157" t="s">
        <v>2953</v>
      </c>
      <c r="C612" s="228">
        <v>404</v>
      </c>
    </row>
    <row r="613" spans="2:3" ht="15">
      <c r="B613" s="157" t="s">
        <v>2954</v>
      </c>
      <c r="C613" s="228">
        <v>108</v>
      </c>
    </row>
    <row r="614" spans="2:3" ht="15">
      <c r="B614" s="157" t="s">
        <v>2955</v>
      </c>
      <c r="C614" s="228">
        <v>214</v>
      </c>
    </row>
    <row r="615" spans="2:3" ht="15">
      <c r="B615" s="157" t="s">
        <v>2695</v>
      </c>
      <c r="C615" s="228">
        <v>2503</v>
      </c>
    </row>
    <row r="616" spans="2:3" ht="15">
      <c r="B616" s="157" t="s">
        <v>2956</v>
      </c>
      <c r="C616" s="228">
        <v>29</v>
      </c>
    </row>
    <row r="617" spans="2:3" ht="15">
      <c r="B617" s="157" t="s">
        <v>2957</v>
      </c>
      <c r="C617" s="228">
        <v>169</v>
      </c>
    </row>
    <row r="618" spans="2:3" ht="15">
      <c r="B618" s="157" t="s">
        <v>2958</v>
      </c>
      <c r="C618" s="228">
        <v>214</v>
      </c>
    </row>
    <row r="619" spans="2:3" ht="15">
      <c r="B619" s="157" t="s">
        <v>2959</v>
      </c>
      <c r="C619" s="228">
        <v>339</v>
      </c>
    </row>
    <row r="620" spans="2:3" ht="15">
      <c r="B620" s="157" t="s">
        <v>2960</v>
      </c>
      <c r="C620" s="228">
        <v>283200</v>
      </c>
    </row>
    <row r="621" spans="2:3" ht="15">
      <c r="B621" s="157" t="s">
        <v>2961</v>
      </c>
      <c r="C621" s="228">
        <v>12</v>
      </c>
    </row>
    <row r="622" spans="2:3" ht="15">
      <c r="B622" s="157" t="s">
        <v>2962</v>
      </c>
      <c r="C622" s="228">
        <v>177</v>
      </c>
    </row>
    <row r="623" spans="2:3" ht="15">
      <c r="B623" s="157" t="s">
        <v>2963</v>
      </c>
      <c r="C623" s="228">
        <v>82</v>
      </c>
    </row>
    <row r="624" spans="2:3" ht="15">
      <c r="B624" s="157" t="s">
        <v>2964</v>
      </c>
      <c r="C624" s="228">
        <v>272</v>
      </c>
    </row>
    <row r="625" spans="2:3" ht="15">
      <c r="B625" s="157" t="s">
        <v>2965</v>
      </c>
      <c r="C625" s="228">
        <v>301</v>
      </c>
    </row>
    <row r="626" spans="2:3" ht="15">
      <c r="B626" s="157" t="s">
        <v>2966</v>
      </c>
      <c r="C626" s="228">
        <v>644</v>
      </c>
    </row>
    <row r="627" spans="2:3" ht="15">
      <c r="B627" s="157" t="s">
        <v>2967</v>
      </c>
      <c r="C627" s="228">
        <v>142</v>
      </c>
    </row>
    <row r="628" spans="2:3" ht="15">
      <c r="B628" s="157" t="s">
        <v>2968</v>
      </c>
      <c r="C628" s="228">
        <v>150</v>
      </c>
    </row>
    <row r="629" spans="2:3" ht="15">
      <c r="B629" s="157" t="s">
        <v>2969</v>
      </c>
      <c r="C629" s="228">
        <v>1139</v>
      </c>
    </row>
    <row r="630" spans="2:3" ht="15">
      <c r="B630" s="157" t="s">
        <v>2970</v>
      </c>
      <c r="C630" s="228">
        <v>690</v>
      </c>
    </row>
    <row r="631" spans="2:3" ht="15">
      <c r="B631" s="157" t="s">
        <v>2971</v>
      </c>
      <c r="C631" s="228">
        <v>894</v>
      </c>
    </row>
    <row r="632" spans="2:3" ht="15">
      <c r="B632" s="157" t="s">
        <v>2972</v>
      </c>
      <c r="C632" s="228">
        <v>152</v>
      </c>
    </row>
    <row r="633" spans="2:3" ht="15">
      <c r="B633" s="157" t="s">
        <v>2973</v>
      </c>
      <c r="C633" s="228">
        <v>186</v>
      </c>
    </row>
    <row r="634" spans="2:3" ht="15">
      <c r="B634" s="157" t="s">
        <v>2974</v>
      </c>
      <c r="C634" s="228">
        <v>3800</v>
      </c>
    </row>
    <row r="635" spans="2:3" ht="15">
      <c r="B635" s="157" t="s">
        <v>2975</v>
      </c>
      <c r="C635" s="228">
        <v>701</v>
      </c>
    </row>
    <row r="636" spans="2:3" ht="15">
      <c r="B636" s="157" t="s">
        <v>2976</v>
      </c>
      <c r="C636" s="228">
        <v>229</v>
      </c>
    </row>
    <row r="637" spans="2:3" ht="15">
      <c r="B637" s="157" t="s">
        <v>2977</v>
      </c>
      <c r="C637" s="228">
        <v>284</v>
      </c>
    </row>
    <row r="638" spans="2:3" ht="15">
      <c r="B638" s="157" t="s">
        <v>2978</v>
      </c>
      <c r="C638" s="228">
        <v>26</v>
      </c>
    </row>
    <row r="639" spans="2:3" ht="15">
      <c r="B639" s="157" t="s">
        <v>2979</v>
      </c>
      <c r="C639" s="228">
        <v>264</v>
      </c>
    </row>
    <row r="640" spans="2:3" ht="15">
      <c r="B640" s="157" t="s">
        <v>2980</v>
      </c>
      <c r="C640" s="228">
        <v>180</v>
      </c>
    </row>
    <row r="641" spans="2:3" ht="15">
      <c r="B641" s="157" t="s">
        <v>2981</v>
      </c>
      <c r="C641" s="228">
        <v>1</v>
      </c>
    </row>
    <row r="642" spans="2:3" ht="15">
      <c r="B642" s="157" t="s">
        <v>2982</v>
      </c>
      <c r="C642" s="228">
        <v>395</v>
      </c>
    </row>
    <row r="643" spans="2:3" ht="15">
      <c r="B643" s="157" t="s">
        <v>2983</v>
      </c>
      <c r="C643" s="228">
        <v>53</v>
      </c>
    </row>
    <row r="644" spans="2:3" ht="15">
      <c r="B644" s="157" t="s">
        <v>2984</v>
      </c>
      <c r="C644" s="228">
        <v>62</v>
      </c>
    </row>
    <row r="645" spans="2:3" ht="15">
      <c r="B645" s="157" t="s">
        <v>2985</v>
      </c>
      <c r="C645" s="228">
        <v>521</v>
      </c>
    </row>
    <row r="646" spans="2:3" ht="15">
      <c r="B646" s="157" t="s">
        <v>2986</v>
      </c>
      <c r="C646" s="228">
        <v>1255</v>
      </c>
    </row>
    <row r="647" spans="2:3" ht="15">
      <c r="B647" s="157" t="s">
        <v>2987</v>
      </c>
      <c r="C647" s="228">
        <v>1189</v>
      </c>
    </row>
    <row r="648" spans="2:3" ht="15">
      <c r="B648" s="157" t="s">
        <v>2988</v>
      </c>
      <c r="C648" s="228">
        <v>3</v>
      </c>
    </row>
    <row r="649" spans="2:3" ht="15">
      <c r="B649" s="157" t="s">
        <v>2989</v>
      </c>
      <c r="C649" s="228">
        <v>650</v>
      </c>
    </row>
    <row r="650" spans="2:3" ht="15">
      <c r="B650" s="157" t="s">
        <v>2990</v>
      </c>
      <c r="C650" s="228">
        <v>1565</v>
      </c>
    </row>
    <row r="651" spans="2:3" ht="15">
      <c r="B651" s="157" t="s">
        <v>2991</v>
      </c>
      <c r="C651" s="228">
        <v>111</v>
      </c>
    </row>
    <row r="652" spans="2:3" ht="15">
      <c r="B652" s="157" t="s">
        <v>2992</v>
      </c>
      <c r="C652" s="228">
        <v>101</v>
      </c>
    </row>
    <row r="653" spans="2:3" ht="15">
      <c r="B653" s="157" t="s">
        <v>2993</v>
      </c>
      <c r="C653" s="228">
        <v>302</v>
      </c>
    </row>
    <row r="654" spans="2:3" ht="15">
      <c r="B654" s="157" t="s">
        <v>2994</v>
      </c>
      <c r="C654" s="228">
        <v>166</v>
      </c>
    </row>
    <row r="655" spans="2:3" ht="15">
      <c r="B655" s="157" t="s">
        <v>2699</v>
      </c>
      <c r="C655" s="228">
        <v>132</v>
      </c>
    </row>
    <row r="656" spans="2:3" ht="15">
      <c r="B656" s="157" t="s">
        <v>2995</v>
      </c>
      <c r="C656" s="228">
        <v>282</v>
      </c>
    </row>
    <row r="657" spans="2:3" ht="15">
      <c r="B657" s="157" t="s">
        <v>2996</v>
      </c>
      <c r="C657" s="228">
        <v>3735</v>
      </c>
    </row>
    <row r="658" spans="2:3" ht="15">
      <c r="B658" s="157" t="s">
        <v>2997</v>
      </c>
      <c r="C658" s="228">
        <v>14</v>
      </c>
    </row>
    <row r="659" spans="2:3" ht="15">
      <c r="B659" s="157" t="s">
        <v>2998</v>
      </c>
      <c r="C659" s="228">
        <v>266</v>
      </c>
    </row>
    <row r="660" spans="2:3" ht="15">
      <c r="B660" s="157" t="s">
        <v>2999</v>
      </c>
      <c r="C660" s="228">
        <v>155</v>
      </c>
    </row>
    <row r="661" spans="2:3" ht="15">
      <c r="B661" s="157" t="s">
        <v>3000</v>
      </c>
      <c r="C661" s="228">
        <v>500</v>
      </c>
    </row>
    <row r="662" spans="2:3" ht="15">
      <c r="B662" s="157" t="s">
        <v>3001</v>
      </c>
      <c r="C662" s="228">
        <v>343500</v>
      </c>
    </row>
    <row r="663" spans="2:3" ht="15">
      <c r="B663" s="157" t="s">
        <v>3002</v>
      </c>
      <c r="C663" s="228">
        <v>3</v>
      </c>
    </row>
    <row r="664" spans="2:3" ht="15">
      <c r="B664" s="157" t="s">
        <v>3003</v>
      </c>
      <c r="C664" s="228">
        <v>624</v>
      </c>
    </row>
    <row r="665" spans="2:3" ht="15">
      <c r="B665" s="157" t="s">
        <v>3004</v>
      </c>
      <c r="C665" s="228">
        <v>697</v>
      </c>
    </row>
    <row r="666" spans="2:3" ht="15">
      <c r="B666" s="157" t="s">
        <v>2701</v>
      </c>
      <c r="C666" s="228">
        <v>230</v>
      </c>
    </row>
    <row r="667" spans="2:3" ht="15">
      <c r="B667" s="157" t="s">
        <v>3005</v>
      </c>
      <c r="C667" s="228">
        <v>21</v>
      </c>
    </row>
    <row r="668" spans="2:3" ht="15">
      <c r="B668" s="157" t="s">
        <v>3006</v>
      </c>
      <c r="C668" s="228">
        <v>1529</v>
      </c>
    </row>
    <row r="669" spans="2:3" ht="15">
      <c r="B669" s="157" t="s">
        <v>3007</v>
      </c>
      <c r="C669" s="228">
        <v>162</v>
      </c>
    </row>
    <row r="670" spans="2:3" ht="15">
      <c r="B670" s="157" t="s">
        <v>2702</v>
      </c>
      <c r="C670" s="228">
        <v>2484</v>
      </c>
    </row>
    <row r="671" spans="2:3" ht="15">
      <c r="B671" s="157" t="s">
        <v>3008</v>
      </c>
      <c r="C671" s="228">
        <v>1542</v>
      </c>
    </row>
    <row r="672" spans="2:3" ht="15">
      <c r="B672" s="157" t="s">
        <v>3009</v>
      </c>
      <c r="C672" s="228">
        <v>634</v>
      </c>
    </row>
    <row r="673" spans="2:3" ht="15">
      <c r="B673" s="157" t="s">
        <v>3010</v>
      </c>
      <c r="C673" s="228">
        <v>86</v>
      </c>
    </row>
    <row r="674" spans="2:3" ht="15">
      <c r="B674" s="157" t="s">
        <v>3011</v>
      </c>
      <c r="C674" s="228">
        <v>463</v>
      </c>
    </row>
    <row r="675" spans="2:3" ht="15">
      <c r="B675" s="157" t="s">
        <v>3012</v>
      </c>
      <c r="C675" s="228">
        <v>795</v>
      </c>
    </row>
    <row r="676" spans="2:3" ht="15">
      <c r="B676" s="157" t="s">
        <v>3013</v>
      </c>
      <c r="C676" s="228">
        <v>22</v>
      </c>
    </row>
    <row r="677" spans="2:3" ht="15">
      <c r="B677" s="157" t="s">
        <v>3014</v>
      </c>
      <c r="C677" s="228">
        <v>41</v>
      </c>
    </row>
    <row r="678" spans="2:3" ht="15">
      <c r="B678" s="157" t="s">
        <v>3015</v>
      </c>
      <c r="C678" s="228">
        <v>259</v>
      </c>
    </row>
    <row r="679" spans="2:3" ht="15">
      <c r="B679" s="157" t="s">
        <v>2703</v>
      </c>
      <c r="C679" s="228">
        <v>73</v>
      </c>
    </row>
    <row r="680" spans="2:3" ht="15">
      <c r="B680" s="157" t="s">
        <v>3016</v>
      </c>
      <c r="C680" s="228">
        <v>18</v>
      </c>
    </row>
    <row r="681" spans="2:3" ht="15">
      <c r="B681" s="157" t="s">
        <v>3017</v>
      </c>
      <c r="C681" s="228">
        <v>1010</v>
      </c>
    </row>
    <row r="682" spans="2:3" ht="15">
      <c r="B682" s="157" t="s">
        <v>3018</v>
      </c>
      <c r="C682" s="228">
        <v>759</v>
      </c>
    </row>
    <row r="683" spans="2:3" ht="15">
      <c r="B683" s="157" t="s">
        <v>3019</v>
      </c>
      <c r="C683" s="228">
        <v>666</v>
      </c>
    </row>
    <row r="684" spans="2:3" ht="15">
      <c r="B684" s="157" t="s">
        <v>3020</v>
      </c>
      <c r="C684" s="228">
        <v>21</v>
      </c>
    </row>
    <row r="685" spans="2:3" ht="15">
      <c r="B685" s="157" t="s">
        <v>3021</v>
      </c>
      <c r="C685" s="228">
        <v>1571</v>
      </c>
    </row>
    <row r="687" spans="2:3" ht="15.75">
      <c r="B687" s="226" t="s">
        <v>3022</v>
      </c>
      <c r="C687" s="227" t="s">
        <v>2834</v>
      </c>
    </row>
    <row r="688" spans="2:3" ht="15">
      <c r="B688" s="229" t="s">
        <v>2836</v>
      </c>
      <c r="C688" s="230">
        <v>272</v>
      </c>
    </row>
    <row r="689" spans="2:3" ht="15">
      <c r="B689" s="229" t="s">
        <v>2837</v>
      </c>
      <c r="C689" s="230">
        <v>172</v>
      </c>
    </row>
    <row r="690" spans="2:3" ht="15">
      <c r="B690" s="229" t="s">
        <v>2838</v>
      </c>
      <c r="C690" s="230">
        <v>2</v>
      </c>
    </row>
    <row r="691" spans="2:3" ht="15">
      <c r="B691" s="229" t="s">
        <v>2839</v>
      </c>
      <c r="C691" s="230">
        <v>371</v>
      </c>
    </row>
    <row r="692" spans="2:3" ht="15">
      <c r="B692" s="229" t="s">
        <v>2840</v>
      </c>
      <c r="C692" s="230">
        <v>74</v>
      </c>
    </row>
    <row r="693" spans="2:3" ht="15">
      <c r="B693" s="229" t="s">
        <v>2841</v>
      </c>
      <c r="C693" s="230">
        <v>295</v>
      </c>
    </row>
    <row r="694" spans="2:3" ht="15">
      <c r="B694" s="229" t="s">
        <v>2842</v>
      </c>
      <c r="C694" s="230">
        <v>60</v>
      </c>
    </row>
    <row r="695" spans="2:3" ht="15">
      <c r="B695" s="229" t="s">
        <v>2684</v>
      </c>
      <c r="C695" s="230">
        <v>1417</v>
      </c>
    </row>
    <row r="696" spans="2:3" ht="15">
      <c r="B696" s="229" t="s">
        <v>2843</v>
      </c>
      <c r="C696" s="230">
        <v>16</v>
      </c>
    </row>
    <row r="697" spans="2:3" ht="15">
      <c r="B697" s="229" t="s">
        <v>2844</v>
      </c>
      <c r="C697" s="230">
        <v>153</v>
      </c>
    </row>
    <row r="698" spans="2:3" ht="15">
      <c r="B698" s="229" t="s">
        <v>2845</v>
      </c>
      <c r="C698" s="230">
        <v>189</v>
      </c>
    </row>
    <row r="699" spans="2:3" ht="15">
      <c r="B699" s="229" t="s">
        <v>2846</v>
      </c>
      <c r="C699" s="230">
        <v>613</v>
      </c>
    </row>
    <row r="700" spans="2:3" ht="15">
      <c r="B700" s="229" t="s">
        <v>2847</v>
      </c>
      <c r="C700" s="230">
        <v>1863</v>
      </c>
    </row>
    <row r="701" spans="2:3" ht="15">
      <c r="B701" s="229" t="s">
        <v>2848</v>
      </c>
      <c r="C701" s="230">
        <v>1173</v>
      </c>
    </row>
    <row r="702" spans="2:3" ht="15">
      <c r="B702" s="229" t="s">
        <v>2849</v>
      </c>
      <c r="C702" s="230">
        <v>724</v>
      </c>
    </row>
    <row r="703" spans="2:3" ht="15">
      <c r="B703" s="229" t="s">
        <v>2850</v>
      </c>
      <c r="C703" s="230">
        <v>3120</v>
      </c>
    </row>
    <row r="704" spans="2:3" ht="15">
      <c r="B704" s="229" t="s">
        <v>2851</v>
      </c>
      <c r="C704" s="230">
        <v>248</v>
      </c>
    </row>
    <row r="705" spans="2:3" ht="15">
      <c r="B705" s="229" t="s">
        <v>2852</v>
      </c>
      <c r="C705" s="230">
        <v>461</v>
      </c>
    </row>
    <row r="706" spans="2:3" ht="15">
      <c r="B706" s="229" t="s">
        <v>2853</v>
      </c>
      <c r="C706" s="230">
        <v>869</v>
      </c>
    </row>
    <row r="707" spans="2:3" ht="15">
      <c r="B707" s="229" t="s">
        <v>2854</v>
      </c>
      <c r="C707" s="230">
        <v>55</v>
      </c>
    </row>
    <row r="708" spans="2:3" ht="15">
      <c r="B708" s="229" t="s">
        <v>2855</v>
      </c>
      <c r="C708" s="230">
        <v>753</v>
      </c>
    </row>
    <row r="709" spans="2:3" ht="15">
      <c r="B709" s="229" t="s">
        <v>2856</v>
      </c>
      <c r="C709" s="230">
        <v>1522</v>
      </c>
    </row>
    <row r="710" spans="2:3" ht="15">
      <c r="B710" s="229" t="s">
        <v>2857</v>
      </c>
      <c r="C710" s="230">
        <v>484</v>
      </c>
    </row>
    <row r="711" spans="2:3" ht="15">
      <c r="B711" s="229" t="s">
        <v>2858</v>
      </c>
      <c r="C711" s="230">
        <v>325</v>
      </c>
    </row>
    <row r="712" spans="2:3" ht="15">
      <c r="B712" s="229" t="s">
        <v>2859</v>
      </c>
      <c r="C712" s="230">
        <v>362</v>
      </c>
    </row>
    <row r="713" spans="2:3" ht="15">
      <c r="B713" s="229" t="s">
        <v>2860</v>
      </c>
      <c r="C713" s="230">
        <v>24</v>
      </c>
    </row>
    <row r="714" spans="2:3" ht="15">
      <c r="B714" s="229" t="s">
        <v>2861</v>
      </c>
      <c r="C714" s="230">
        <v>388</v>
      </c>
    </row>
    <row r="715" spans="2:3" ht="15">
      <c r="B715" s="229" t="s">
        <v>2862</v>
      </c>
      <c r="C715" s="230">
        <v>31</v>
      </c>
    </row>
    <row r="716" spans="2:3" ht="15">
      <c r="B716" s="229" t="s">
        <v>2863</v>
      </c>
      <c r="C716" s="230">
        <v>24</v>
      </c>
    </row>
    <row r="717" spans="2:3" ht="15">
      <c r="B717" s="229" t="s">
        <v>2864</v>
      </c>
      <c r="C717" s="230">
        <v>225</v>
      </c>
    </row>
    <row r="718" spans="2:3" ht="15">
      <c r="B718" s="229" t="s">
        <v>2865</v>
      </c>
      <c r="C718" s="230">
        <v>25</v>
      </c>
    </row>
    <row r="719" spans="2:3" ht="15">
      <c r="B719" s="229" t="s">
        <v>2866</v>
      </c>
      <c r="C719" s="230">
        <v>482</v>
      </c>
    </row>
    <row r="720" spans="2:3" ht="15">
      <c r="B720" s="229" t="s">
        <v>2867</v>
      </c>
      <c r="C720" s="230">
        <v>99</v>
      </c>
    </row>
    <row r="721" spans="2:3" ht="15">
      <c r="B721" s="229" t="s">
        <v>2868</v>
      </c>
      <c r="C721" s="230">
        <v>496</v>
      </c>
    </row>
    <row r="722" spans="2:3" ht="15">
      <c r="B722" s="229" t="s">
        <v>2869</v>
      </c>
      <c r="C722" s="230">
        <v>37</v>
      </c>
    </row>
    <row r="723" spans="2:3" ht="15">
      <c r="B723" s="229" t="s">
        <v>2870</v>
      </c>
      <c r="C723" s="230">
        <v>587</v>
      </c>
    </row>
    <row r="724" spans="2:3" ht="15">
      <c r="B724" s="229" t="s">
        <v>2871</v>
      </c>
      <c r="C724" s="230">
        <v>60</v>
      </c>
    </row>
    <row r="725" spans="2:3" ht="15">
      <c r="B725" s="229" t="s">
        <v>2872</v>
      </c>
      <c r="C725" s="230">
        <v>36</v>
      </c>
    </row>
    <row r="726" spans="2:3" ht="15">
      <c r="B726" s="229" t="s">
        <v>2873</v>
      </c>
      <c r="C726" s="230">
        <v>1</v>
      </c>
    </row>
    <row r="727" spans="2:3" ht="15">
      <c r="B727" s="229" t="s">
        <v>2874</v>
      </c>
      <c r="C727" s="230">
        <v>504</v>
      </c>
    </row>
    <row r="728" spans="2:3" ht="15">
      <c r="B728" s="229" t="s">
        <v>2875</v>
      </c>
      <c r="C728" s="230">
        <v>140400</v>
      </c>
    </row>
    <row r="729" spans="2:3" ht="15">
      <c r="B729" s="229" t="s">
        <v>2876</v>
      </c>
      <c r="C729" s="230">
        <v>107</v>
      </c>
    </row>
    <row r="730" spans="2:3" ht="15">
      <c r="B730" s="229" t="s">
        <v>2877</v>
      </c>
      <c r="C730" s="230">
        <v>14</v>
      </c>
    </row>
    <row r="731" spans="2:3" ht="15">
      <c r="B731" s="229" t="s">
        <v>2878</v>
      </c>
      <c r="C731" s="230">
        <v>8</v>
      </c>
    </row>
    <row r="732" spans="2:3" ht="15">
      <c r="B732" s="229" t="s">
        <v>2879</v>
      </c>
      <c r="C732" s="230">
        <v>7</v>
      </c>
    </row>
    <row r="733" spans="2:3" ht="15">
      <c r="B733" s="229" t="s">
        <v>2880</v>
      </c>
      <c r="C733" s="230">
        <v>40</v>
      </c>
    </row>
    <row r="734" spans="2:3" ht="15">
      <c r="B734" s="229" t="s">
        <v>2881</v>
      </c>
      <c r="C734" s="230">
        <v>460</v>
      </c>
    </row>
    <row r="735" spans="2:3" ht="15">
      <c r="B735" s="229" t="s">
        <v>2882</v>
      </c>
      <c r="C735" s="230">
        <v>117</v>
      </c>
    </row>
    <row r="736" spans="2:3" ht="15">
      <c r="B736" s="229" t="s">
        <v>2883</v>
      </c>
      <c r="C736" s="230">
        <v>86</v>
      </c>
    </row>
    <row r="737" spans="2:3" ht="15">
      <c r="B737" s="229" t="s">
        <v>2884</v>
      </c>
      <c r="C737" s="230">
        <v>200</v>
      </c>
    </row>
    <row r="738" spans="2:3" ht="15">
      <c r="B738" s="229" t="s">
        <v>2885</v>
      </c>
      <c r="C738" s="230">
        <v>38</v>
      </c>
    </row>
    <row r="739" spans="2:3" ht="15">
      <c r="B739" s="229" t="s">
        <v>2886</v>
      </c>
      <c r="C739" s="230">
        <v>35</v>
      </c>
    </row>
    <row r="740" spans="2:3" ht="15">
      <c r="B740" s="229" t="s">
        <v>2887</v>
      </c>
      <c r="C740" s="230">
        <v>199</v>
      </c>
    </row>
    <row r="741" spans="2:3" ht="15">
      <c r="B741" s="229" t="s">
        <v>2888</v>
      </c>
      <c r="C741" s="230">
        <v>115</v>
      </c>
    </row>
    <row r="742" spans="2:3" ht="15">
      <c r="B742" s="229" t="s">
        <v>2889</v>
      </c>
      <c r="C742" s="230">
        <v>91</v>
      </c>
    </row>
    <row r="743" spans="2:3" ht="15">
      <c r="B743" s="229" t="s">
        <v>2890</v>
      </c>
      <c r="C743" s="230">
        <v>376</v>
      </c>
    </row>
    <row r="744" spans="2:3" ht="15">
      <c r="B744" s="229" t="s">
        <v>2891</v>
      </c>
      <c r="C744" s="230">
        <v>53</v>
      </c>
    </row>
    <row r="745" spans="2:3" ht="15">
      <c r="B745" s="229" t="s">
        <v>2892</v>
      </c>
      <c r="C745" s="230">
        <v>95</v>
      </c>
    </row>
    <row r="746" spans="2:3" ht="15">
      <c r="B746" s="229" t="s">
        <v>2893</v>
      </c>
      <c r="C746" s="230">
        <v>261</v>
      </c>
    </row>
    <row r="747" spans="2:3" ht="15">
      <c r="B747" s="229" t="s">
        <v>2894</v>
      </c>
      <c r="C747" s="230">
        <v>85</v>
      </c>
    </row>
    <row r="748" spans="2:3" ht="15">
      <c r="B748" s="229" t="s">
        <v>2895</v>
      </c>
      <c r="C748" s="230">
        <v>60</v>
      </c>
    </row>
    <row r="749" spans="2:3" ht="15">
      <c r="B749" s="229" t="s">
        <v>2896</v>
      </c>
      <c r="C749" s="230">
        <v>105</v>
      </c>
    </row>
    <row r="750" spans="2:3" ht="15">
      <c r="B750" s="229" t="s">
        <v>2897</v>
      </c>
      <c r="C750" s="230">
        <v>19</v>
      </c>
    </row>
    <row r="751" spans="2:3" ht="15">
      <c r="B751" s="229" t="s">
        <v>2898</v>
      </c>
      <c r="C751" s="230">
        <v>623</v>
      </c>
    </row>
    <row r="752" spans="2:3" ht="15">
      <c r="B752" s="229" t="s">
        <v>2899</v>
      </c>
      <c r="C752" s="230">
        <v>39</v>
      </c>
    </row>
    <row r="753" spans="2:3" ht="15">
      <c r="B753" s="229" t="s">
        <v>2900</v>
      </c>
      <c r="C753" s="230">
        <v>570</v>
      </c>
    </row>
    <row r="754" spans="2:3" ht="15">
      <c r="B754" s="229" t="s">
        <v>2901</v>
      </c>
      <c r="C754" s="230">
        <v>50</v>
      </c>
    </row>
    <row r="755" spans="2:3" ht="15">
      <c r="B755" s="229" t="s">
        <v>2902</v>
      </c>
      <c r="C755" s="230">
        <v>172</v>
      </c>
    </row>
    <row r="756" spans="2:3" ht="15">
      <c r="B756" s="229" t="s">
        <v>2903</v>
      </c>
      <c r="C756" s="230">
        <v>227</v>
      </c>
    </row>
    <row r="757" spans="2:3" ht="15">
      <c r="B757" s="229" t="s">
        <v>2904</v>
      </c>
      <c r="C757" s="230">
        <v>13</v>
      </c>
    </row>
    <row r="758" spans="2:3" ht="15">
      <c r="B758" s="229" t="s">
        <v>2905</v>
      </c>
      <c r="C758" s="230">
        <v>325</v>
      </c>
    </row>
    <row r="759" spans="2:3" ht="15">
      <c r="B759" s="229" t="s">
        <v>2906</v>
      </c>
      <c r="C759" s="230">
        <v>237</v>
      </c>
    </row>
    <row r="760" spans="2:3" ht="15">
      <c r="B760" s="229" t="s">
        <v>2907</v>
      </c>
      <c r="C760" s="230">
        <v>8</v>
      </c>
    </row>
    <row r="761" spans="2:3" ht="15">
      <c r="B761" s="229" t="s">
        <v>2908</v>
      </c>
      <c r="C761" s="230">
        <v>667</v>
      </c>
    </row>
    <row r="762" spans="2:3" ht="15">
      <c r="B762" s="229" t="s">
        <v>2909</v>
      </c>
      <c r="C762" s="230">
        <v>1</v>
      </c>
    </row>
    <row r="763" spans="2:3" ht="15">
      <c r="B763" s="229" t="s">
        <v>2689</v>
      </c>
      <c r="C763" s="230">
        <v>2950</v>
      </c>
    </row>
    <row r="764" spans="2:3" ht="15">
      <c r="B764" s="229" t="s">
        <v>2910</v>
      </c>
      <c r="C764" s="230">
        <v>3</v>
      </c>
    </row>
    <row r="765" spans="2:3" ht="15">
      <c r="B765" s="229" t="s">
        <v>2911</v>
      </c>
      <c r="C765" s="230">
        <v>152</v>
      </c>
    </row>
    <row r="766" spans="2:3" ht="15">
      <c r="B766" s="229" t="s">
        <v>2912</v>
      </c>
      <c r="C766" s="230">
        <v>525</v>
      </c>
    </row>
    <row r="767" spans="2:3" ht="15">
      <c r="B767" s="229" t="s">
        <v>2913</v>
      </c>
      <c r="C767" s="230">
        <v>27</v>
      </c>
    </row>
    <row r="768" spans="2:3" ht="15">
      <c r="B768" s="229" t="s">
        <v>2914</v>
      </c>
      <c r="C768" s="230">
        <v>3287</v>
      </c>
    </row>
    <row r="769" spans="2:3" ht="15">
      <c r="B769" s="229" t="s">
        <v>2915</v>
      </c>
      <c r="C769" s="230">
        <v>1156</v>
      </c>
    </row>
    <row r="770" spans="2:3" ht="15">
      <c r="B770" s="229" t="s">
        <v>2916</v>
      </c>
      <c r="C770" s="230">
        <v>856</v>
      </c>
    </row>
    <row r="771" spans="2:3" ht="15">
      <c r="B771" s="229" t="s">
        <v>2917</v>
      </c>
      <c r="C771" s="230">
        <v>195</v>
      </c>
    </row>
    <row r="772" spans="2:3" ht="15">
      <c r="B772" s="229" t="s">
        <v>2690</v>
      </c>
      <c r="C772" s="230">
        <v>5034</v>
      </c>
    </row>
    <row r="773" spans="2:3" ht="15">
      <c r="B773" s="229" t="s">
        <v>2918</v>
      </c>
      <c r="C773" s="230">
        <v>1767</v>
      </c>
    </row>
    <row r="774" spans="2:3" ht="15">
      <c r="B774" s="229" t="s">
        <v>2919</v>
      </c>
      <c r="C774" s="230">
        <v>43</v>
      </c>
    </row>
    <row r="775" spans="2:3" ht="15">
      <c r="B775" s="229" t="s">
        <v>2920</v>
      </c>
      <c r="C775" s="230">
        <v>243</v>
      </c>
    </row>
    <row r="776" spans="2:3" ht="15">
      <c r="B776" s="229" t="s">
        <v>2921</v>
      </c>
      <c r="C776" s="230">
        <v>50</v>
      </c>
    </row>
    <row r="777" spans="2:3" ht="15">
      <c r="B777" s="229" t="s">
        <v>2922</v>
      </c>
      <c r="C777" s="230">
        <v>935</v>
      </c>
    </row>
    <row r="778" spans="2:3" ht="15">
      <c r="B778" s="229" t="s">
        <v>2923</v>
      </c>
      <c r="C778" s="230">
        <v>20</v>
      </c>
    </row>
    <row r="779" spans="2:3" ht="15">
      <c r="B779" s="229" t="s">
        <v>2924</v>
      </c>
      <c r="C779" s="230">
        <v>569</v>
      </c>
    </row>
    <row r="780" spans="2:3" ht="15">
      <c r="B780" s="229" t="s">
        <v>2925</v>
      </c>
      <c r="C780" s="230">
        <v>131</v>
      </c>
    </row>
    <row r="781" spans="2:3" ht="15">
      <c r="B781" s="229" t="s">
        <v>2926</v>
      </c>
      <c r="C781" s="230">
        <v>389</v>
      </c>
    </row>
    <row r="782" spans="2:3" ht="15">
      <c r="B782" s="229" t="s">
        <v>2927</v>
      </c>
      <c r="C782" s="230">
        <v>49</v>
      </c>
    </row>
    <row r="783" spans="2:3" ht="15">
      <c r="B783" s="229" t="s">
        <v>2928</v>
      </c>
      <c r="C783" s="230">
        <v>3183</v>
      </c>
    </row>
    <row r="784" spans="2:3" ht="15">
      <c r="B784" s="229" t="s">
        <v>2929</v>
      </c>
      <c r="C784" s="230">
        <v>637</v>
      </c>
    </row>
    <row r="785" spans="2:3" ht="15">
      <c r="B785" s="229" t="s">
        <v>2930</v>
      </c>
      <c r="C785" s="230">
        <v>88</v>
      </c>
    </row>
    <row r="786" spans="2:3" ht="15">
      <c r="B786" s="229" t="s">
        <v>2691</v>
      </c>
      <c r="C786" s="230">
        <v>3346</v>
      </c>
    </row>
    <row r="787" spans="2:3" ht="15">
      <c r="B787" s="229" t="s">
        <v>2931</v>
      </c>
      <c r="C787" s="230">
        <v>702</v>
      </c>
    </row>
    <row r="788" spans="2:3" ht="15">
      <c r="B788" s="229" t="s">
        <v>2932</v>
      </c>
      <c r="C788" s="230">
        <v>138</v>
      </c>
    </row>
    <row r="789" spans="2:3" ht="15">
      <c r="B789" s="229" t="s">
        <v>2933</v>
      </c>
      <c r="C789" s="230">
        <v>695</v>
      </c>
    </row>
    <row r="790" spans="2:3" ht="15">
      <c r="B790" s="229" t="s">
        <v>2934</v>
      </c>
      <c r="C790" s="230">
        <v>9170000</v>
      </c>
    </row>
    <row r="791" spans="2:3" ht="15">
      <c r="B791" s="229" t="s">
        <v>2935</v>
      </c>
      <c r="C791" s="230">
        <v>639</v>
      </c>
    </row>
    <row r="792" spans="2:3" ht="15">
      <c r="B792" s="229" t="s">
        <v>2936</v>
      </c>
      <c r="C792" s="230">
        <v>8</v>
      </c>
    </row>
    <row r="793" spans="2:3" ht="15">
      <c r="B793" s="229" t="s">
        <v>2937</v>
      </c>
      <c r="C793" s="230">
        <v>696</v>
      </c>
    </row>
    <row r="794" spans="2:3" ht="15">
      <c r="B794" s="229" t="s">
        <v>2938</v>
      </c>
      <c r="C794" s="230">
        <v>68</v>
      </c>
    </row>
    <row r="795" spans="2:3" ht="15">
      <c r="B795" s="229" t="s">
        <v>2939</v>
      </c>
      <c r="C795" s="230">
        <v>600</v>
      </c>
    </row>
    <row r="796" spans="2:3" ht="15">
      <c r="B796" s="229" t="s">
        <v>2940</v>
      </c>
      <c r="C796" s="230">
        <v>1569</v>
      </c>
    </row>
    <row r="797" spans="2:3" ht="15">
      <c r="B797" s="229" t="s">
        <v>2941</v>
      </c>
      <c r="C797" s="230">
        <v>344</v>
      </c>
    </row>
    <row r="798" spans="2:3" ht="15">
      <c r="B798" s="229" t="s">
        <v>2692</v>
      </c>
      <c r="C798" s="230">
        <v>37</v>
      </c>
    </row>
    <row r="799" spans="2:3" ht="15">
      <c r="B799" s="229" t="s">
        <v>2942</v>
      </c>
      <c r="C799" s="230">
        <v>167</v>
      </c>
    </row>
    <row r="800" spans="2:3" ht="15">
      <c r="B800" s="229" t="s">
        <v>2943</v>
      </c>
      <c r="C800" s="230">
        <v>79</v>
      </c>
    </row>
    <row r="801" spans="2:3" ht="15">
      <c r="B801" s="229" t="s">
        <v>2944</v>
      </c>
      <c r="C801" s="230">
        <v>363</v>
      </c>
    </row>
    <row r="802" spans="2:3" ht="15">
      <c r="B802" s="229" t="s">
        <v>2945</v>
      </c>
      <c r="C802" s="230">
        <v>946</v>
      </c>
    </row>
    <row r="803" spans="2:3" ht="15">
      <c r="B803" s="229" t="s">
        <v>2946</v>
      </c>
      <c r="C803" s="230">
        <v>208</v>
      </c>
    </row>
    <row r="804" spans="2:3" ht="15">
      <c r="B804" s="229" t="s">
        <v>2947</v>
      </c>
      <c r="C804" s="230">
        <v>716</v>
      </c>
    </row>
    <row r="805" spans="2:3" ht="15">
      <c r="B805" s="229" t="s">
        <v>2948</v>
      </c>
      <c r="C805" s="230">
        <v>440</v>
      </c>
    </row>
    <row r="806" spans="2:3" ht="15">
      <c r="B806" s="229" t="s">
        <v>2949</v>
      </c>
      <c r="C806" s="230">
        <v>515</v>
      </c>
    </row>
    <row r="807" spans="2:3" ht="15">
      <c r="B807" s="229" t="s">
        <v>2950</v>
      </c>
      <c r="C807" s="230">
        <v>110</v>
      </c>
    </row>
    <row r="808" spans="2:3" ht="15">
      <c r="B808" s="229" t="s">
        <v>2951</v>
      </c>
      <c r="C808" s="230">
        <v>493</v>
      </c>
    </row>
    <row r="809" spans="2:3" ht="15">
      <c r="B809" s="229" t="s">
        <v>2952</v>
      </c>
      <c r="C809" s="230">
        <v>198</v>
      </c>
    </row>
    <row r="810" spans="2:3" ht="15">
      <c r="B810" s="229" t="s">
        <v>2953</v>
      </c>
      <c r="C810" s="230">
        <v>404</v>
      </c>
    </row>
    <row r="811" spans="2:3" ht="15">
      <c r="B811" s="229" t="s">
        <v>2954</v>
      </c>
      <c r="C811" s="230">
        <v>108</v>
      </c>
    </row>
    <row r="812" spans="2:3" ht="15">
      <c r="B812" s="229" t="s">
        <v>2955</v>
      </c>
      <c r="C812" s="230">
        <v>214</v>
      </c>
    </row>
    <row r="813" spans="2:3" ht="15">
      <c r="B813" s="229" t="s">
        <v>2695</v>
      </c>
      <c r="C813" s="230">
        <v>2503</v>
      </c>
    </row>
    <row r="814" spans="2:3" ht="15">
      <c r="B814" s="229" t="s">
        <v>2956</v>
      </c>
      <c r="C814" s="230">
        <v>29</v>
      </c>
    </row>
    <row r="815" spans="2:3" ht="15">
      <c r="B815" s="229" t="s">
        <v>2957</v>
      </c>
      <c r="C815" s="230">
        <v>169</v>
      </c>
    </row>
    <row r="816" spans="2:3" ht="15">
      <c r="B816" s="229" t="s">
        <v>2958</v>
      </c>
      <c r="C816" s="230">
        <v>214</v>
      </c>
    </row>
    <row r="817" spans="2:3" ht="15">
      <c r="B817" s="229" t="s">
        <v>2959</v>
      </c>
      <c r="C817" s="230">
        <v>339</v>
      </c>
    </row>
    <row r="818" spans="2:3" ht="15">
      <c r="B818" s="229" t="s">
        <v>2960</v>
      </c>
      <c r="C818" s="230">
        <v>283200</v>
      </c>
    </row>
    <row r="819" spans="2:3" ht="15">
      <c r="B819" s="229" t="s">
        <v>2961</v>
      </c>
      <c r="C819" s="230">
        <v>12</v>
      </c>
    </row>
    <row r="820" spans="2:3" ht="15">
      <c r="B820" s="229" t="s">
        <v>2962</v>
      </c>
      <c r="C820" s="230">
        <v>177</v>
      </c>
    </row>
    <row r="821" spans="2:3" ht="15">
      <c r="B821" s="229" t="s">
        <v>2963</v>
      </c>
      <c r="C821" s="230">
        <v>82</v>
      </c>
    </row>
    <row r="822" spans="2:3" ht="15">
      <c r="B822" s="229" t="s">
        <v>2964</v>
      </c>
      <c r="C822" s="230">
        <v>272</v>
      </c>
    </row>
    <row r="823" spans="2:3" ht="15">
      <c r="B823" s="229" t="s">
        <v>2965</v>
      </c>
      <c r="C823" s="230">
        <v>301</v>
      </c>
    </row>
    <row r="824" spans="2:3" ht="15">
      <c r="B824" s="229" t="s">
        <v>2966</v>
      </c>
      <c r="C824" s="230">
        <v>644</v>
      </c>
    </row>
    <row r="825" spans="2:3" ht="15">
      <c r="B825" s="229" t="s">
        <v>2967</v>
      </c>
      <c r="C825" s="230">
        <v>142</v>
      </c>
    </row>
    <row r="826" spans="2:3" ht="15">
      <c r="B826" s="229" t="s">
        <v>2968</v>
      </c>
      <c r="C826" s="230">
        <v>150</v>
      </c>
    </row>
    <row r="827" spans="2:3" ht="15">
      <c r="B827" s="229" t="s">
        <v>2969</v>
      </c>
      <c r="C827" s="230">
        <v>1139</v>
      </c>
    </row>
    <row r="828" spans="2:3" ht="15">
      <c r="B828" s="229" t="s">
        <v>2970</v>
      </c>
      <c r="C828" s="230">
        <v>690</v>
      </c>
    </row>
    <row r="829" spans="2:3" ht="15">
      <c r="B829" s="229" t="s">
        <v>2971</v>
      </c>
      <c r="C829" s="230">
        <v>894</v>
      </c>
    </row>
    <row r="830" spans="2:3" ht="15">
      <c r="B830" s="229" t="s">
        <v>2972</v>
      </c>
      <c r="C830" s="230">
        <v>152</v>
      </c>
    </row>
    <row r="831" spans="2:3" ht="15">
      <c r="B831" s="229" t="s">
        <v>2973</v>
      </c>
      <c r="C831" s="230">
        <v>186</v>
      </c>
    </row>
    <row r="832" spans="2:3" ht="15">
      <c r="B832" s="229" t="s">
        <v>2974</v>
      </c>
      <c r="C832" s="230">
        <v>3800</v>
      </c>
    </row>
    <row r="833" spans="2:3" ht="15">
      <c r="B833" s="229" t="s">
        <v>2975</v>
      </c>
      <c r="C833" s="230">
        <v>701</v>
      </c>
    </row>
    <row r="834" spans="2:3" ht="15">
      <c r="B834" s="229" t="s">
        <v>2976</v>
      </c>
      <c r="C834" s="230">
        <v>229</v>
      </c>
    </row>
    <row r="835" spans="2:3" ht="15">
      <c r="B835" s="229" t="s">
        <v>2977</v>
      </c>
      <c r="C835" s="230">
        <v>284</v>
      </c>
    </row>
    <row r="836" spans="2:3" ht="15">
      <c r="B836" s="229" t="s">
        <v>2978</v>
      </c>
      <c r="C836" s="230">
        <v>26</v>
      </c>
    </row>
    <row r="837" spans="2:3" ht="15">
      <c r="B837" s="229" t="s">
        <v>2979</v>
      </c>
      <c r="C837" s="230">
        <v>264</v>
      </c>
    </row>
    <row r="838" spans="2:3" ht="15">
      <c r="B838" s="229" t="s">
        <v>2980</v>
      </c>
      <c r="C838" s="230">
        <v>180</v>
      </c>
    </row>
    <row r="839" spans="2:3" ht="15">
      <c r="B839" s="229" t="s">
        <v>2981</v>
      </c>
      <c r="C839" s="230">
        <v>1</v>
      </c>
    </row>
    <row r="840" spans="2:3" ht="15">
      <c r="B840" s="229" t="s">
        <v>2982</v>
      </c>
      <c r="C840" s="230">
        <v>395</v>
      </c>
    </row>
    <row r="841" spans="2:3" ht="15">
      <c r="B841" s="229" t="s">
        <v>2983</v>
      </c>
      <c r="C841" s="230">
        <v>53</v>
      </c>
    </row>
    <row r="842" spans="2:3" ht="15">
      <c r="B842" s="229" t="s">
        <v>2984</v>
      </c>
      <c r="C842" s="230">
        <v>62</v>
      </c>
    </row>
    <row r="843" spans="2:3" ht="15">
      <c r="B843" s="229" t="s">
        <v>2985</v>
      </c>
      <c r="C843" s="230">
        <v>521</v>
      </c>
    </row>
    <row r="844" spans="2:3" ht="15">
      <c r="B844" s="229" t="s">
        <v>2986</v>
      </c>
      <c r="C844" s="230">
        <v>1255</v>
      </c>
    </row>
    <row r="845" spans="2:3" ht="15">
      <c r="B845" s="229" t="s">
        <v>2987</v>
      </c>
      <c r="C845" s="230">
        <v>1189</v>
      </c>
    </row>
    <row r="846" spans="2:3" ht="15">
      <c r="B846" s="229" t="s">
        <v>2988</v>
      </c>
      <c r="C846" s="230">
        <v>3</v>
      </c>
    </row>
    <row r="847" spans="2:3" ht="15">
      <c r="B847" s="229" t="s">
        <v>2989</v>
      </c>
      <c r="C847" s="230">
        <v>650</v>
      </c>
    </row>
    <row r="848" spans="2:3" ht="15">
      <c r="B848" s="229" t="s">
        <v>2990</v>
      </c>
      <c r="C848" s="230">
        <v>1565</v>
      </c>
    </row>
    <row r="849" spans="2:3" ht="15">
      <c r="B849" s="229" t="s">
        <v>2991</v>
      </c>
      <c r="C849" s="230">
        <v>111</v>
      </c>
    </row>
    <row r="850" spans="2:3" ht="15">
      <c r="B850" s="229" t="s">
        <v>2992</v>
      </c>
      <c r="C850" s="230">
        <v>101</v>
      </c>
    </row>
    <row r="851" spans="2:3" ht="15">
      <c r="B851" s="229" t="s">
        <v>2993</v>
      </c>
      <c r="C851" s="230">
        <v>302</v>
      </c>
    </row>
    <row r="852" spans="2:3" ht="15">
      <c r="B852" s="229" t="s">
        <v>2994</v>
      </c>
      <c r="C852" s="230">
        <v>166</v>
      </c>
    </row>
    <row r="853" spans="2:3" ht="15">
      <c r="B853" s="229" t="s">
        <v>2699</v>
      </c>
      <c r="C853" s="230">
        <v>132</v>
      </c>
    </row>
    <row r="854" spans="2:3" ht="15">
      <c r="B854" s="229" t="s">
        <v>2995</v>
      </c>
      <c r="C854" s="230">
        <v>282</v>
      </c>
    </row>
    <row r="855" spans="2:3" ht="15">
      <c r="B855" s="229" t="s">
        <v>2996</v>
      </c>
      <c r="C855" s="230">
        <v>3735</v>
      </c>
    </row>
    <row r="856" spans="2:3" ht="15">
      <c r="B856" s="229" t="s">
        <v>2997</v>
      </c>
      <c r="C856" s="230">
        <v>14</v>
      </c>
    </row>
    <row r="857" spans="2:3" ht="15">
      <c r="B857" s="229" t="s">
        <v>2998</v>
      </c>
      <c r="C857" s="230">
        <v>266</v>
      </c>
    </row>
    <row r="858" spans="2:3" ht="15">
      <c r="B858" s="229" t="s">
        <v>2999</v>
      </c>
      <c r="C858" s="230">
        <v>155</v>
      </c>
    </row>
    <row r="859" spans="2:3" ht="15">
      <c r="B859" s="229" t="s">
        <v>3000</v>
      </c>
      <c r="C859" s="230">
        <v>500</v>
      </c>
    </row>
    <row r="860" spans="2:3" ht="15">
      <c r="B860" s="229" t="s">
        <v>3001</v>
      </c>
      <c r="C860" s="230">
        <v>343500</v>
      </c>
    </row>
    <row r="861" spans="2:3" ht="15">
      <c r="B861" s="229" t="s">
        <v>3002</v>
      </c>
      <c r="C861" s="230">
        <v>3</v>
      </c>
    </row>
    <row r="862" spans="2:3" ht="15">
      <c r="B862" s="229" t="s">
        <v>3003</v>
      </c>
      <c r="C862" s="230">
        <v>624</v>
      </c>
    </row>
    <row r="863" spans="2:3" ht="15">
      <c r="B863" s="229" t="s">
        <v>3004</v>
      </c>
      <c r="C863" s="230">
        <v>697</v>
      </c>
    </row>
    <row r="864" spans="2:3" ht="15">
      <c r="B864" s="229" t="s">
        <v>2701</v>
      </c>
      <c r="C864" s="230">
        <v>230</v>
      </c>
    </row>
    <row r="865" spans="2:3" ht="15">
      <c r="B865" s="229" t="s">
        <v>3005</v>
      </c>
      <c r="C865" s="230">
        <v>21</v>
      </c>
    </row>
    <row r="866" spans="2:3" ht="15">
      <c r="B866" s="229" t="s">
        <v>3006</v>
      </c>
      <c r="C866" s="230">
        <v>1529</v>
      </c>
    </row>
    <row r="867" spans="2:3" ht="15">
      <c r="B867" s="229" t="s">
        <v>3007</v>
      </c>
      <c r="C867" s="230">
        <v>162</v>
      </c>
    </row>
    <row r="868" spans="2:3" ht="15">
      <c r="B868" s="229" t="s">
        <v>2702</v>
      </c>
      <c r="C868" s="230">
        <v>2484</v>
      </c>
    </row>
    <row r="869" spans="2:3" ht="15">
      <c r="B869" s="229" t="s">
        <v>3008</v>
      </c>
      <c r="C869" s="230">
        <v>1542</v>
      </c>
    </row>
    <row r="870" spans="2:3" ht="15">
      <c r="B870" s="229" t="s">
        <v>3009</v>
      </c>
      <c r="C870" s="230">
        <v>634</v>
      </c>
    </row>
    <row r="871" spans="2:3" ht="15">
      <c r="B871" s="229" t="s">
        <v>3010</v>
      </c>
      <c r="C871" s="230">
        <v>86</v>
      </c>
    </row>
    <row r="872" spans="2:3" ht="15">
      <c r="B872" s="229" t="s">
        <v>3011</v>
      </c>
      <c r="C872" s="230">
        <v>463</v>
      </c>
    </row>
    <row r="873" spans="2:3" ht="15">
      <c r="B873" s="229" t="s">
        <v>3012</v>
      </c>
      <c r="C873" s="230">
        <v>795</v>
      </c>
    </row>
    <row r="874" spans="2:3" ht="15">
      <c r="B874" s="229" t="s">
        <v>3013</v>
      </c>
      <c r="C874" s="230">
        <v>22</v>
      </c>
    </row>
    <row r="875" spans="2:3" ht="15">
      <c r="B875" s="229" t="s">
        <v>3014</v>
      </c>
      <c r="C875" s="230">
        <v>41</v>
      </c>
    </row>
    <row r="876" spans="2:3" ht="15">
      <c r="B876" s="229" t="s">
        <v>3015</v>
      </c>
      <c r="C876" s="230">
        <v>259</v>
      </c>
    </row>
    <row r="877" spans="2:3" ht="15">
      <c r="B877" s="229" t="s">
        <v>2703</v>
      </c>
      <c r="C877" s="230">
        <v>73</v>
      </c>
    </row>
    <row r="878" spans="2:3" ht="15">
      <c r="B878" s="229" t="s">
        <v>3016</v>
      </c>
      <c r="C878" s="230">
        <v>18</v>
      </c>
    </row>
    <row r="879" spans="2:3" ht="15">
      <c r="B879" s="229" t="s">
        <v>3017</v>
      </c>
      <c r="C879" s="230">
        <v>1010</v>
      </c>
    </row>
    <row r="880" spans="2:3" ht="15">
      <c r="B880" s="229" t="s">
        <v>3018</v>
      </c>
      <c r="C880" s="230">
        <v>759</v>
      </c>
    </row>
    <row r="881" spans="2:3" ht="15">
      <c r="B881" s="229" t="s">
        <v>3019</v>
      </c>
      <c r="C881" s="230">
        <v>666</v>
      </c>
    </row>
    <row r="882" spans="2:3" ht="15">
      <c r="B882" s="229" t="s">
        <v>3020</v>
      </c>
      <c r="C882" s="230">
        <v>21</v>
      </c>
    </row>
    <row r="883" spans="2:3" ht="15">
      <c r="B883" s="229" t="s">
        <v>3021</v>
      </c>
      <c r="C883" s="230">
        <v>1571</v>
      </c>
    </row>
    <row r="886" spans="2:3" ht="15.75">
      <c r="B886" s="226" t="s">
        <v>1661</v>
      </c>
      <c r="C886" s="227" t="s">
        <v>3023</v>
      </c>
    </row>
    <row r="887" spans="2:3" ht="15">
      <c r="B887" s="229" t="s">
        <v>2836</v>
      </c>
      <c r="C887" s="231">
        <v>86218775.650000006</v>
      </c>
    </row>
    <row r="888" spans="2:3" ht="15">
      <c r="B888" s="229" t="s">
        <v>2837</v>
      </c>
      <c r="C888" s="231">
        <v>180005849.75999999</v>
      </c>
    </row>
    <row r="889" spans="2:3" ht="15">
      <c r="B889" s="229" t="s">
        <v>2838</v>
      </c>
      <c r="C889" s="231">
        <v>9045974.9000000004</v>
      </c>
    </row>
    <row r="890" spans="2:3" ht="15">
      <c r="B890" s="229" t="s">
        <v>2839</v>
      </c>
      <c r="C890" s="231">
        <v>1876561839.8</v>
      </c>
    </row>
    <row r="891" spans="2:3" ht="15">
      <c r="B891" s="229" t="s">
        <v>2840</v>
      </c>
      <c r="C891" s="231">
        <v>126889375.64</v>
      </c>
    </row>
    <row r="892" spans="2:3" ht="15">
      <c r="B892" s="229" t="s">
        <v>2841</v>
      </c>
      <c r="C892" s="231">
        <v>139469654.89999998</v>
      </c>
    </row>
    <row r="893" spans="2:3" ht="15">
      <c r="B893" s="229" t="s">
        <v>2842</v>
      </c>
      <c r="C893" s="231">
        <v>67005000</v>
      </c>
    </row>
    <row r="894" spans="2:3" ht="15">
      <c r="B894" s="229" t="s">
        <v>2684</v>
      </c>
      <c r="C894" s="231">
        <v>1572294720.0599999</v>
      </c>
    </row>
    <row r="895" spans="2:3" ht="15">
      <c r="B895" s="229" t="s">
        <v>2843</v>
      </c>
      <c r="C895" s="231">
        <v>28776037.509999998</v>
      </c>
    </row>
    <row r="896" spans="2:3" ht="15">
      <c r="B896" s="229" t="s">
        <v>2844</v>
      </c>
      <c r="C896" s="231">
        <v>201871262.5</v>
      </c>
    </row>
    <row r="897" spans="2:3" ht="15">
      <c r="B897" s="229" t="s">
        <v>2845</v>
      </c>
      <c r="C897" s="231">
        <v>248070019.5</v>
      </c>
    </row>
    <row r="898" spans="2:3" ht="15">
      <c r="B898" s="229" t="s">
        <v>2846</v>
      </c>
      <c r="C898" s="231">
        <v>607600521.22000003</v>
      </c>
    </row>
    <row r="899" spans="2:3" ht="15">
      <c r="B899" s="229" t="s">
        <v>2847</v>
      </c>
      <c r="C899" s="231">
        <v>1714515695.2</v>
      </c>
    </row>
    <row r="900" spans="2:3" ht="15">
      <c r="B900" s="229" t="s">
        <v>2848</v>
      </c>
      <c r="C900" s="231">
        <v>414659599.39999998</v>
      </c>
    </row>
    <row r="901" spans="2:3" ht="15">
      <c r="B901" s="229" t="s">
        <v>2849</v>
      </c>
      <c r="C901" s="231">
        <v>632460058.32000005</v>
      </c>
    </row>
    <row r="902" spans="2:3" ht="15">
      <c r="B902" s="229" t="s">
        <v>2850</v>
      </c>
      <c r="C902" s="231">
        <v>2614965708.4799995</v>
      </c>
    </row>
    <row r="903" spans="2:3" ht="15">
      <c r="B903" s="229" t="s">
        <v>2851</v>
      </c>
      <c r="C903" s="231">
        <v>147131761.76000002</v>
      </c>
    </row>
    <row r="904" spans="2:3" ht="15">
      <c r="B904" s="229" t="s">
        <v>2852</v>
      </c>
      <c r="C904" s="231">
        <v>855509818.03000009</v>
      </c>
    </row>
    <row r="905" spans="2:3" ht="15">
      <c r="B905" s="229" t="s">
        <v>2853</v>
      </c>
      <c r="C905" s="231">
        <v>1368130693.6300001</v>
      </c>
    </row>
    <row r="906" spans="2:3" ht="15">
      <c r="B906" s="229" t="s">
        <v>2854</v>
      </c>
      <c r="C906" s="231">
        <v>98153681.310000002</v>
      </c>
    </row>
    <row r="907" spans="2:3" ht="15">
      <c r="B907" s="229" t="s">
        <v>2855</v>
      </c>
      <c r="C907" s="231">
        <v>1098766430.8399999</v>
      </c>
    </row>
    <row r="908" spans="2:3" ht="15">
      <c r="B908" s="229" t="s">
        <v>2856</v>
      </c>
      <c r="C908" s="231">
        <v>755732286.72000003</v>
      </c>
    </row>
    <row r="909" spans="2:3" ht="15">
      <c r="B909" s="229" t="s">
        <v>2857</v>
      </c>
      <c r="C909" s="231">
        <v>625118595.66999996</v>
      </c>
    </row>
    <row r="910" spans="2:3" ht="15">
      <c r="B910" s="229" t="s">
        <v>2858</v>
      </c>
      <c r="C910" s="231">
        <v>323450123.19999999</v>
      </c>
    </row>
    <row r="911" spans="2:3" ht="15">
      <c r="B911" s="229" t="s">
        <v>2859</v>
      </c>
      <c r="C911" s="231">
        <v>702100320.36000001</v>
      </c>
    </row>
    <row r="912" spans="2:3" ht="15">
      <c r="B912" s="229" t="s">
        <v>2860</v>
      </c>
      <c r="C912" s="231">
        <v>16322954.23</v>
      </c>
    </row>
    <row r="913" spans="2:3" ht="15">
      <c r="B913" s="229" t="s">
        <v>2861</v>
      </c>
      <c r="C913" s="231">
        <v>251185437.13999999</v>
      </c>
    </row>
    <row r="914" spans="2:3" ht="15">
      <c r="B914" s="229" t="s">
        <v>2862</v>
      </c>
      <c r="C914" s="231">
        <v>38877039.149999999</v>
      </c>
    </row>
    <row r="915" spans="2:3" ht="15">
      <c r="B915" s="229" t="s">
        <v>2863</v>
      </c>
      <c r="C915" s="231">
        <v>29711155.289999999</v>
      </c>
    </row>
    <row r="916" spans="2:3" ht="15">
      <c r="B916" s="229" t="s">
        <v>2864</v>
      </c>
      <c r="C916" s="231">
        <v>245825475</v>
      </c>
    </row>
    <row r="917" spans="2:3" ht="15">
      <c r="B917" s="229" t="s">
        <v>2865</v>
      </c>
      <c r="C917" s="231">
        <v>17860190</v>
      </c>
    </row>
    <row r="918" spans="2:3" ht="15">
      <c r="B918" s="229" t="s">
        <v>2866</v>
      </c>
      <c r="C918" s="231">
        <v>358564276.22000003</v>
      </c>
    </row>
    <row r="919" spans="2:3" ht="15">
      <c r="B919" s="229" t="s">
        <v>2867</v>
      </c>
      <c r="C919" s="231">
        <v>80993949.930000007</v>
      </c>
    </row>
    <row r="920" spans="2:3" ht="15">
      <c r="B920" s="229" t="s">
        <v>2868</v>
      </c>
      <c r="C920" s="231">
        <v>289924470</v>
      </c>
    </row>
    <row r="921" spans="2:3" ht="15">
      <c r="B921" s="229" t="s">
        <v>2869</v>
      </c>
      <c r="C921" s="231">
        <v>28976330.219999999</v>
      </c>
    </row>
    <row r="922" spans="2:3" ht="15">
      <c r="B922" s="229" t="s">
        <v>2870</v>
      </c>
      <c r="C922" s="231">
        <v>439267890.70000005</v>
      </c>
    </row>
    <row r="923" spans="2:3" ht="15">
      <c r="B923" s="229" t="s">
        <v>2871</v>
      </c>
      <c r="C923" s="231">
        <v>28240350.300000001</v>
      </c>
    </row>
    <row r="924" spans="2:3" ht="15">
      <c r="B924" s="229" t="s">
        <v>2872</v>
      </c>
      <c r="C924" s="231">
        <v>15539699.85</v>
      </c>
    </row>
    <row r="925" spans="2:3" ht="15">
      <c r="B925" s="229" t="s">
        <v>2873</v>
      </c>
      <c r="C925" s="231">
        <v>621180</v>
      </c>
    </row>
    <row r="926" spans="2:3" ht="15">
      <c r="B926" s="229" t="s">
        <v>2874</v>
      </c>
      <c r="C926" s="231">
        <v>386589526.55999994</v>
      </c>
    </row>
    <row r="927" spans="2:3" ht="15">
      <c r="B927" s="229" t="s">
        <v>2875</v>
      </c>
      <c r="C927" s="231">
        <v>66703844.32</v>
      </c>
    </row>
    <row r="928" spans="2:3" ht="15">
      <c r="B928" s="229" t="s">
        <v>2876</v>
      </c>
      <c r="C928" s="231">
        <v>176468561.75999999</v>
      </c>
    </row>
    <row r="929" spans="2:3" ht="15">
      <c r="B929" s="229" t="s">
        <v>2877</v>
      </c>
      <c r="C929" s="231">
        <v>17414962.759999998</v>
      </c>
    </row>
    <row r="930" spans="2:3" ht="15">
      <c r="B930" s="229" t="s">
        <v>2878</v>
      </c>
      <c r="C930" s="231">
        <v>9565725</v>
      </c>
    </row>
    <row r="931" spans="2:3" ht="15">
      <c r="B931" s="229" t="s">
        <v>2879</v>
      </c>
      <c r="C931" s="231">
        <v>6457500.1100000003</v>
      </c>
    </row>
    <row r="932" spans="2:3" ht="15">
      <c r="B932" s="229" t="s">
        <v>2880</v>
      </c>
      <c r="C932" s="231">
        <v>41676792.93</v>
      </c>
    </row>
    <row r="933" spans="2:3" ht="15">
      <c r="B933" s="229" t="s">
        <v>2881</v>
      </c>
      <c r="C933" s="231">
        <v>477683499.30000001</v>
      </c>
    </row>
    <row r="934" spans="2:3" ht="15">
      <c r="B934" s="229" t="s">
        <v>2882</v>
      </c>
      <c r="C934" s="231">
        <v>50628250</v>
      </c>
    </row>
    <row r="935" spans="2:3" ht="15">
      <c r="B935" s="229" t="s">
        <v>2883</v>
      </c>
      <c r="C935" s="231">
        <v>35693012.760000005</v>
      </c>
    </row>
    <row r="936" spans="2:3" ht="15">
      <c r="B936" s="229" t="s">
        <v>2884</v>
      </c>
      <c r="C936" s="231">
        <v>144661997.64000002</v>
      </c>
    </row>
    <row r="937" spans="2:3" ht="15">
      <c r="B937" s="229" t="s">
        <v>2885</v>
      </c>
      <c r="C937" s="231">
        <v>25908125.130000003</v>
      </c>
    </row>
    <row r="938" spans="2:3" ht="15">
      <c r="B938" s="229" t="s">
        <v>2886</v>
      </c>
      <c r="C938" s="231">
        <v>32102912.280000001</v>
      </c>
    </row>
    <row r="939" spans="2:3" ht="15">
      <c r="B939" s="229" t="s">
        <v>2887</v>
      </c>
      <c r="C939" s="231">
        <v>179237686.53999999</v>
      </c>
    </row>
    <row r="940" spans="2:3" ht="15">
      <c r="B940" s="229" t="s">
        <v>2888</v>
      </c>
      <c r="C940" s="231">
        <v>85602479.780000001</v>
      </c>
    </row>
    <row r="941" spans="2:3" ht="15">
      <c r="B941" s="229" t="s">
        <v>2889</v>
      </c>
      <c r="C941" s="231">
        <v>112136134.61000001</v>
      </c>
    </row>
    <row r="942" spans="2:3" ht="15">
      <c r="B942" s="229" t="s">
        <v>2890</v>
      </c>
      <c r="C942" s="231">
        <v>435512897.16999996</v>
      </c>
    </row>
    <row r="943" spans="2:3" ht="15">
      <c r="B943" s="229" t="s">
        <v>2891</v>
      </c>
      <c r="C943" s="231">
        <v>29795749.870000001</v>
      </c>
    </row>
    <row r="944" spans="2:3" ht="15">
      <c r="B944" s="229" t="s">
        <v>2892</v>
      </c>
      <c r="C944" s="231">
        <v>96097803.030000001</v>
      </c>
    </row>
    <row r="945" spans="2:3" ht="15">
      <c r="B945" s="229" t="s">
        <v>2893</v>
      </c>
      <c r="C945" s="231">
        <v>280497017.09000003</v>
      </c>
    </row>
    <row r="946" spans="2:3" ht="15">
      <c r="B946" s="229" t="s">
        <v>2894</v>
      </c>
      <c r="C946" s="231">
        <v>70595964.679999992</v>
      </c>
    </row>
    <row r="947" spans="2:3" ht="15">
      <c r="B947" s="229" t="s">
        <v>2895</v>
      </c>
      <c r="C947" s="231">
        <v>34531384.32</v>
      </c>
    </row>
    <row r="948" spans="2:3" ht="15">
      <c r="B948" s="229" t="s">
        <v>2896</v>
      </c>
      <c r="C948" s="231">
        <v>57372836.760000005</v>
      </c>
    </row>
    <row r="949" spans="2:3" ht="15">
      <c r="B949" s="229" t="s">
        <v>2897</v>
      </c>
      <c r="C949" s="231">
        <v>20381500</v>
      </c>
    </row>
    <row r="950" spans="2:3" ht="15">
      <c r="B950" s="229" t="s">
        <v>2898</v>
      </c>
      <c r="C950" s="231">
        <v>665621501</v>
      </c>
    </row>
    <row r="951" spans="2:3" ht="15">
      <c r="B951" s="229" t="s">
        <v>2899</v>
      </c>
      <c r="C951" s="231">
        <v>38394801.189999998</v>
      </c>
    </row>
    <row r="952" spans="2:3" ht="15">
      <c r="B952" s="229" t="s">
        <v>2900</v>
      </c>
      <c r="C952" s="231">
        <v>513662441.54999995</v>
      </c>
    </row>
    <row r="953" spans="2:3" ht="15">
      <c r="B953" s="229" t="s">
        <v>2901</v>
      </c>
      <c r="C953" s="231">
        <v>44251544.760000005</v>
      </c>
    </row>
    <row r="954" spans="2:3" ht="15">
      <c r="B954" s="229" t="s">
        <v>2902</v>
      </c>
      <c r="C954" s="231">
        <v>149336235.60999998</v>
      </c>
    </row>
    <row r="955" spans="2:3" ht="15">
      <c r="B955" s="229" t="s">
        <v>2903</v>
      </c>
      <c r="C955" s="231">
        <v>98865620.310000002</v>
      </c>
    </row>
    <row r="956" spans="2:3" ht="15">
      <c r="B956" s="229" t="s">
        <v>2904</v>
      </c>
      <c r="C956" s="231">
        <v>10286997.75</v>
      </c>
    </row>
    <row r="957" spans="2:3" ht="15">
      <c r="B957" s="229" t="s">
        <v>2905</v>
      </c>
      <c r="C957" s="231">
        <v>281873951</v>
      </c>
    </row>
    <row r="958" spans="2:3" ht="15">
      <c r="B958" s="229" t="s">
        <v>2906</v>
      </c>
      <c r="C958" s="231">
        <v>109672700.2</v>
      </c>
    </row>
    <row r="959" spans="2:3" ht="15">
      <c r="B959" s="229" t="s">
        <v>2907</v>
      </c>
      <c r="C959" s="231">
        <v>11115475.199999999</v>
      </c>
    </row>
    <row r="960" spans="2:3" ht="15">
      <c r="B960" s="229" t="s">
        <v>2908</v>
      </c>
      <c r="C960" s="231">
        <v>930973961.75</v>
      </c>
    </row>
    <row r="961" spans="2:3" ht="15">
      <c r="B961" s="229" t="s">
        <v>2909</v>
      </c>
      <c r="C961" s="231">
        <v>790047.5</v>
      </c>
    </row>
    <row r="962" spans="2:3" ht="15">
      <c r="B962" s="229" t="s">
        <v>2689</v>
      </c>
      <c r="C962" s="231">
        <v>2246121939.29</v>
      </c>
    </row>
    <row r="963" spans="2:3" ht="15">
      <c r="B963" s="229" t="s">
        <v>2910</v>
      </c>
      <c r="C963" s="231">
        <v>2896312.5</v>
      </c>
    </row>
    <row r="964" spans="2:3" ht="15">
      <c r="B964" s="229" t="s">
        <v>2911</v>
      </c>
      <c r="C964" s="231">
        <v>137591086.28</v>
      </c>
    </row>
    <row r="965" spans="2:3" ht="15">
      <c r="B965" s="229" t="s">
        <v>2912</v>
      </c>
      <c r="C965" s="231">
        <v>630281947.45000005</v>
      </c>
    </row>
    <row r="966" spans="2:3" ht="15">
      <c r="B966" s="229" t="s">
        <v>2913</v>
      </c>
      <c r="C966" s="231">
        <v>17922799.789999999</v>
      </c>
    </row>
    <row r="967" spans="2:3" ht="15">
      <c r="B967" s="229" t="s">
        <v>2914</v>
      </c>
      <c r="C967" s="231">
        <v>2119926139.0300002</v>
      </c>
    </row>
    <row r="968" spans="2:3" ht="15">
      <c r="B968" s="229" t="s">
        <v>2915</v>
      </c>
      <c r="C968" s="231">
        <v>443580989.57999998</v>
      </c>
    </row>
    <row r="969" spans="2:3" ht="15">
      <c r="B969" s="229" t="s">
        <v>2916</v>
      </c>
      <c r="C969" s="231">
        <v>501445178.52000004</v>
      </c>
    </row>
    <row r="970" spans="2:3" ht="15">
      <c r="B970" s="229" t="s">
        <v>2917</v>
      </c>
      <c r="C970" s="231">
        <v>138671955.30000001</v>
      </c>
    </row>
    <row r="971" spans="2:3" ht="15">
      <c r="B971" s="229" t="s">
        <v>2690</v>
      </c>
      <c r="C971" s="231">
        <v>3373715177.4299994</v>
      </c>
    </row>
    <row r="972" spans="2:3" ht="15">
      <c r="B972" s="229" t="s">
        <v>2918</v>
      </c>
      <c r="C972" s="231">
        <v>1481238646.3499999</v>
      </c>
    </row>
    <row r="973" spans="2:3" ht="15">
      <c r="B973" s="229" t="s">
        <v>2919</v>
      </c>
      <c r="C973" s="231">
        <v>69193713.700000003</v>
      </c>
    </row>
    <row r="974" spans="2:3" ht="15">
      <c r="B974" s="229" t="s">
        <v>2920</v>
      </c>
      <c r="C974" s="231">
        <v>366421628.13999999</v>
      </c>
    </row>
    <row r="975" spans="2:3" ht="15">
      <c r="B975" s="229" t="s">
        <v>2921</v>
      </c>
      <c r="C975" s="231">
        <v>32637467.16</v>
      </c>
    </row>
    <row r="976" spans="2:3" ht="15">
      <c r="B976" s="229" t="s">
        <v>2922</v>
      </c>
      <c r="C976" s="231">
        <v>582579490.04999995</v>
      </c>
    </row>
    <row r="977" spans="2:3" ht="15">
      <c r="B977" s="229" t="s">
        <v>2923</v>
      </c>
      <c r="C977" s="231">
        <v>15838544.969999999</v>
      </c>
    </row>
    <row r="978" spans="2:3" ht="15">
      <c r="B978" s="229" t="s">
        <v>2924</v>
      </c>
      <c r="C978" s="231">
        <v>406333752.38999999</v>
      </c>
    </row>
    <row r="979" spans="2:3" ht="15">
      <c r="B979" s="229" t="s">
        <v>2925</v>
      </c>
      <c r="C979" s="231">
        <v>130521937.96000001</v>
      </c>
    </row>
    <row r="980" spans="2:3" ht="15">
      <c r="B980" s="229" t="s">
        <v>2926</v>
      </c>
      <c r="C980" s="231">
        <v>359472412.70999998</v>
      </c>
    </row>
    <row r="981" spans="2:3" ht="15">
      <c r="B981" s="229" t="s">
        <v>2927</v>
      </c>
      <c r="C981" s="231">
        <v>43205534.909999996</v>
      </c>
    </row>
    <row r="982" spans="2:3" ht="15">
      <c r="B982" s="229" t="s">
        <v>2928</v>
      </c>
      <c r="C982" s="231">
        <v>634618485.38</v>
      </c>
    </row>
    <row r="983" spans="2:3" ht="15">
      <c r="B983" s="229" t="s">
        <v>2929</v>
      </c>
      <c r="C983" s="231">
        <v>194393396.79999998</v>
      </c>
    </row>
    <row r="984" spans="2:3" ht="15">
      <c r="B984" s="229" t="s">
        <v>2930</v>
      </c>
      <c r="C984" s="231">
        <v>98470970.399999991</v>
      </c>
    </row>
    <row r="985" spans="2:3" ht="15">
      <c r="B985" s="229" t="s">
        <v>2691</v>
      </c>
      <c r="C985" s="231">
        <v>3526881116.5699997</v>
      </c>
    </row>
    <row r="986" spans="2:3" ht="15">
      <c r="B986" s="229" t="s">
        <v>2931</v>
      </c>
      <c r="C986" s="231">
        <v>357676066.37</v>
      </c>
    </row>
    <row r="987" spans="2:3" ht="15">
      <c r="B987" s="229" t="s">
        <v>2932</v>
      </c>
      <c r="C987" s="231">
        <v>106019925.75</v>
      </c>
    </row>
    <row r="988" spans="2:3" ht="15">
      <c r="B988" s="229" t="s">
        <v>2933</v>
      </c>
      <c r="C988" s="231">
        <v>480336763.5</v>
      </c>
    </row>
    <row r="989" spans="2:3" ht="15">
      <c r="B989" s="229" t="s">
        <v>2934</v>
      </c>
      <c r="C989" s="231">
        <v>482410366</v>
      </c>
    </row>
    <row r="990" spans="2:3" ht="15">
      <c r="B990" s="229" t="s">
        <v>2935</v>
      </c>
      <c r="C990" s="231">
        <v>313860042.25</v>
      </c>
    </row>
    <row r="991" spans="2:3" ht="15">
      <c r="B991" s="229" t="s">
        <v>2936</v>
      </c>
      <c r="C991" s="231">
        <v>7295550.0600000005</v>
      </c>
    </row>
    <row r="992" spans="2:3" ht="15">
      <c r="B992" s="229" t="s">
        <v>2937</v>
      </c>
      <c r="C992" s="231">
        <v>620971232.94000006</v>
      </c>
    </row>
    <row r="993" spans="2:3" ht="15">
      <c r="B993" s="229" t="s">
        <v>2938</v>
      </c>
      <c r="C993" s="231">
        <v>43043843.920000002</v>
      </c>
    </row>
    <row r="994" spans="2:3" ht="15">
      <c r="B994" s="229" t="s">
        <v>2939</v>
      </c>
      <c r="C994" s="231">
        <v>530791208.33999997</v>
      </c>
    </row>
    <row r="995" spans="2:3" ht="15">
      <c r="B995" s="229" t="s">
        <v>2940</v>
      </c>
      <c r="C995" s="231">
        <v>1418281227.1500001</v>
      </c>
    </row>
    <row r="996" spans="2:3" ht="15">
      <c r="B996" s="229" t="s">
        <v>2941</v>
      </c>
      <c r="C996" s="231">
        <v>241494841.58000001</v>
      </c>
    </row>
    <row r="997" spans="2:3" ht="15">
      <c r="B997" s="229" t="s">
        <v>2692</v>
      </c>
      <c r="C997" s="231">
        <v>54972943.649999999</v>
      </c>
    </row>
    <row r="998" spans="2:3" ht="15">
      <c r="B998" s="229" t="s">
        <v>2942</v>
      </c>
      <c r="C998" s="231">
        <v>301027053.63</v>
      </c>
    </row>
    <row r="999" spans="2:3" ht="15">
      <c r="B999" s="229" t="s">
        <v>2943</v>
      </c>
      <c r="C999" s="231">
        <v>55183687.630000003</v>
      </c>
    </row>
    <row r="1000" spans="2:3" ht="15">
      <c r="B1000" s="229" t="s">
        <v>2944</v>
      </c>
      <c r="C1000" s="231">
        <v>258524182.25</v>
      </c>
    </row>
    <row r="1001" spans="2:3" ht="15">
      <c r="B1001" s="229" t="s">
        <v>2945</v>
      </c>
      <c r="C1001" s="231">
        <v>651167378.44000006</v>
      </c>
    </row>
    <row r="1002" spans="2:3" ht="15">
      <c r="B1002" s="229" t="s">
        <v>2946</v>
      </c>
      <c r="C1002" s="231">
        <v>134807287.06</v>
      </c>
    </row>
    <row r="1003" spans="2:3" ht="15">
      <c r="B1003" s="229" t="s">
        <v>2947</v>
      </c>
      <c r="C1003" s="231">
        <v>326271373.82999998</v>
      </c>
    </row>
    <row r="1004" spans="2:3" ht="15">
      <c r="B1004" s="229" t="s">
        <v>2948</v>
      </c>
      <c r="C1004" s="231">
        <v>320296593.79999995</v>
      </c>
    </row>
    <row r="1005" spans="2:3" ht="15">
      <c r="B1005" s="229" t="s">
        <v>2949</v>
      </c>
      <c r="C1005" s="231">
        <v>318744810.56999993</v>
      </c>
    </row>
    <row r="1006" spans="2:3" ht="15">
      <c r="B1006" s="229" t="s">
        <v>2950</v>
      </c>
      <c r="C1006" s="231">
        <v>112386675.03</v>
      </c>
    </row>
    <row r="1007" spans="2:3" ht="15">
      <c r="B1007" s="229" t="s">
        <v>2951</v>
      </c>
      <c r="C1007" s="231">
        <v>446988078.47999996</v>
      </c>
    </row>
    <row r="1008" spans="2:3" ht="15">
      <c r="B1008" s="229" t="s">
        <v>2952</v>
      </c>
      <c r="C1008" s="231">
        <v>121890280.14</v>
      </c>
    </row>
    <row r="1009" spans="2:3" ht="15">
      <c r="B1009" s="229" t="s">
        <v>2953</v>
      </c>
      <c r="C1009" s="231">
        <v>218415188.52000001</v>
      </c>
    </row>
    <row r="1010" spans="2:3" ht="15">
      <c r="B1010" s="229" t="s">
        <v>2954</v>
      </c>
      <c r="C1010" s="231">
        <v>59111592.089999996</v>
      </c>
    </row>
    <row r="1011" spans="2:3" ht="15">
      <c r="B1011" s="229" t="s">
        <v>2955</v>
      </c>
      <c r="C1011" s="231">
        <v>185386084.90000001</v>
      </c>
    </row>
    <row r="1012" spans="2:3" ht="15">
      <c r="B1012" s="229" t="s">
        <v>2695</v>
      </c>
      <c r="C1012" s="231">
        <v>2177072458.6500001</v>
      </c>
    </row>
    <row r="1013" spans="2:3" ht="15">
      <c r="B1013" s="229" t="s">
        <v>2956</v>
      </c>
      <c r="C1013" s="231">
        <v>12511905.029999999</v>
      </c>
    </row>
    <row r="1014" spans="2:3" ht="15">
      <c r="B1014" s="229" t="s">
        <v>2957</v>
      </c>
      <c r="C1014" s="231">
        <v>93114295.799999997</v>
      </c>
    </row>
    <row r="1015" spans="2:3" ht="15">
      <c r="B1015" s="229" t="s">
        <v>2958</v>
      </c>
      <c r="C1015" s="231">
        <v>218830202.28</v>
      </c>
    </row>
    <row r="1016" spans="2:3" ht="15">
      <c r="B1016" s="229" t="s">
        <v>2959</v>
      </c>
      <c r="C1016" s="231">
        <v>335530091.51999998</v>
      </c>
    </row>
    <row r="1017" spans="2:3" ht="15">
      <c r="B1017" s="229" t="s">
        <v>2960</v>
      </c>
      <c r="C1017" s="231">
        <v>398107466.31999999</v>
      </c>
    </row>
    <row r="1018" spans="2:3" ht="15">
      <c r="B1018" s="229" t="s">
        <v>2961</v>
      </c>
      <c r="C1018" s="231">
        <v>5212480.32</v>
      </c>
    </row>
    <row r="1019" spans="2:3" ht="15">
      <c r="B1019" s="229" t="s">
        <v>2962</v>
      </c>
      <c r="C1019" s="231">
        <v>79529158.640000001</v>
      </c>
    </row>
    <row r="1020" spans="2:3" ht="15">
      <c r="B1020" s="229" t="s">
        <v>2963</v>
      </c>
      <c r="C1020" s="231">
        <v>218102098.11999997</v>
      </c>
    </row>
    <row r="1021" spans="2:3" ht="15">
      <c r="B1021" s="229" t="s">
        <v>2964</v>
      </c>
      <c r="C1021" s="231">
        <v>672428976.27999997</v>
      </c>
    </row>
    <row r="1022" spans="2:3" ht="15">
      <c r="B1022" s="229" t="s">
        <v>2965</v>
      </c>
      <c r="C1022" s="231">
        <v>271627859.69999999</v>
      </c>
    </row>
    <row r="1023" spans="2:3" ht="15">
      <c r="B1023" s="229" t="s">
        <v>2966</v>
      </c>
      <c r="C1023" s="231">
        <v>466320055.54999995</v>
      </c>
    </row>
    <row r="1024" spans="2:3" ht="15">
      <c r="B1024" s="229" t="s">
        <v>2967</v>
      </c>
      <c r="C1024" s="231">
        <v>109192521.05</v>
      </c>
    </row>
    <row r="1025" spans="2:3" ht="15">
      <c r="B1025" s="229" t="s">
        <v>2968</v>
      </c>
      <c r="C1025" s="231">
        <v>191168735.33000001</v>
      </c>
    </row>
    <row r="1026" spans="2:3" ht="15">
      <c r="B1026" s="229" t="s">
        <v>2969</v>
      </c>
      <c r="C1026" s="231">
        <v>1056839336.1799999</v>
      </c>
    </row>
    <row r="1027" spans="2:3" ht="15">
      <c r="B1027" s="229" t="s">
        <v>2970</v>
      </c>
      <c r="C1027" s="231">
        <v>471636769.61999995</v>
      </c>
    </row>
    <row r="1028" spans="2:3" ht="15">
      <c r="B1028" s="229" t="s">
        <v>2971</v>
      </c>
      <c r="C1028" s="231">
        <v>761118104.39999986</v>
      </c>
    </row>
    <row r="1029" spans="2:3" ht="15">
      <c r="B1029" s="229" t="s">
        <v>2972</v>
      </c>
      <c r="C1029" s="231">
        <v>84252943.389999986</v>
      </c>
    </row>
    <row r="1030" spans="2:3" ht="15">
      <c r="B1030" s="229" t="s">
        <v>2973</v>
      </c>
      <c r="C1030" s="231">
        <v>62531800.200000003</v>
      </c>
    </row>
    <row r="1031" spans="2:3" ht="15">
      <c r="B1031" s="229" t="s">
        <v>2974</v>
      </c>
      <c r="C1031" s="231">
        <v>12293129.960000001</v>
      </c>
    </row>
    <row r="1032" spans="2:3" ht="15">
      <c r="B1032" s="229" t="s">
        <v>2975</v>
      </c>
      <c r="C1032" s="231">
        <v>365015144.38</v>
      </c>
    </row>
    <row r="1033" spans="2:3" ht="15">
      <c r="B1033" s="229" t="s">
        <v>2976</v>
      </c>
      <c r="C1033" s="231">
        <v>163784025.70999998</v>
      </c>
    </row>
    <row r="1034" spans="2:3" ht="15">
      <c r="B1034" s="229" t="s">
        <v>2977</v>
      </c>
      <c r="C1034" s="231">
        <v>194642635.98000002</v>
      </c>
    </row>
    <row r="1035" spans="2:3" ht="15">
      <c r="B1035" s="229" t="s">
        <v>2978</v>
      </c>
      <c r="C1035" s="231">
        <v>25077896.030000001</v>
      </c>
    </row>
    <row r="1036" spans="2:3" ht="15">
      <c r="B1036" s="229" t="s">
        <v>2979</v>
      </c>
      <c r="C1036" s="231">
        <v>259907394.66999999</v>
      </c>
    </row>
    <row r="1037" spans="2:3" ht="15">
      <c r="B1037" s="229" t="s">
        <v>2980</v>
      </c>
      <c r="C1037" s="231">
        <v>120467244.60000001</v>
      </c>
    </row>
    <row r="1038" spans="2:3" ht="15">
      <c r="B1038" s="229" t="s">
        <v>2981</v>
      </c>
      <c r="C1038" s="231">
        <v>706180</v>
      </c>
    </row>
    <row r="1039" spans="2:3" ht="15">
      <c r="B1039" s="229" t="s">
        <v>2982</v>
      </c>
      <c r="C1039" s="231">
        <v>277831985.10000002</v>
      </c>
    </row>
    <row r="1040" spans="2:3" ht="15">
      <c r="B1040" s="229" t="s">
        <v>2983</v>
      </c>
      <c r="C1040" s="231">
        <v>59248937.159999996</v>
      </c>
    </row>
    <row r="1041" spans="2:3" ht="15">
      <c r="B1041" s="229" t="s">
        <v>2984</v>
      </c>
      <c r="C1041" s="231">
        <v>31180006.399999999</v>
      </c>
    </row>
    <row r="1042" spans="2:3" ht="15">
      <c r="B1042" s="229" t="s">
        <v>2985</v>
      </c>
      <c r="C1042" s="231">
        <v>271028004.80000001</v>
      </c>
    </row>
    <row r="1043" spans="2:3" ht="15">
      <c r="B1043" s="229" t="s">
        <v>2986</v>
      </c>
      <c r="C1043" s="231">
        <v>1045005465.78</v>
      </c>
    </row>
    <row r="1044" spans="2:3" ht="15">
      <c r="B1044" s="229" t="s">
        <v>2987</v>
      </c>
      <c r="C1044" s="231">
        <v>296666178.5</v>
      </c>
    </row>
    <row r="1045" spans="2:3" ht="15">
      <c r="B1045" s="229" t="s">
        <v>2988</v>
      </c>
      <c r="C1045" s="231">
        <v>2350800</v>
      </c>
    </row>
    <row r="1046" spans="2:3" ht="15">
      <c r="B1046" s="229" t="s">
        <v>2989</v>
      </c>
      <c r="C1046" s="231">
        <v>501043716.00000006</v>
      </c>
    </row>
    <row r="1047" spans="2:3" ht="15">
      <c r="B1047" s="229" t="s">
        <v>2990</v>
      </c>
      <c r="C1047" s="231">
        <v>958963388.61000001</v>
      </c>
    </row>
    <row r="1048" spans="2:3" ht="15">
      <c r="B1048" s="229" t="s">
        <v>2991</v>
      </c>
      <c r="C1048" s="231">
        <v>92972326.049999997</v>
      </c>
    </row>
    <row r="1049" spans="2:3" ht="15">
      <c r="B1049" s="229" t="s">
        <v>2992</v>
      </c>
      <c r="C1049" s="231">
        <v>47645519.68</v>
      </c>
    </row>
    <row r="1050" spans="2:3" ht="15">
      <c r="B1050" s="229" t="s">
        <v>2993</v>
      </c>
      <c r="C1050" s="231">
        <v>122609798.8</v>
      </c>
    </row>
    <row r="1051" spans="2:3" ht="15">
      <c r="B1051" s="229" t="s">
        <v>2994</v>
      </c>
      <c r="C1051" s="231">
        <v>230492977.20000002</v>
      </c>
    </row>
    <row r="1052" spans="2:3" ht="15">
      <c r="B1052" s="229" t="s">
        <v>2699</v>
      </c>
      <c r="C1052" s="231">
        <v>189162603.75</v>
      </c>
    </row>
    <row r="1053" spans="2:3" ht="15">
      <c r="B1053" s="229" t="s">
        <v>2995</v>
      </c>
      <c r="C1053" s="231">
        <v>401112306.78999996</v>
      </c>
    </row>
    <row r="1054" spans="2:3" ht="15">
      <c r="B1054" s="229" t="s">
        <v>2996</v>
      </c>
      <c r="C1054" s="231">
        <v>1095686108.3599999</v>
      </c>
    </row>
    <row r="1055" spans="2:3" ht="15">
      <c r="B1055" s="229" t="s">
        <v>2997</v>
      </c>
      <c r="C1055" s="231">
        <v>17480260.280000001</v>
      </c>
    </row>
    <row r="1056" spans="2:3" ht="15">
      <c r="B1056" s="229" t="s">
        <v>2998</v>
      </c>
      <c r="C1056" s="231">
        <v>318245829.37000006</v>
      </c>
    </row>
    <row r="1057" spans="2:3" ht="15">
      <c r="B1057" s="229" t="s">
        <v>2999</v>
      </c>
      <c r="C1057" s="231">
        <v>104560870.95</v>
      </c>
    </row>
    <row r="1058" spans="2:3" ht="15">
      <c r="B1058" s="229" t="s">
        <v>3000</v>
      </c>
      <c r="C1058" s="231">
        <v>520000</v>
      </c>
    </row>
    <row r="1059" spans="2:3" ht="15">
      <c r="B1059" s="229" t="s">
        <v>3001</v>
      </c>
      <c r="C1059" s="231">
        <v>354115927.45000005</v>
      </c>
    </row>
    <row r="1060" spans="2:3" ht="15">
      <c r="B1060" s="229" t="s">
        <v>3002</v>
      </c>
      <c r="C1060" s="231">
        <v>3646620</v>
      </c>
    </row>
    <row r="1061" spans="2:3" ht="15">
      <c r="B1061" s="229" t="s">
        <v>3003</v>
      </c>
      <c r="C1061" s="231">
        <v>659161836.99000001</v>
      </c>
    </row>
    <row r="1062" spans="2:3" ht="15">
      <c r="B1062" s="229" t="s">
        <v>3004</v>
      </c>
      <c r="C1062" s="231">
        <v>1747129954.6199999</v>
      </c>
    </row>
    <row r="1063" spans="2:3" ht="15">
      <c r="B1063" s="229" t="s">
        <v>2701</v>
      </c>
      <c r="C1063" s="231">
        <v>705298877.56999993</v>
      </c>
    </row>
    <row r="1064" spans="2:3" ht="15">
      <c r="B1064" s="229" t="s">
        <v>3005</v>
      </c>
      <c r="C1064" s="231">
        <v>269668759.17000002</v>
      </c>
    </row>
    <row r="1065" spans="2:3" ht="15">
      <c r="B1065" s="229" t="s">
        <v>3006</v>
      </c>
      <c r="C1065" s="231">
        <v>907720463.69999993</v>
      </c>
    </row>
    <row r="1066" spans="2:3" ht="15">
      <c r="B1066" s="229" t="s">
        <v>3007</v>
      </c>
      <c r="C1066" s="231">
        <v>159363479.29999998</v>
      </c>
    </row>
    <row r="1067" spans="2:3" ht="15">
      <c r="B1067" s="229" t="s">
        <v>2702</v>
      </c>
      <c r="C1067" s="231">
        <v>2347012571.4299998</v>
      </c>
    </row>
    <row r="1068" spans="2:3" ht="15">
      <c r="B1068" s="229" t="s">
        <v>3008</v>
      </c>
      <c r="C1068" s="231">
        <v>1862016611.8200002</v>
      </c>
    </row>
    <row r="1069" spans="2:3" ht="15">
      <c r="B1069" s="229" t="s">
        <v>3009</v>
      </c>
      <c r="C1069" s="231">
        <v>1016542514.7600001</v>
      </c>
    </row>
    <row r="1070" spans="2:3" ht="15">
      <c r="B1070" s="229" t="s">
        <v>3010</v>
      </c>
      <c r="C1070" s="231">
        <v>64874848.799999997</v>
      </c>
    </row>
    <row r="1071" spans="2:3" ht="15">
      <c r="B1071" s="229" t="s">
        <v>3011</v>
      </c>
      <c r="C1071" s="231">
        <v>401774348.43000007</v>
      </c>
    </row>
    <row r="1072" spans="2:3" ht="15">
      <c r="B1072" s="229" t="s">
        <v>3012</v>
      </c>
      <c r="C1072" s="231">
        <v>708547390.43000007</v>
      </c>
    </row>
    <row r="1073" spans="2:3" ht="15">
      <c r="B1073" s="229" t="s">
        <v>3013</v>
      </c>
      <c r="C1073" s="231">
        <v>24608159.52</v>
      </c>
    </row>
    <row r="1074" spans="2:3" ht="15">
      <c r="B1074" s="229" t="s">
        <v>3014</v>
      </c>
      <c r="C1074" s="231">
        <v>49846300.320000008</v>
      </c>
    </row>
    <row r="1075" spans="2:3" ht="15">
      <c r="B1075" s="229" t="s">
        <v>3015</v>
      </c>
      <c r="C1075" s="231">
        <v>313929789.83000004</v>
      </c>
    </row>
    <row r="1076" spans="2:3" ht="15">
      <c r="B1076" s="229" t="s">
        <v>2703</v>
      </c>
      <c r="C1076" s="231">
        <v>83644629.640000001</v>
      </c>
    </row>
    <row r="1077" spans="2:3" ht="15">
      <c r="B1077" s="229" t="s">
        <v>3016</v>
      </c>
      <c r="C1077" s="231">
        <v>17063410</v>
      </c>
    </row>
    <row r="1078" spans="2:3" ht="15">
      <c r="B1078" s="229" t="s">
        <v>3017</v>
      </c>
      <c r="C1078" s="231">
        <v>940583597.46000004</v>
      </c>
    </row>
    <row r="1079" spans="2:3" ht="15">
      <c r="B1079" s="229" t="s">
        <v>3018</v>
      </c>
      <c r="C1079" s="231">
        <v>1046864328.9000001</v>
      </c>
    </row>
    <row r="1080" spans="2:3" ht="15">
      <c r="B1080" s="229" t="s">
        <v>3019</v>
      </c>
      <c r="C1080" s="231">
        <v>872427219.10000002</v>
      </c>
    </row>
    <row r="1081" spans="2:3" ht="15">
      <c r="B1081" s="229" t="s">
        <v>3020</v>
      </c>
      <c r="C1081" s="231">
        <v>15564300</v>
      </c>
    </row>
    <row r="1082" spans="2:3" ht="15">
      <c r="B1082" s="229" t="s">
        <v>3021</v>
      </c>
      <c r="C1082" s="231">
        <v>1095448076.1000001</v>
      </c>
    </row>
    <row r="1083" spans="2:3" ht="15">
      <c r="C1083" s="232">
        <f>SUM(C887:C1082)</f>
        <v>80343572553.780014</v>
      </c>
    </row>
    <row r="1086" spans="2:3" ht="15.75">
      <c r="B1086" s="226" t="s">
        <v>1663</v>
      </c>
      <c r="C1086" s="227" t="s">
        <v>3023</v>
      </c>
    </row>
    <row r="1087" spans="2:3" ht="15">
      <c r="B1087" s="229" t="s">
        <v>2836</v>
      </c>
      <c r="C1087" s="170">
        <v>83091501.150000006</v>
      </c>
    </row>
    <row r="1088" spans="2:3" ht="15">
      <c r="B1088" s="229" t="s">
        <v>2837</v>
      </c>
      <c r="C1088" s="170">
        <v>177148395.84999996</v>
      </c>
    </row>
    <row r="1089" spans="2:3" ht="15">
      <c r="B1089" s="229" t="s">
        <v>2838</v>
      </c>
      <c r="C1089" s="170">
        <v>8879216.25</v>
      </c>
    </row>
    <row r="1090" spans="2:3" ht="15">
      <c r="B1090" s="229" t="s">
        <v>2839</v>
      </c>
      <c r="C1090" s="170">
        <v>1604773787.9000001</v>
      </c>
    </row>
    <row r="1091" spans="2:3" ht="15">
      <c r="B1091" s="229" t="s">
        <v>2840</v>
      </c>
      <c r="C1091" s="170">
        <v>119305861.73999999</v>
      </c>
    </row>
    <row r="1092" spans="2:3" ht="15">
      <c r="B1092" s="229" t="s">
        <v>2841</v>
      </c>
      <c r="C1092" s="170">
        <v>138305841.19999999</v>
      </c>
    </row>
    <row r="1093" spans="2:3" ht="15">
      <c r="B1093" s="229" t="s">
        <v>2842</v>
      </c>
      <c r="C1093" s="170">
        <v>66838674.07</v>
      </c>
    </row>
    <row r="1094" spans="2:3" ht="15">
      <c r="B1094" s="229" t="s">
        <v>2684</v>
      </c>
      <c r="C1094" s="170">
        <v>1554965460.6099999</v>
      </c>
    </row>
    <row r="1095" spans="2:3" ht="15">
      <c r="B1095" s="229" t="s">
        <v>2843</v>
      </c>
      <c r="C1095" s="170">
        <v>27916543.729999997</v>
      </c>
    </row>
    <row r="1096" spans="2:3" ht="15">
      <c r="B1096" s="229" t="s">
        <v>2844</v>
      </c>
      <c r="C1096" s="170">
        <v>204938865</v>
      </c>
    </row>
    <row r="1097" spans="2:3" ht="15">
      <c r="B1097" s="229" t="s">
        <v>2845</v>
      </c>
      <c r="C1097" s="170">
        <v>245316272.76999998</v>
      </c>
    </row>
    <row r="1098" spans="2:3" ht="15">
      <c r="B1098" s="229" t="s">
        <v>2846</v>
      </c>
      <c r="C1098" s="170">
        <v>568859419.42000008</v>
      </c>
    </row>
    <row r="1099" spans="2:3" ht="15">
      <c r="B1099" s="229" t="s">
        <v>2847</v>
      </c>
      <c r="C1099" s="170">
        <v>1548138728.5700002</v>
      </c>
    </row>
    <row r="1100" spans="2:3" ht="15">
      <c r="B1100" s="229" t="s">
        <v>2848</v>
      </c>
      <c r="C1100" s="170">
        <v>399011734.92999995</v>
      </c>
    </row>
    <row r="1101" spans="2:3" ht="15">
      <c r="B1101" s="229" t="s">
        <v>2849</v>
      </c>
      <c r="C1101" s="170">
        <v>628633302.37</v>
      </c>
    </row>
    <row r="1102" spans="2:3" ht="15">
      <c r="B1102" s="229" t="s">
        <v>2850</v>
      </c>
      <c r="C1102" s="170">
        <v>2397934873.6399999</v>
      </c>
    </row>
    <row r="1103" spans="2:3" ht="15">
      <c r="B1103" s="229" t="s">
        <v>2851</v>
      </c>
      <c r="C1103" s="170">
        <v>143708660.44999999</v>
      </c>
    </row>
    <row r="1104" spans="2:3" ht="15">
      <c r="B1104" s="229" t="s">
        <v>2852</v>
      </c>
      <c r="C1104" s="170">
        <v>743712342.57000005</v>
      </c>
    </row>
    <row r="1105" spans="2:3" ht="15">
      <c r="B1105" s="229" t="s">
        <v>2853</v>
      </c>
      <c r="C1105" s="170">
        <v>1250358523.8499999</v>
      </c>
    </row>
    <row r="1106" spans="2:3" ht="15">
      <c r="B1106" s="229" t="s">
        <v>2854</v>
      </c>
      <c r="C1106" s="170">
        <v>85621192.840000004</v>
      </c>
    </row>
    <row r="1107" spans="2:3" ht="15">
      <c r="B1107" s="229" t="s">
        <v>2855</v>
      </c>
      <c r="C1107" s="170">
        <v>1029761111.11</v>
      </c>
    </row>
    <row r="1108" spans="2:3" ht="15">
      <c r="B1108" s="229" t="s">
        <v>2856</v>
      </c>
      <c r="C1108" s="170">
        <v>764044763.04000008</v>
      </c>
    </row>
    <row r="1109" spans="2:3" ht="15">
      <c r="B1109" s="229" t="s">
        <v>2857</v>
      </c>
      <c r="C1109" s="170">
        <v>566019570.28999996</v>
      </c>
    </row>
    <row r="1110" spans="2:3" ht="15">
      <c r="B1110" s="229" t="s">
        <v>2858</v>
      </c>
      <c r="C1110" s="170">
        <v>316769492.08000004</v>
      </c>
    </row>
    <row r="1111" spans="2:3" ht="15">
      <c r="B1111" s="229" t="s">
        <v>2859</v>
      </c>
      <c r="C1111" s="170">
        <v>644667313.47000003</v>
      </c>
    </row>
    <row r="1112" spans="2:3" ht="15">
      <c r="B1112" s="229" t="s">
        <v>2860</v>
      </c>
      <c r="C1112" s="170">
        <v>15519532.43</v>
      </c>
    </row>
    <row r="1113" spans="2:3" ht="15">
      <c r="B1113" s="229" t="s">
        <v>2861</v>
      </c>
      <c r="C1113" s="170">
        <v>247927632.41999999</v>
      </c>
    </row>
    <row r="1114" spans="2:3" ht="15">
      <c r="B1114" s="229" t="s">
        <v>2862</v>
      </c>
      <c r="C1114" s="170">
        <v>38649642.059999995</v>
      </c>
    </row>
    <row r="1115" spans="2:3" ht="15">
      <c r="B1115" s="229" t="s">
        <v>2863</v>
      </c>
      <c r="C1115" s="170">
        <v>28113591.869999997</v>
      </c>
    </row>
    <row r="1116" spans="2:3" ht="15">
      <c r="B1116" s="229" t="s">
        <v>2864</v>
      </c>
      <c r="C1116" s="170">
        <v>221491047.66</v>
      </c>
    </row>
    <row r="1117" spans="2:3" ht="15">
      <c r="B1117" s="229" t="s">
        <v>2865</v>
      </c>
      <c r="C1117" s="170">
        <v>18568348.530000001</v>
      </c>
    </row>
    <row r="1118" spans="2:3" ht="15">
      <c r="B1118" s="229" t="s">
        <v>2866</v>
      </c>
      <c r="C1118" s="170">
        <v>347612608.93000001</v>
      </c>
    </row>
    <row r="1119" spans="2:3" ht="15">
      <c r="B1119" s="229" t="s">
        <v>2867</v>
      </c>
      <c r="C1119" s="170">
        <v>78023277.289999992</v>
      </c>
    </row>
    <row r="1120" spans="2:3" ht="15">
      <c r="B1120" s="229" t="s">
        <v>2868</v>
      </c>
      <c r="C1120" s="170">
        <v>277090983.88</v>
      </c>
    </row>
    <row r="1121" spans="2:3" ht="15">
      <c r="B1121" s="229" t="s">
        <v>2869</v>
      </c>
      <c r="C1121" s="170">
        <v>28543292.349999998</v>
      </c>
    </row>
    <row r="1122" spans="2:3" ht="15">
      <c r="B1122" s="229" t="s">
        <v>2870</v>
      </c>
      <c r="C1122" s="170">
        <v>415177330.36999995</v>
      </c>
    </row>
    <row r="1123" spans="2:3" ht="15">
      <c r="B1123" s="229" t="s">
        <v>2871</v>
      </c>
      <c r="C1123" s="170">
        <v>27648729.420000002</v>
      </c>
    </row>
    <row r="1124" spans="2:3" ht="15">
      <c r="B1124" s="229" t="s">
        <v>2872</v>
      </c>
      <c r="C1124" s="170">
        <v>15228952.609999999</v>
      </c>
    </row>
    <row r="1125" spans="2:3" ht="15">
      <c r="B1125" s="229" t="s">
        <v>2873</v>
      </c>
      <c r="C1125" s="170">
        <v>626021.55000000005</v>
      </c>
    </row>
    <row r="1126" spans="2:3" ht="15">
      <c r="B1126" s="229" t="s">
        <v>2874</v>
      </c>
      <c r="C1126" s="170">
        <v>400374589.44999993</v>
      </c>
    </row>
    <row r="1127" spans="2:3" ht="15">
      <c r="B1127" s="229" t="s">
        <v>2875</v>
      </c>
      <c r="C1127" s="170">
        <v>61022947.909999989</v>
      </c>
    </row>
    <row r="1128" spans="2:3" ht="15">
      <c r="B1128" s="229" t="s">
        <v>2876</v>
      </c>
      <c r="C1128" s="170">
        <v>166667988.12</v>
      </c>
    </row>
    <row r="1129" spans="2:3" ht="15">
      <c r="B1129" s="229" t="s">
        <v>2877</v>
      </c>
      <c r="C1129" s="170">
        <v>17557388.579999998</v>
      </c>
    </row>
    <row r="1130" spans="2:3" ht="15">
      <c r="B1130" s="229" t="s">
        <v>2878</v>
      </c>
      <c r="C1130" s="170">
        <v>9155095.4499999993</v>
      </c>
    </row>
    <row r="1131" spans="2:3" ht="15">
      <c r="B1131" s="229" t="s">
        <v>2879</v>
      </c>
      <c r="C1131" s="170">
        <v>6694828.5800000001</v>
      </c>
    </row>
    <row r="1132" spans="2:3" ht="15">
      <c r="B1132" s="229" t="s">
        <v>2880</v>
      </c>
      <c r="C1132" s="170">
        <v>40853502.200000003</v>
      </c>
    </row>
    <row r="1133" spans="2:3" ht="15">
      <c r="B1133" s="229" t="s">
        <v>2881</v>
      </c>
      <c r="C1133" s="170">
        <v>442375330.13</v>
      </c>
    </row>
    <row r="1134" spans="2:3" ht="15">
      <c r="B1134" s="229" t="s">
        <v>2882</v>
      </c>
      <c r="C1134" s="170">
        <v>49298556.5</v>
      </c>
    </row>
    <row r="1135" spans="2:3" ht="15">
      <c r="B1135" s="229" t="s">
        <v>2883</v>
      </c>
      <c r="C1135" s="170">
        <v>34512874.32</v>
      </c>
    </row>
    <row r="1136" spans="2:3" ht="15">
      <c r="B1136" s="229" t="s">
        <v>2884</v>
      </c>
      <c r="C1136" s="170">
        <v>127645585.51000001</v>
      </c>
    </row>
    <row r="1137" spans="2:3" ht="15">
      <c r="B1137" s="229" t="s">
        <v>2885</v>
      </c>
      <c r="C1137" s="170">
        <v>25973654.120000005</v>
      </c>
    </row>
    <row r="1138" spans="2:3" ht="15">
      <c r="B1138" s="229" t="s">
        <v>2886</v>
      </c>
      <c r="C1138" s="170">
        <v>31216350.960000001</v>
      </c>
    </row>
    <row r="1139" spans="2:3" ht="15">
      <c r="B1139" s="229" t="s">
        <v>2887</v>
      </c>
      <c r="C1139" s="170">
        <v>173847706.28999999</v>
      </c>
    </row>
    <row r="1140" spans="2:3" ht="15">
      <c r="B1140" s="229" t="s">
        <v>2888</v>
      </c>
      <c r="C1140" s="170">
        <v>83681443.719999999</v>
      </c>
    </row>
    <row r="1141" spans="2:3" ht="15">
      <c r="B1141" s="229" t="s">
        <v>2889</v>
      </c>
      <c r="C1141" s="170">
        <v>104242351.87</v>
      </c>
    </row>
    <row r="1142" spans="2:3" ht="15">
      <c r="B1142" s="229" t="s">
        <v>2890</v>
      </c>
      <c r="C1142" s="170">
        <v>395592042.22000003</v>
      </c>
    </row>
    <row r="1143" spans="2:3" ht="15">
      <c r="B1143" s="229" t="s">
        <v>2891</v>
      </c>
      <c r="C1143" s="170">
        <v>29055757.600000001</v>
      </c>
    </row>
    <row r="1144" spans="2:3" ht="15">
      <c r="B1144" s="229" t="s">
        <v>2892</v>
      </c>
      <c r="C1144" s="170">
        <v>94538504.540000007</v>
      </c>
    </row>
    <row r="1145" spans="2:3" ht="15">
      <c r="B1145" s="229" t="s">
        <v>2893</v>
      </c>
      <c r="C1145" s="170">
        <v>259855952.22</v>
      </c>
    </row>
    <row r="1146" spans="2:3" ht="15">
      <c r="B1146" s="229" t="s">
        <v>2894</v>
      </c>
      <c r="C1146" s="170">
        <v>70898803.700000003</v>
      </c>
    </row>
    <row r="1147" spans="2:3" ht="15">
      <c r="B1147" s="229" t="s">
        <v>2895</v>
      </c>
      <c r="C1147" s="170">
        <v>33580369.829999998</v>
      </c>
    </row>
    <row r="1148" spans="2:3" ht="15">
      <c r="B1148" s="229" t="s">
        <v>2896</v>
      </c>
      <c r="C1148" s="170">
        <v>54243447.070000008</v>
      </c>
    </row>
    <row r="1149" spans="2:3" ht="15">
      <c r="B1149" s="229" t="s">
        <v>2897</v>
      </c>
      <c r="C1149" s="170">
        <v>20348632.43</v>
      </c>
    </row>
    <row r="1150" spans="2:3" ht="15">
      <c r="B1150" s="229" t="s">
        <v>2898</v>
      </c>
      <c r="C1150" s="170">
        <v>580683591.79999995</v>
      </c>
    </row>
    <row r="1151" spans="2:3" ht="15">
      <c r="B1151" s="229" t="s">
        <v>2899</v>
      </c>
      <c r="C1151" s="170">
        <v>36125145.509999998</v>
      </c>
    </row>
    <row r="1152" spans="2:3" ht="15">
      <c r="B1152" s="229" t="s">
        <v>2900</v>
      </c>
      <c r="C1152" s="170">
        <v>442305086.26999998</v>
      </c>
    </row>
    <row r="1153" spans="2:3" ht="15">
      <c r="B1153" s="229" t="s">
        <v>2901</v>
      </c>
      <c r="C1153" s="170">
        <v>43369207.189999998</v>
      </c>
    </row>
    <row r="1154" spans="2:3" ht="15">
      <c r="B1154" s="229" t="s">
        <v>2902</v>
      </c>
      <c r="C1154" s="170">
        <v>142072736.05000001</v>
      </c>
    </row>
    <row r="1155" spans="2:3" ht="15">
      <c r="B1155" s="229" t="s">
        <v>2903</v>
      </c>
      <c r="C1155" s="170">
        <v>101041755.19</v>
      </c>
    </row>
    <row r="1156" spans="2:3" ht="15">
      <c r="B1156" s="229" t="s">
        <v>2904</v>
      </c>
      <c r="C1156" s="170">
        <v>10235540</v>
      </c>
    </row>
    <row r="1157" spans="2:3" ht="15">
      <c r="B1157" s="229" t="s">
        <v>2905</v>
      </c>
      <c r="C1157" s="170">
        <v>252077308.03</v>
      </c>
    </row>
    <row r="1158" spans="2:3" ht="15">
      <c r="B1158" s="229" t="s">
        <v>2906</v>
      </c>
      <c r="C1158" s="170">
        <v>110115460.74000001</v>
      </c>
    </row>
    <row r="1159" spans="2:3" ht="15">
      <c r="B1159" s="229" t="s">
        <v>2907</v>
      </c>
      <c r="C1159" s="170">
        <v>10582140.18</v>
      </c>
    </row>
    <row r="1160" spans="2:3" ht="15">
      <c r="B1160" s="229" t="s">
        <v>2908</v>
      </c>
      <c r="C1160" s="170">
        <v>843963621.03999996</v>
      </c>
    </row>
    <row r="1161" spans="2:3" ht="15">
      <c r="B1161" s="229" t="s">
        <v>2909</v>
      </c>
      <c r="C1161" s="170">
        <v>763015.73</v>
      </c>
    </row>
    <row r="1162" spans="2:3" ht="15">
      <c r="B1162" s="229" t="s">
        <v>2689</v>
      </c>
      <c r="C1162" s="170">
        <v>2200519082.73</v>
      </c>
    </row>
    <row r="1163" spans="2:3" ht="15">
      <c r="B1163" s="229" t="s">
        <v>2910</v>
      </c>
      <c r="C1163" s="170">
        <v>2714724.71</v>
      </c>
    </row>
    <row r="1164" spans="2:3" ht="15">
      <c r="B1164" s="229" t="s">
        <v>2911</v>
      </c>
      <c r="C1164" s="170">
        <v>125444668.32000001</v>
      </c>
    </row>
    <row r="1165" spans="2:3" ht="15">
      <c r="B1165" s="229" t="s">
        <v>2912</v>
      </c>
      <c r="C1165" s="170">
        <v>570105036.54000008</v>
      </c>
    </row>
    <row r="1166" spans="2:3" ht="15">
      <c r="B1166" s="229" t="s">
        <v>2913</v>
      </c>
      <c r="C1166" s="170">
        <v>17455101.789999999</v>
      </c>
    </row>
    <row r="1167" spans="2:3" ht="15">
      <c r="B1167" s="229" t="s">
        <v>2914</v>
      </c>
      <c r="C1167" s="170">
        <v>2241561471.4000001</v>
      </c>
    </row>
    <row r="1168" spans="2:3" ht="15">
      <c r="B1168" s="229" t="s">
        <v>2915</v>
      </c>
      <c r="C1168" s="170">
        <v>410027953.39999998</v>
      </c>
    </row>
    <row r="1169" spans="2:3" ht="15">
      <c r="B1169" s="229" t="s">
        <v>2916</v>
      </c>
      <c r="C1169" s="170">
        <v>520920514.19999999</v>
      </c>
    </row>
    <row r="1170" spans="2:3" ht="15">
      <c r="B1170" s="229" t="s">
        <v>2917</v>
      </c>
      <c r="C1170" s="170">
        <v>133096403.93999998</v>
      </c>
    </row>
    <row r="1171" spans="2:3" ht="15">
      <c r="B1171" s="229" t="s">
        <v>2690</v>
      </c>
      <c r="C1171" s="170">
        <v>3303970936.2600002</v>
      </c>
    </row>
    <row r="1172" spans="2:3" ht="15">
      <c r="B1172" s="229" t="s">
        <v>2918</v>
      </c>
      <c r="C1172" s="170">
        <v>1457896098.72</v>
      </c>
    </row>
    <row r="1173" spans="2:3" ht="15">
      <c r="B1173" s="229" t="s">
        <v>2919</v>
      </c>
      <c r="C1173" s="170">
        <v>56074407.949999996</v>
      </c>
    </row>
    <row r="1174" spans="2:3" ht="15">
      <c r="B1174" s="229" t="s">
        <v>2920</v>
      </c>
      <c r="C1174" s="170">
        <v>348905570.76999992</v>
      </c>
    </row>
    <row r="1175" spans="2:3" ht="15">
      <c r="B1175" s="229" t="s">
        <v>2921</v>
      </c>
      <c r="C1175" s="170">
        <v>31085910.890000001</v>
      </c>
    </row>
    <row r="1176" spans="2:3" ht="15">
      <c r="B1176" s="229" t="s">
        <v>2922</v>
      </c>
      <c r="C1176" s="170">
        <v>565629597.99000001</v>
      </c>
    </row>
    <row r="1177" spans="2:3" ht="15">
      <c r="B1177" s="229" t="s">
        <v>2923</v>
      </c>
      <c r="C1177" s="170">
        <v>15372264.299999999</v>
      </c>
    </row>
    <row r="1178" spans="2:3" ht="15">
      <c r="B1178" s="229" t="s">
        <v>2924</v>
      </c>
      <c r="C1178" s="170">
        <v>387561934.35999995</v>
      </c>
    </row>
    <row r="1179" spans="2:3" ht="15">
      <c r="B1179" s="229" t="s">
        <v>2925</v>
      </c>
      <c r="C1179" s="170">
        <v>121152872.25</v>
      </c>
    </row>
    <row r="1180" spans="2:3" ht="15">
      <c r="B1180" s="229" t="s">
        <v>2926</v>
      </c>
      <c r="C1180" s="170">
        <v>288465886.36000001</v>
      </c>
    </row>
    <row r="1181" spans="2:3" ht="15">
      <c r="B1181" s="229" t="s">
        <v>2927</v>
      </c>
      <c r="C1181" s="170">
        <v>42660104.980000004</v>
      </c>
    </row>
    <row r="1182" spans="2:3" ht="15">
      <c r="B1182" s="229" t="s">
        <v>2928</v>
      </c>
      <c r="C1182" s="170">
        <v>637757877.11000001</v>
      </c>
    </row>
    <row r="1183" spans="2:3" ht="15">
      <c r="B1183" s="229" t="s">
        <v>2929</v>
      </c>
      <c r="C1183" s="170">
        <v>188501862.06</v>
      </c>
    </row>
    <row r="1184" spans="2:3" ht="15">
      <c r="B1184" s="229" t="s">
        <v>2930</v>
      </c>
      <c r="C1184" s="170">
        <v>96561858.039999992</v>
      </c>
    </row>
    <row r="1185" spans="2:3" ht="15">
      <c r="B1185" s="229" t="s">
        <v>2691</v>
      </c>
      <c r="C1185" s="170">
        <v>3283274445.4400001</v>
      </c>
    </row>
    <row r="1186" spans="2:3" ht="15">
      <c r="B1186" s="229" t="s">
        <v>2931</v>
      </c>
      <c r="C1186" s="170">
        <v>334738131</v>
      </c>
    </row>
    <row r="1187" spans="2:3" ht="15">
      <c r="B1187" s="229" t="s">
        <v>2932</v>
      </c>
      <c r="C1187" s="170">
        <v>102041157.26000001</v>
      </c>
    </row>
    <row r="1188" spans="2:3" ht="15">
      <c r="B1188" s="229" t="s">
        <v>2933</v>
      </c>
      <c r="C1188" s="170">
        <v>419421796.92999995</v>
      </c>
    </row>
    <row r="1189" spans="2:3" ht="15">
      <c r="B1189" s="229" t="s">
        <v>2934</v>
      </c>
      <c r="C1189" s="170">
        <v>449541344.85000002</v>
      </c>
    </row>
    <row r="1190" spans="2:3" ht="15">
      <c r="B1190" s="229" t="s">
        <v>2935</v>
      </c>
      <c r="C1190" s="170">
        <v>317811288.90999997</v>
      </c>
    </row>
    <row r="1191" spans="2:3" ht="15">
      <c r="B1191" s="229" t="s">
        <v>2936</v>
      </c>
      <c r="C1191" s="170">
        <v>7047438.1600000001</v>
      </c>
    </row>
    <row r="1192" spans="2:3" ht="15">
      <c r="B1192" s="229" t="s">
        <v>2937</v>
      </c>
      <c r="C1192" s="170">
        <v>563775685.25999999</v>
      </c>
    </row>
    <row r="1193" spans="2:3" ht="15">
      <c r="B1193" s="229" t="s">
        <v>2938</v>
      </c>
      <c r="C1193" s="170">
        <v>40030925.239999995</v>
      </c>
    </row>
    <row r="1194" spans="2:3" ht="15">
      <c r="B1194" s="229" t="s">
        <v>2939</v>
      </c>
      <c r="C1194" s="170">
        <v>546683343.55999982</v>
      </c>
    </row>
    <row r="1195" spans="2:3" ht="15">
      <c r="B1195" s="229" t="s">
        <v>2940</v>
      </c>
      <c r="C1195" s="170">
        <v>1363392387.9100001</v>
      </c>
    </row>
    <row r="1196" spans="2:3" ht="15">
      <c r="B1196" s="229" t="s">
        <v>2941</v>
      </c>
      <c r="C1196" s="170">
        <v>240440822.16999999</v>
      </c>
    </row>
    <row r="1197" spans="2:3" ht="15">
      <c r="B1197" s="229" t="s">
        <v>2692</v>
      </c>
      <c r="C1197" s="170">
        <v>54148503.890000001</v>
      </c>
    </row>
    <row r="1198" spans="2:3" ht="15">
      <c r="B1198" s="229" t="s">
        <v>2942</v>
      </c>
      <c r="C1198" s="170">
        <v>271266729.75</v>
      </c>
    </row>
    <row r="1199" spans="2:3" ht="15">
      <c r="B1199" s="229" t="s">
        <v>2943</v>
      </c>
      <c r="C1199" s="170">
        <v>56463713.630000003</v>
      </c>
    </row>
    <row r="1200" spans="2:3" ht="15">
      <c r="B1200" s="229" t="s">
        <v>2944</v>
      </c>
      <c r="C1200" s="170">
        <v>256949026.12</v>
      </c>
    </row>
    <row r="1201" spans="2:3" ht="15">
      <c r="B1201" s="229" t="s">
        <v>2945</v>
      </c>
      <c r="C1201" s="170">
        <v>638522362.92000008</v>
      </c>
    </row>
    <row r="1202" spans="2:3" ht="15">
      <c r="B1202" s="229" t="s">
        <v>2946</v>
      </c>
      <c r="C1202" s="170">
        <v>129278028.2</v>
      </c>
    </row>
    <row r="1203" spans="2:3" ht="15">
      <c r="B1203" s="229" t="s">
        <v>2947</v>
      </c>
      <c r="C1203" s="170">
        <v>299322686.3900001</v>
      </c>
    </row>
    <row r="1204" spans="2:3" ht="15">
      <c r="B1204" s="229" t="s">
        <v>2948</v>
      </c>
      <c r="C1204" s="170">
        <v>288371444.71999997</v>
      </c>
    </row>
    <row r="1205" spans="2:3" ht="15">
      <c r="B1205" s="229" t="s">
        <v>2949</v>
      </c>
      <c r="C1205" s="170">
        <v>319470824.29000002</v>
      </c>
    </row>
    <row r="1206" spans="2:3" ht="15">
      <c r="B1206" s="229" t="s">
        <v>2950</v>
      </c>
      <c r="C1206" s="170">
        <v>96036016.930000007</v>
      </c>
    </row>
    <row r="1207" spans="2:3" ht="15">
      <c r="B1207" s="229" t="s">
        <v>2951</v>
      </c>
      <c r="C1207" s="170">
        <v>437015602.43000001</v>
      </c>
    </row>
    <row r="1208" spans="2:3" ht="15">
      <c r="B1208" s="229" t="s">
        <v>2952</v>
      </c>
      <c r="C1208" s="170">
        <v>120641490.42</v>
      </c>
    </row>
    <row r="1209" spans="2:3" ht="15">
      <c r="B1209" s="229" t="s">
        <v>2953</v>
      </c>
      <c r="C1209" s="170">
        <v>216813739.14000002</v>
      </c>
    </row>
    <row r="1210" spans="2:3" ht="15">
      <c r="B1210" s="229" t="s">
        <v>2954</v>
      </c>
      <c r="C1210" s="170">
        <v>57880632.549999997</v>
      </c>
    </row>
    <row r="1211" spans="2:3" ht="15">
      <c r="B1211" s="229" t="s">
        <v>2955</v>
      </c>
      <c r="C1211" s="170">
        <v>185780827.77999997</v>
      </c>
    </row>
    <row r="1212" spans="2:3" ht="15">
      <c r="B1212" s="229" t="s">
        <v>2695</v>
      </c>
      <c r="C1212" s="170">
        <v>2123021994.3299999</v>
      </c>
    </row>
    <row r="1213" spans="2:3" ht="15">
      <c r="B1213" s="229" t="s">
        <v>2956</v>
      </c>
      <c r="C1213" s="170">
        <v>12637019.539999999</v>
      </c>
    </row>
    <row r="1214" spans="2:3" ht="15">
      <c r="B1214" s="229" t="s">
        <v>2957</v>
      </c>
      <c r="C1214" s="170">
        <v>88493850.99000001</v>
      </c>
    </row>
    <row r="1215" spans="2:3" ht="15">
      <c r="B1215" s="229" t="s">
        <v>2958</v>
      </c>
      <c r="C1215" s="170">
        <v>209703342.26999998</v>
      </c>
    </row>
    <row r="1216" spans="2:3" ht="15">
      <c r="B1216" s="229" t="s">
        <v>2959</v>
      </c>
      <c r="C1216" s="170">
        <v>315665756.21999991</v>
      </c>
    </row>
    <row r="1217" spans="2:3" ht="15">
      <c r="B1217" s="229" t="s">
        <v>2960</v>
      </c>
      <c r="C1217" s="170">
        <v>362943667.75</v>
      </c>
    </row>
    <row r="1218" spans="2:3" ht="15">
      <c r="B1218" s="229" t="s">
        <v>2961</v>
      </c>
      <c r="C1218" s="170">
        <v>5254821.88</v>
      </c>
    </row>
    <row r="1219" spans="2:3" ht="15">
      <c r="B1219" s="229" t="s">
        <v>2962</v>
      </c>
      <c r="C1219" s="170">
        <v>79554819.640000015</v>
      </c>
    </row>
    <row r="1220" spans="2:3" ht="15">
      <c r="B1220" s="229" t="s">
        <v>2963</v>
      </c>
      <c r="C1220" s="170">
        <v>205040534.16</v>
      </c>
    </row>
    <row r="1221" spans="2:3" ht="15">
      <c r="B1221" s="229" t="s">
        <v>2964</v>
      </c>
      <c r="C1221" s="170">
        <v>630710757.64999998</v>
      </c>
    </row>
    <row r="1222" spans="2:3" ht="15">
      <c r="B1222" s="229" t="s">
        <v>2965</v>
      </c>
      <c r="C1222" s="170">
        <v>252819248.21000001</v>
      </c>
    </row>
    <row r="1223" spans="2:3" ht="15">
      <c r="B1223" s="229" t="s">
        <v>2966</v>
      </c>
      <c r="C1223" s="170">
        <v>466379971.56999993</v>
      </c>
    </row>
    <row r="1224" spans="2:3" ht="15">
      <c r="B1224" s="229" t="s">
        <v>2967</v>
      </c>
      <c r="C1224" s="170">
        <v>105037732.62000002</v>
      </c>
    </row>
    <row r="1225" spans="2:3" ht="15">
      <c r="B1225" s="229" t="s">
        <v>2968</v>
      </c>
      <c r="C1225" s="170">
        <v>181875764.78</v>
      </c>
    </row>
    <row r="1226" spans="2:3" ht="15">
      <c r="B1226" s="229" t="s">
        <v>2969</v>
      </c>
      <c r="C1226" s="170">
        <v>989652688.78999996</v>
      </c>
    </row>
    <row r="1227" spans="2:3" ht="15">
      <c r="B1227" s="229" t="s">
        <v>2970</v>
      </c>
      <c r="C1227" s="170">
        <v>495715476.75</v>
      </c>
    </row>
    <row r="1228" spans="2:3" ht="15">
      <c r="B1228" s="229" t="s">
        <v>2971</v>
      </c>
      <c r="C1228" s="170">
        <v>712745546.39999998</v>
      </c>
    </row>
    <row r="1229" spans="2:3" ht="15">
      <c r="B1229" s="229" t="s">
        <v>2972</v>
      </c>
      <c r="C1229" s="170">
        <v>79627950.430000007</v>
      </c>
    </row>
    <row r="1230" spans="2:3" ht="15">
      <c r="B1230" s="229" t="s">
        <v>2973</v>
      </c>
      <c r="C1230" s="170">
        <v>60618581.330000006</v>
      </c>
    </row>
    <row r="1231" spans="2:3" ht="15">
      <c r="B1231" s="229" t="s">
        <v>2974</v>
      </c>
      <c r="C1231" s="170">
        <v>12240113.48</v>
      </c>
    </row>
    <row r="1232" spans="2:3" ht="15">
      <c r="B1232" s="229" t="s">
        <v>2975</v>
      </c>
      <c r="C1232" s="170">
        <v>346185985.43000001</v>
      </c>
    </row>
    <row r="1233" spans="2:3" ht="15">
      <c r="B1233" s="229" t="s">
        <v>2976</v>
      </c>
      <c r="C1233" s="170">
        <v>148901062.75999999</v>
      </c>
    </row>
    <row r="1234" spans="2:3" ht="15">
      <c r="B1234" s="229" t="s">
        <v>2977</v>
      </c>
      <c r="C1234" s="170">
        <v>178902772.32999998</v>
      </c>
    </row>
    <row r="1235" spans="2:3" ht="15">
      <c r="B1235" s="229" t="s">
        <v>2978</v>
      </c>
      <c r="C1235" s="170">
        <v>25409953.609999999</v>
      </c>
    </row>
    <row r="1236" spans="2:3" ht="15">
      <c r="B1236" s="229" t="s">
        <v>2979</v>
      </c>
      <c r="C1236" s="170">
        <v>242831058.56</v>
      </c>
    </row>
    <row r="1237" spans="2:3" ht="15">
      <c r="B1237" s="229" t="s">
        <v>2980</v>
      </c>
      <c r="C1237" s="170">
        <v>112512417.64999999</v>
      </c>
    </row>
    <row r="1238" spans="2:3" ht="15">
      <c r="B1238" s="229" t="s">
        <v>2981</v>
      </c>
      <c r="C1238" s="170">
        <v>706667.92</v>
      </c>
    </row>
    <row r="1239" spans="2:3" ht="15">
      <c r="B1239" s="229" t="s">
        <v>2982</v>
      </c>
      <c r="C1239" s="170">
        <v>258738831.87</v>
      </c>
    </row>
    <row r="1240" spans="2:3" ht="15">
      <c r="B1240" s="229" t="s">
        <v>2983</v>
      </c>
      <c r="C1240" s="170">
        <v>58000536.980000004</v>
      </c>
    </row>
    <row r="1241" spans="2:3" ht="15">
      <c r="B1241" s="229" t="s">
        <v>2984</v>
      </c>
      <c r="C1241" s="170">
        <v>32469790.760000002</v>
      </c>
    </row>
    <row r="1242" spans="2:3" ht="15">
      <c r="B1242" s="229" t="s">
        <v>2985</v>
      </c>
      <c r="C1242" s="170">
        <v>245217246.36000001</v>
      </c>
    </row>
    <row r="1243" spans="2:3" ht="15">
      <c r="B1243" s="229" t="s">
        <v>2986</v>
      </c>
      <c r="C1243" s="170">
        <v>1064367503.88</v>
      </c>
    </row>
    <row r="1244" spans="2:3" ht="15">
      <c r="B1244" s="229" t="s">
        <v>2987</v>
      </c>
      <c r="C1244" s="170">
        <v>288734972.44999999</v>
      </c>
    </row>
    <row r="1245" spans="2:3" ht="15">
      <c r="B1245" s="229" t="s">
        <v>2988</v>
      </c>
      <c r="C1245" s="170">
        <v>2318613.2400000002</v>
      </c>
    </row>
    <row r="1246" spans="2:3" ht="15">
      <c r="B1246" s="229" t="s">
        <v>2989</v>
      </c>
      <c r="C1246" s="170">
        <v>473315208.33999997</v>
      </c>
    </row>
    <row r="1247" spans="2:3" ht="15">
      <c r="B1247" s="229" t="s">
        <v>2990</v>
      </c>
      <c r="C1247" s="170">
        <v>977509157.10000014</v>
      </c>
    </row>
    <row r="1248" spans="2:3" ht="15">
      <c r="B1248" s="229" t="s">
        <v>2991</v>
      </c>
      <c r="C1248" s="170">
        <v>90966320.610000014</v>
      </c>
    </row>
    <row r="1249" spans="2:3" ht="15">
      <c r="B1249" s="229" t="s">
        <v>2992</v>
      </c>
      <c r="C1249" s="170">
        <v>45790839.710000001</v>
      </c>
    </row>
    <row r="1250" spans="2:3" ht="15">
      <c r="B1250" s="229" t="s">
        <v>2993</v>
      </c>
      <c r="C1250" s="170">
        <v>117745974.7</v>
      </c>
    </row>
    <row r="1251" spans="2:3" ht="15">
      <c r="B1251" s="229" t="s">
        <v>2994</v>
      </c>
      <c r="C1251" s="170">
        <v>231444184.80000001</v>
      </c>
    </row>
    <row r="1252" spans="2:3" ht="15">
      <c r="B1252" s="229" t="s">
        <v>2699</v>
      </c>
      <c r="C1252" s="170">
        <v>185957177.03999999</v>
      </c>
    </row>
    <row r="1253" spans="2:3" ht="15">
      <c r="B1253" s="229" t="s">
        <v>2995</v>
      </c>
      <c r="C1253" s="170">
        <v>379465468.73000002</v>
      </c>
    </row>
    <row r="1254" spans="2:3" ht="15">
      <c r="B1254" s="229" t="s">
        <v>2996</v>
      </c>
      <c r="C1254" s="170">
        <v>1063626523.78</v>
      </c>
    </row>
    <row r="1255" spans="2:3" ht="15">
      <c r="B1255" s="229" t="s">
        <v>2997</v>
      </c>
      <c r="C1255" s="170">
        <v>17045233.469999999</v>
      </c>
    </row>
    <row r="1256" spans="2:3" ht="15">
      <c r="B1256" s="229" t="s">
        <v>2998</v>
      </c>
      <c r="C1256" s="170">
        <v>307039531.75999999</v>
      </c>
    </row>
    <row r="1257" spans="2:3" ht="15">
      <c r="B1257" s="229" t="s">
        <v>2999</v>
      </c>
      <c r="C1257" s="170">
        <v>99876548.150000006</v>
      </c>
    </row>
    <row r="1258" spans="2:3" ht="15">
      <c r="B1258" s="229" t="s">
        <v>3000</v>
      </c>
      <c r="C1258" s="170">
        <v>526232.64</v>
      </c>
    </row>
    <row r="1259" spans="2:3" ht="15">
      <c r="B1259" s="229" t="s">
        <v>3001</v>
      </c>
      <c r="C1259" s="170">
        <v>322587597.97999996</v>
      </c>
    </row>
    <row r="1260" spans="2:3" ht="15">
      <c r="B1260" s="229" t="s">
        <v>3002</v>
      </c>
      <c r="C1260" s="170">
        <v>3610314.57</v>
      </c>
    </row>
    <row r="1261" spans="2:3" ht="15">
      <c r="B1261" s="229" t="s">
        <v>3003</v>
      </c>
      <c r="C1261" s="170">
        <v>621185875.26999998</v>
      </c>
    </row>
    <row r="1262" spans="2:3" ht="15">
      <c r="B1262" s="229" t="s">
        <v>3004</v>
      </c>
      <c r="C1262" s="170">
        <v>1680780511.3699999</v>
      </c>
    </row>
    <row r="1263" spans="2:3" ht="15">
      <c r="B1263" s="229" t="s">
        <v>2701</v>
      </c>
      <c r="C1263" s="170">
        <v>642793189.41000009</v>
      </c>
    </row>
    <row r="1264" spans="2:3" ht="15">
      <c r="B1264" s="229" t="s">
        <v>3005</v>
      </c>
      <c r="C1264" s="170">
        <v>269057285.16000003</v>
      </c>
    </row>
    <row r="1265" spans="2:3" ht="15">
      <c r="B1265" s="229" t="s">
        <v>3006</v>
      </c>
      <c r="C1265" s="170">
        <v>882133708.9599998</v>
      </c>
    </row>
    <row r="1266" spans="2:3" ht="15">
      <c r="B1266" s="229" t="s">
        <v>3007</v>
      </c>
      <c r="C1266" s="170">
        <v>152983669.34</v>
      </c>
    </row>
    <row r="1267" spans="2:3" ht="15">
      <c r="B1267" s="229" t="s">
        <v>2702</v>
      </c>
      <c r="C1267" s="170">
        <v>2258879087.1799998</v>
      </c>
    </row>
    <row r="1268" spans="2:3" ht="15">
      <c r="B1268" s="229" t="s">
        <v>3008</v>
      </c>
      <c r="C1268" s="170">
        <v>1793954484.0600002</v>
      </c>
    </row>
    <row r="1269" spans="2:3" ht="15">
      <c r="B1269" s="229" t="s">
        <v>3009</v>
      </c>
      <c r="C1269" s="170">
        <v>936581384.12999988</v>
      </c>
    </row>
    <row r="1270" spans="2:3" ht="15">
      <c r="B1270" s="229" t="s">
        <v>3010</v>
      </c>
      <c r="C1270" s="170">
        <v>63395942.499999993</v>
      </c>
    </row>
    <row r="1271" spans="2:3" ht="15">
      <c r="B1271" s="229" t="s">
        <v>3011</v>
      </c>
      <c r="C1271" s="170">
        <v>392214760.75</v>
      </c>
    </row>
    <row r="1272" spans="2:3" ht="15">
      <c r="B1272" s="229" t="s">
        <v>3012</v>
      </c>
      <c r="C1272" s="170">
        <v>614108248.86999989</v>
      </c>
    </row>
    <row r="1273" spans="2:3" ht="15">
      <c r="B1273" s="229" t="s">
        <v>3013</v>
      </c>
      <c r="C1273" s="170">
        <v>25346149.48</v>
      </c>
    </row>
    <row r="1274" spans="2:3" ht="15">
      <c r="B1274" s="229" t="s">
        <v>3014</v>
      </c>
      <c r="C1274" s="170">
        <v>49190257.359999999</v>
      </c>
    </row>
    <row r="1275" spans="2:3" ht="15">
      <c r="B1275" s="229" t="s">
        <v>3015</v>
      </c>
      <c r="C1275" s="170">
        <v>282588083.54000002</v>
      </c>
    </row>
    <row r="1276" spans="2:3" ht="15">
      <c r="B1276" s="229" t="s">
        <v>2703</v>
      </c>
      <c r="C1276" s="170">
        <v>74041633.870000005</v>
      </c>
    </row>
    <row r="1277" spans="2:3" ht="15">
      <c r="B1277" s="229" t="s">
        <v>3016</v>
      </c>
      <c r="C1277" s="170">
        <v>16801495.359999999</v>
      </c>
    </row>
    <row r="1278" spans="2:3" ht="15">
      <c r="B1278" s="229" t="s">
        <v>3017</v>
      </c>
      <c r="C1278" s="170">
        <v>857929160.2900002</v>
      </c>
    </row>
    <row r="1279" spans="2:3" ht="15">
      <c r="B1279" s="229" t="s">
        <v>3018</v>
      </c>
      <c r="C1279" s="170">
        <v>1072650200.9600002</v>
      </c>
    </row>
    <row r="1280" spans="2:3" ht="15">
      <c r="B1280" s="229" t="s">
        <v>3019</v>
      </c>
      <c r="C1280" s="170">
        <v>897760018.94000006</v>
      </c>
    </row>
    <row r="1281" spans="2:8" ht="15">
      <c r="B1281" s="229" t="s">
        <v>3020</v>
      </c>
      <c r="C1281" s="170">
        <v>14772983.85</v>
      </c>
    </row>
    <row r="1282" spans="2:8" ht="15">
      <c r="B1282" s="229" t="s">
        <v>3021</v>
      </c>
      <c r="C1282" s="170">
        <v>1032526809.9000001</v>
      </c>
    </row>
    <row r="1283" spans="2:8" ht="15">
      <c r="C1283" s="232">
        <f>SUM(C1087:C1282)</f>
        <v>76588331592.760025</v>
      </c>
    </row>
    <row r="1286" spans="2:8" ht="15.75">
      <c r="B1286" s="226" t="s">
        <v>3024</v>
      </c>
      <c r="C1286" s="233">
        <f>+C1283-C1083</f>
        <v>-3755240961.019989</v>
      </c>
    </row>
    <row r="1289" spans="2:8">
      <c r="B1289" s="249" t="s">
        <v>3025</v>
      </c>
    </row>
    <row r="1291" spans="2:8" s="164" customFormat="1" ht="15">
      <c r="B1291" s="250" t="s">
        <v>3026</v>
      </c>
      <c r="C1291" s="190">
        <v>44773</v>
      </c>
      <c r="D1291" s="171"/>
      <c r="E1291" s="251"/>
      <c r="F1291" s="204"/>
      <c r="G1291" s="162"/>
      <c r="H1291" s="162"/>
    </row>
    <row r="1292" spans="2:8" s="164" customFormat="1" ht="45">
      <c r="B1292" s="252" t="s">
        <v>1652</v>
      </c>
      <c r="C1292" s="252" t="s">
        <v>3027</v>
      </c>
      <c r="D1292" s="172" t="s">
        <v>1654</v>
      </c>
      <c r="E1292" s="253" t="s">
        <v>1655</v>
      </c>
      <c r="F1292" s="160" t="s">
        <v>1656</v>
      </c>
      <c r="G1292" s="162"/>
      <c r="H1292" s="162"/>
    </row>
    <row r="1293" spans="2:8" s="256" customFormat="1">
      <c r="B1293" s="254" t="s">
        <v>124</v>
      </c>
      <c r="C1293" s="255" t="s">
        <v>124</v>
      </c>
      <c r="D1293" s="173" t="s">
        <v>124</v>
      </c>
      <c r="E1293" s="173" t="s">
        <v>124</v>
      </c>
      <c r="F1293" s="173" t="s">
        <v>124</v>
      </c>
      <c r="G1293" s="166"/>
      <c r="H1293" s="166"/>
    </row>
    <row r="1294" spans="2:8" s="164" customFormat="1">
      <c r="B1294" s="202"/>
      <c r="C1294" s="203"/>
      <c r="D1294" s="203"/>
      <c r="E1294" s="203"/>
      <c r="F1294" s="204"/>
      <c r="G1294" s="162"/>
      <c r="H1294" s="162"/>
    </row>
    <row r="1295" spans="2:8" s="164" customFormat="1">
      <c r="B1295" s="203"/>
      <c r="C1295" s="203"/>
      <c r="D1295" s="203"/>
      <c r="E1295" s="203"/>
      <c r="F1295" s="204"/>
      <c r="G1295" s="162"/>
      <c r="H1295" s="162"/>
    </row>
    <row r="1296" spans="2:8" s="164" customFormat="1">
      <c r="B1296" s="257" t="s">
        <v>3028</v>
      </c>
      <c r="C1296" s="255" t="s">
        <v>124</v>
      </c>
      <c r="D1296" s="203"/>
      <c r="E1296" s="203"/>
      <c r="F1296" s="204"/>
      <c r="G1296" s="162"/>
      <c r="H1296" s="162"/>
    </row>
    <row r="1297" spans="2:8" s="164" customFormat="1">
      <c r="B1297" s="203"/>
      <c r="C1297" s="203"/>
      <c r="D1297" s="203"/>
      <c r="E1297" s="203"/>
      <c r="F1297" s="204"/>
      <c r="G1297" s="162"/>
      <c r="H1297" s="162"/>
    </row>
    <row r="1298" spans="2:8" s="164" customFormat="1" ht="15">
      <c r="B1298" s="224" t="s">
        <v>3033</v>
      </c>
      <c r="C1298" s="203"/>
      <c r="E1298" s="203"/>
      <c r="F1298" s="204"/>
      <c r="G1298" s="162"/>
      <c r="H1298" s="162"/>
    </row>
    <row r="1299" spans="2:8" s="164" customFormat="1">
      <c r="B1299" s="203"/>
      <c r="C1299" s="203"/>
      <c r="E1299" s="203"/>
      <c r="F1299" s="204"/>
      <c r="G1299" s="162"/>
      <c r="H1299" s="162"/>
    </row>
    <row r="1300" spans="2:8" s="164" customFormat="1" ht="15">
      <c r="B1300" s="258" t="s">
        <v>3029</v>
      </c>
      <c r="C1300" s="174" t="s">
        <v>1696</v>
      </c>
      <c r="E1300" s="203"/>
      <c r="F1300" s="204"/>
      <c r="G1300" s="162"/>
      <c r="H1300" s="162"/>
    </row>
    <row r="1301" spans="2:8" s="164" customFormat="1" ht="15">
      <c r="B1301" s="259"/>
      <c r="C1301" s="255" t="s">
        <v>124</v>
      </c>
      <c r="E1301" s="203"/>
      <c r="F1301" s="204"/>
      <c r="G1301" s="162"/>
      <c r="H1301" s="162"/>
    </row>
    <row r="1302" spans="2:8" s="164" customFormat="1" ht="15">
      <c r="B1302" s="260"/>
      <c r="C1302" s="175"/>
      <c r="E1302" s="203"/>
      <c r="F1302" s="204"/>
      <c r="G1302" s="162"/>
      <c r="H1302" s="162"/>
    </row>
    <row r="1303" spans="2:8" s="164" customFormat="1" ht="15">
      <c r="B1303" s="261" t="s">
        <v>3022</v>
      </c>
      <c r="C1303" s="176" t="s">
        <v>1696</v>
      </c>
      <c r="E1303" s="203"/>
      <c r="F1303" s="204"/>
      <c r="G1303" s="162"/>
      <c r="H1303" s="162"/>
    </row>
    <row r="1304" spans="2:8" s="164" customFormat="1">
      <c r="B1304" s="255"/>
      <c r="C1304" s="255" t="s">
        <v>124</v>
      </c>
      <c r="E1304" s="203"/>
      <c r="F1304" s="204"/>
      <c r="G1304" s="162"/>
      <c r="H1304" s="162"/>
    </row>
    <row r="1305" spans="2:8" s="164" customFormat="1">
      <c r="C1305" s="256"/>
      <c r="E1305" s="203"/>
      <c r="F1305" s="204"/>
      <c r="G1305" s="162"/>
      <c r="H1305" s="162"/>
    </row>
    <row r="1306" spans="2:8" s="164" customFormat="1" ht="15">
      <c r="B1306" s="258" t="s">
        <v>3030</v>
      </c>
      <c r="C1306" s="174" t="s">
        <v>1662</v>
      </c>
      <c r="E1306" s="203"/>
      <c r="F1306" s="204"/>
      <c r="G1306" s="162"/>
      <c r="H1306" s="162"/>
    </row>
    <row r="1307" spans="2:8" s="164" customFormat="1" ht="15">
      <c r="B1307" s="259"/>
      <c r="C1307" s="255" t="s">
        <v>124</v>
      </c>
      <c r="E1307" s="203"/>
      <c r="F1307" s="204"/>
      <c r="G1307" s="162"/>
      <c r="H1307" s="162"/>
    </row>
    <row r="1308" spans="2:8" s="164" customFormat="1">
      <c r="C1308" s="256"/>
      <c r="F1308" s="162"/>
      <c r="G1308" s="162"/>
      <c r="H1308" s="162"/>
    </row>
    <row r="1309" spans="2:8" s="164" customFormat="1" ht="15">
      <c r="B1309" s="261" t="s">
        <v>3031</v>
      </c>
      <c r="C1309" s="177" t="s">
        <v>1662</v>
      </c>
      <c r="F1309" s="162"/>
      <c r="G1309" s="162"/>
      <c r="H1309" s="162"/>
    </row>
    <row r="1310" spans="2:8" s="164" customFormat="1" ht="15">
      <c r="B1310" s="259"/>
      <c r="C1310" s="255" t="s">
        <v>124</v>
      </c>
      <c r="F1310" s="162"/>
      <c r="G1310" s="162"/>
      <c r="H1310" s="162"/>
    </row>
    <row r="1311" spans="2:8" s="164" customFormat="1">
      <c r="C1311" s="256"/>
      <c r="F1311" s="162"/>
      <c r="G1311" s="162"/>
      <c r="H1311" s="162"/>
    </row>
    <row r="1312" spans="2:8" s="164" customFormat="1" ht="15">
      <c r="B1312" s="262" t="s">
        <v>3032</v>
      </c>
      <c r="C1312" s="255" t="s">
        <v>124</v>
      </c>
      <c r="F1312" s="162"/>
      <c r="G1312" s="162"/>
      <c r="H1312" s="162"/>
    </row>
  </sheetData>
  <mergeCells count="3">
    <mergeCell ref="B1:E1"/>
    <mergeCell ref="C3:C7"/>
    <mergeCell ref="D3:D7"/>
  </mergeCells>
  <conditionalFormatting sqref="B688:C883">
    <cfRule type="expression" dxfId="3741" priority="17">
      <formula>#REF!="Total"</formula>
    </cfRule>
  </conditionalFormatting>
  <conditionalFormatting sqref="C688:C883">
    <cfRule type="expression" dxfId="3740" priority="16">
      <formula>#REF!="Total"</formula>
    </cfRule>
  </conditionalFormatting>
  <conditionalFormatting sqref="C688:C883">
    <cfRule type="expression" dxfId="3739" priority="15">
      <formula>#REF!="Total"</formula>
    </cfRule>
  </conditionalFormatting>
  <conditionalFormatting sqref="B688:B883">
    <cfRule type="expression" dxfId="3738" priority="14">
      <formula>#REF!="Total"</formula>
    </cfRule>
  </conditionalFormatting>
  <conditionalFormatting sqref="B688:C883">
    <cfRule type="expression" dxfId="3737" priority="18">
      <formula>#REF!="Total"</formula>
    </cfRule>
  </conditionalFormatting>
  <conditionalFormatting sqref="C688:C883">
    <cfRule type="expression" dxfId="3736" priority="13">
      <formula>$A687="Total"</formula>
    </cfRule>
  </conditionalFormatting>
  <conditionalFormatting sqref="C874">
    <cfRule type="expression" dxfId="3735" priority="12">
      <formula>$A830="Total"</formula>
    </cfRule>
  </conditionalFormatting>
  <conditionalFormatting sqref="C874">
    <cfRule type="expression" dxfId="3734" priority="11">
      <formula>$A873="Total"</formula>
    </cfRule>
  </conditionalFormatting>
  <conditionalFormatting sqref="B887:B1082">
    <cfRule type="expression" dxfId="3733" priority="9">
      <formula>#REF!="Total"</formula>
    </cfRule>
  </conditionalFormatting>
  <conditionalFormatting sqref="B887:B1082">
    <cfRule type="expression" dxfId="3732" priority="8">
      <formula>#REF!="Total"</formula>
    </cfRule>
  </conditionalFormatting>
  <conditionalFormatting sqref="B887:B1082">
    <cfRule type="expression" dxfId="3731" priority="10">
      <formula>#REF!="Total"</formula>
    </cfRule>
  </conditionalFormatting>
  <conditionalFormatting sqref="C887:C1082">
    <cfRule type="expression" dxfId="3730" priority="6">
      <formula>#REF!="Total"</formula>
    </cfRule>
  </conditionalFormatting>
  <conditionalFormatting sqref="C887:C1082">
    <cfRule type="expression" dxfId="3729" priority="7">
      <formula>#REF!="Total"</formula>
    </cfRule>
  </conditionalFormatting>
  <conditionalFormatting sqref="C887:C1082">
    <cfRule type="expression" dxfId="3728" priority="5">
      <formula>$A886="Total"</formula>
    </cfRule>
  </conditionalFormatting>
  <conditionalFormatting sqref="C1073">
    <cfRule type="expression" dxfId="3727" priority="4">
      <formula>$A1029="Total"</formula>
    </cfRule>
  </conditionalFormatting>
  <conditionalFormatting sqref="B1087:B1282">
    <cfRule type="expression" dxfId="3726" priority="2">
      <formula>#REF!="Total"</formula>
    </cfRule>
  </conditionalFormatting>
  <conditionalFormatting sqref="B1087:B1282">
    <cfRule type="expression" dxfId="3725" priority="1">
      <formula>#REF!="Total"</formula>
    </cfRule>
  </conditionalFormatting>
  <conditionalFormatting sqref="B1087:B1282">
    <cfRule type="expression" dxfId="3724" priority="3">
      <formula>#REF!="Total"</formula>
    </cfRule>
  </conditionalFormatting>
  <hyperlinks>
    <hyperlink ref="A1" location="Index!A1" display="Index" xr:uid="{5728251B-A450-443A-8F25-DCB41F09FF36}"/>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78AD-FFA8-4538-88DD-FE0B36D83068}">
  <dimension ref="A1:K518"/>
  <sheetViews>
    <sheetView workbookViewId="0">
      <selection activeCell="B1" sqref="B1:E1"/>
    </sheetView>
  </sheetViews>
  <sheetFormatPr defaultRowHeight="12.75"/>
  <cols>
    <col min="1" max="1" width="5.42578125" style="17" bestFit="1" customWidth="1"/>
    <col min="2" max="2" width="86.85546875" style="17" customWidth="1"/>
    <col min="3" max="3" width="27.5703125" style="16" customWidth="1"/>
    <col min="4" max="4" width="25.7109375" style="17" customWidth="1"/>
    <col min="5" max="5" width="14.5703125" style="17" bestFit="1" customWidth="1"/>
    <col min="6" max="6" width="12.5703125" style="18" bestFit="1" customWidth="1"/>
    <col min="7" max="7" width="18.140625" style="18" bestFit="1" customWidth="1"/>
    <col min="8" max="8" width="9.140625" style="18" bestFit="1" customWidth="1"/>
    <col min="9" max="9" width="9.140625" style="17"/>
    <col min="10" max="10" width="9.5703125" style="17" bestFit="1" customWidth="1"/>
    <col min="11" max="256" width="9.140625" style="17"/>
    <col min="257" max="257" width="5.42578125" style="17" bestFit="1" customWidth="1"/>
    <col min="258" max="258" width="82" style="17" bestFit="1" customWidth="1"/>
    <col min="259" max="259" width="13.140625" style="17" bestFit="1" customWidth="1"/>
    <col min="260" max="260" width="30.28515625" style="17" bestFit="1" customWidth="1"/>
    <col min="261" max="261" width="14.5703125" style="17" bestFit="1" customWidth="1"/>
    <col min="262" max="262" width="12.5703125" style="17" bestFit="1" customWidth="1"/>
    <col min="263" max="263" width="18.140625" style="17" bestFit="1" customWidth="1"/>
    <col min="264" max="264" width="9.140625" style="17" bestFit="1"/>
    <col min="265" max="512" width="9.140625" style="17"/>
    <col min="513" max="513" width="5.42578125" style="17" bestFit="1" customWidth="1"/>
    <col min="514" max="514" width="82" style="17" bestFit="1" customWidth="1"/>
    <col min="515" max="515" width="13.140625" style="17" bestFit="1" customWidth="1"/>
    <col min="516" max="516" width="30.28515625" style="17" bestFit="1" customWidth="1"/>
    <col min="517" max="517" width="14.5703125" style="17" bestFit="1" customWidth="1"/>
    <col min="518" max="518" width="12.5703125" style="17" bestFit="1" customWidth="1"/>
    <col min="519" max="519" width="18.140625" style="17" bestFit="1" customWidth="1"/>
    <col min="520" max="520" width="9.140625" style="17" bestFit="1"/>
    <col min="521" max="768" width="9.140625" style="17"/>
    <col min="769" max="769" width="5.42578125" style="17" bestFit="1" customWidth="1"/>
    <col min="770" max="770" width="82" style="17" bestFit="1" customWidth="1"/>
    <col min="771" max="771" width="13.140625" style="17" bestFit="1" customWidth="1"/>
    <col min="772" max="772" width="30.28515625" style="17" bestFit="1" customWidth="1"/>
    <col min="773" max="773" width="14.5703125" style="17" bestFit="1" customWidth="1"/>
    <col min="774" max="774" width="12.5703125" style="17" bestFit="1" customWidth="1"/>
    <col min="775" max="775" width="18.140625" style="17" bestFit="1" customWidth="1"/>
    <col min="776" max="776" width="9.140625" style="17" bestFit="1"/>
    <col min="777" max="1024" width="9.140625" style="17"/>
    <col min="1025" max="1025" width="5.42578125" style="17" bestFit="1" customWidth="1"/>
    <col min="1026" max="1026" width="82" style="17" bestFit="1" customWidth="1"/>
    <col min="1027" max="1027" width="13.140625" style="17" bestFit="1" customWidth="1"/>
    <col min="1028" max="1028" width="30.28515625" style="17" bestFit="1" customWidth="1"/>
    <col min="1029" max="1029" width="14.5703125" style="17" bestFit="1" customWidth="1"/>
    <col min="1030" max="1030" width="12.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82" style="17" bestFit="1" customWidth="1"/>
    <col min="1283" max="1283" width="13.140625" style="17" bestFit="1" customWidth="1"/>
    <col min="1284" max="1284" width="30.28515625" style="17" bestFit="1" customWidth="1"/>
    <col min="1285" max="1285" width="14.5703125" style="17" bestFit="1" customWidth="1"/>
    <col min="1286" max="1286" width="12.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82" style="17" bestFit="1" customWidth="1"/>
    <col min="1539" max="1539" width="13.140625" style="17" bestFit="1" customWidth="1"/>
    <col min="1540" max="1540" width="30.28515625" style="17" bestFit="1" customWidth="1"/>
    <col min="1541" max="1541" width="14.5703125" style="17" bestFit="1" customWidth="1"/>
    <col min="1542" max="1542" width="12.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82" style="17" bestFit="1" customWidth="1"/>
    <col min="1795" max="1795" width="13.140625" style="17" bestFit="1" customWidth="1"/>
    <col min="1796" max="1796" width="30.28515625" style="17" bestFit="1" customWidth="1"/>
    <col min="1797" max="1797" width="14.5703125" style="17" bestFit="1" customWidth="1"/>
    <col min="1798" max="1798" width="12.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82" style="17" bestFit="1" customWidth="1"/>
    <col min="2051" max="2051" width="13.140625" style="17" bestFit="1" customWidth="1"/>
    <col min="2052" max="2052" width="30.28515625" style="17" bestFit="1" customWidth="1"/>
    <col min="2053" max="2053" width="14.5703125" style="17" bestFit="1" customWidth="1"/>
    <col min="2054" max="2054" width="12.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82" style="17" bestFit="1" customWidth="1"/>
    <col min="2307" max="2307" width="13.140625" style="17" bestFit="1" customWidth="1"/>
    <col min="2308" max="2308" width="30.28515625" style="17" bestFit="1" customWidth="1"/>
    <col min="2309" max="2309" width="14.5703125" style="17" bestFit="1" customWidth="1"/>
    <col min="2310" max="2310" width="12.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82" style="17" bestFit="1" customWidth="1"/>
    <col min="2563" max="2563" width="13.140625" style="17" bestFit="1" customWidth="1"/>
    <col min="2564" max="2564" width="30.28515625" style="17" bestFit="1" customWidth="1"/>
    <col min="2565" max="2565" width="14.5703125" style="17" bestFit="1" customWidth="1"/>
    <col min="2566" max="2566" width="12.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82" style="17" bestFit="1" customWidth="1"/>
    <col min="2819" max="2819" width="13.140625" style="17" bestFit="1" customWidth="1"/>
    <col min="2820" max="2820" width="30.28515625" style="17" bestFit="1" customWidth="1"/>
    <col min="2821" max="2821" width="14.5703125" style="17" bestFit="1" customWidth="1"/>
    <col min="2822" max="2822" width="12.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82" style="17" bestFit="1" customWidth="1"/>
    <col min="3075" max="3075" width="13.140625" style="17" bestFit="1" customWidth="1"/>
    <col min="3076" max="3076" width="30.28515625" style="17" bestFit="1" customWidth="1"/>
    <col min="3077" max="3077" width="14.5703125" style="17" bestFit="1" customWidth="1"/>
    <col min="3078" max="3078" width="12.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82" style="17" bestFit="1" customWidth="1"/>
    <col min="3331" max="3331" width="13.140625" style="17" bestFit="1" customWidth="1"/>
    <col min="3332" max="3332" width="30.28515625" style="17" bestFit="1" customWidth="1"/>
    <col min="3333" max="3333" width="14.5703125" style="17" bestFit="1" customWidth="1"/>
    <col min="3334" max="3334" width="12.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82" style="17" bestFit="1" customWidth="1"/>
    <col min="3587" max="3587" width="13.140625" style="17" bestFit="1" customWidth="1"/>
    <col min="3588" max="3588" width="30.28515625" style="17" bestFit="1" customWidth="1"/>
    <col min="3589" max="3589" width="14.5703125" style="17" bestFit="1" customWidth="1"/>
    <col min="3590" max="3590" width="12.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82" style="17" bestFit="1" customWidth="1"/>
    <col min="3843" max="3843" width="13.140625" style="17" bestFit="1" customWidth="1"/>
    <col min="3844" max="3844" width="30.28515625" style="17" bestFit="1" customWidth="1"/>
    <col min="3845" max="3845" width="14.5703125" style="17" bestFit="1" customWidth="1"/>
    <col min="3846" max="3846" width="12.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82" style="17" bestFit="1" customWidth="1"/>
    <col min="4099" max="4099" width="13.140625" style="17" bestFit="1" customWidth="1"/>
    <col min="4100" max="4100" width="30.28515625" style="17" bestFit="1" customWidth="1"/>
    <col min="4101" max="4101" width="14.5703125" style="17" bestFit="1" customWidth="1"/>
    <col min="4102" max="4102" width="12.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82" style="17" bestFit="1" customWidth="1"/>
    <col min="4355" max="4355" width="13.140625" style="17" bestFit="1" customWidth="1"/>
    <col min="4356" max="4356" width="30.28515625" style="17" bestFit="1" customWidth="1"/>
    <col min="4357" max="4357" width="14.5703125" style="17" bestFit="1" customWidth="1"/>
    <col min="4358" max="4358" width="12.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82" style="17" bestFit="1" customWidth="1"/>
    <col min="4611" max="4611" width="13.140625" style="17" bestFit="1" customWidth="1"/>
    <col min="4612" max="4612" width="30.28515625" style="17" bestFit="1" customWidth="1"/>
    <col min="4613" max="4613" width="14.5703125" style="17" bestFit="1" customWidth="1"/>
    <col min="4614" max="4614" width="12.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82" style="17" bestFit="1" customWidth="1"/>
    <col min="4867" max="4867" width="13.140625" style="17" bestFit="1" customWidth="1"/>
    <col min="4868" max="4868" width="30.28515625" style="17" bestFit="1" customWidth="1"/>
    <col min="4869" max="4869" width="14.5703125" style="17" bestFit="1" customWidth="1"/>
    <col min="4870" max="4870" width="12.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82" style="17" bestFit="1" customWidth="1"/>
    <col min="5123" max="5123" width="13.140625" style="17" bestFit="1" customWidth="1"/>
    <col min="5124" max="5124" width="30.28515625" style="17" bestFit="1" customWidth="1"/>
    <col min="5125" max="5125" width="14.5703125" style="17" bestFit="1" customWidth="1"/>
    <col min="5126" max="5126" width="12.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82" style="17" bestFit="1" customWidth="1"/>
    <col min="5379" max="5379" width="13.140625" style="17" bestFit="1" customWidth="1"/>
    <col min="5380" max="5380" width="30.28515625" style="17" bestFit="1" customWidth="1"/>
    <col min="5381" max="5381" width="14.5703125" style="17" bestFit="1" customWidth="1"/>
    <col min="5382" max="5382" width="12.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82" style="17" bestFit="1" customWidth="1"/>
    <col min="5635" max="5635" width="13.140625" style="17" bestFit="1" customWidth="1"/>
    <col min="5636" max="5636" width="30.28515625" style="17" bestFit="1" customWidth="1"/>
    <col min="5637" max="5637" width="14.5703125" style="17" bestFit="1" customWidth="1"/>
    <col min="5638" max="5638" width="12.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82" style="17" bestFit="1" customWidth="1"/>
    <col min="5891" max="5891" width="13.140625" style="17" bestFit="1" customWidth="1"/>
    <col min="5892" max="5892" width="30.28515625" style="17" bestFit="1" customWidth="1"/>
    <col min="5893" max="5893" width="14.5703125" style="17" bestFit="1" customWidth="1"/>
    <col min="5894" max="5894" width="12.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82" style="17" bestFit="1" customWidth="1"/>
    <col min="6147" max="6147" width="13.140625" style="17" bestFit="1" customWidth="1"/>
    <col min="6148" max="6148" width="30.28515625" style="17" bestFit="1" customWidth="1"/>
    <col min="6149" max="6149" width="14.5703125" style="17" bestFit="1" customWidth="1"/>
    <col min="6150" max="6150" width="12.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82" style="17" bestFit="1" customWidth="1"/>
    <col min="6403" max="6403" width="13.140625" style="17" bestFit="1" customWidth="1"/>
    <col min="6404" max="6404" width="30.28515625" style="17" bestFit="1" customWidth="1"/>
    <col min="6405" max="6405" width="14.5703125" style="17" bestFit="1" customWidth="1"/>
    <col min="6406" max="6406" width="12.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82" style="17" bestFit="1" customWidth="1"/>
    <col min="6659" max="6659" width="13.140625" style="17" bestFit="1" customWidth="1"/>
    <col min="6660" max="6660" width="30.28515625" style="17" bestFit="1" customWidth="1"/>
    <col min="6661" max="6661" width="14.5703125" style="17" bestFit="1" customWidth="1"/>
    <col min="6662" max="6662" width="12.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82" style="17" bestFit="1" customWidth="1"/>
    <col min="6915" max="6915" width="13.140625" style="17" bestFit="1" customWidth="1"/>
    <col min="6916" max="6916" width="30.28515625" style="17" bestFit="1" customWidth="1"/>
    <col min="6917" max="6917" width="14.5703125" style="17" bestFit="1" customWidth="1"/>
    <col min="6918" max="6918" width="12.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82" style="17" bestFit="1" customWidth="1"/>
    <col min="7171" max="7171" width="13.140625" style="17" bestFit="1" customWidth="1"/>
    <col min="7172" max="7172" width="30.28515625" style="17" bestFit="1" customWidth="1"/>
    <col min="7173" max="7173" width="14.5703125" style="17" bestFit="1" customWidth="1"/>
    <col min="7174" max="7174" width="12.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82" style="17" bestFit="1" customWidth="1"/>
    <col min="7427" max="7427" width="13.140625" style="17" bestFit="1" customWidth="1"/>
    <col min="7428" max="7428" width="30.28515625" style="17" bestFit="1" customWidth="1"/>
    <col min="7429" max="7429" width="14.5703125" style="17" bestFit="1" customWidth="1"/>
    <col min="7430" max="7430" width="12.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82" style="17" bestFit="1" customWidth="1"/>
    <col min="7683" max="7683" width="13.140625" style="17" bestFit="1" customWidth="1"/>
    <col min="7684" max="7684" width="30.28515625" style="17" bestFit="1" customWidth="1"/>
    <col min="7685" max="7685" width="14.5703125" style="17" bestFit="1" customWidth="1"/>
    <col min="7686" max="7686" width="12.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82" style="17" bestFit="1" customWidth="1"/>
    <col min="7939" max="7939" width="13.140625" style="17" bestFit="1" customWidth="1"/>
    <col min="7940" max="7940" width="30.28515625" style="17" bestFit="1" customWidth="1"/>
    <col min="7941" max="7941" width="14.5703125" style="17" bestFit="1" customWidth="1"/>
    <col min="7942" max="7942" width="12.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82" style="17" bestFit="1" customWidth="1"/>
    <col min="8195" max="8195" width="13.140625" style="17" bestFit="1" customWidth="1"/>
    <col min="8196" max="8196" width="30.28515625" style="17" bestFit="1" customWidth="1"/>
    <col min="8197" max="8197" width="14.5703125" style="17" bestFit="1" customWidth="1"/>
    <col min="8198" max="8198" width="12.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82" style="17" bestFit="1" customWidth="1"/>
    <col min="8451" max="8451" width="13.140625" style="17" bestFit="1" customWidth="1"/>
    <col min="8452" max="8452" width="30.28515625" style="17" bestFit="1" customWidth="1"/>
    <col min="8453" max="8453" width="14.5703125" style="17" bestFit="1" customWidth="1"/>
    <col min="8454" max="8454" width="12.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82" style="17" bestFit="1" customWidth="1"/>
    <col min="8707" max="8707" width="13.140625" style="17" bestFit="1" customWidth="1"/>
    <col min="8708" max="8708" width="30.28515625" style="17" bestFit="1" customWidth="1"/>
    <col min="8709" max="8709" width="14.5703125" style="17" bestFit="1" customWidth="1"/>
    <col min="8710" max="8710" width="12.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82" style="17" bestFit="1" customWidth="1"/>
    <col min="8963" max="8963" width="13.140625" style="17" bestFit="1" customWidth="1"/>
    <col min="8964" max="8964" width="30.28515625" style="17" bestFit="1" customWidth="1"/>
    <col min="8965" max="8965" width="14.5703125" style="17" bestFit="1" customWidth="1"/>
    <col min="8966" max="8966" width="12.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82" style="17" bestFit="1" customWidth="1"/>
    <col min="9219" max="9219" width="13.140625" style="17" bestFit="1" customWidth="1"/>
    <col min="9220" max="9220" width="30.28515625" style="17" bestFit="1" customWidth="1"/>
    <col min="9221" max="9221" width="14.5703125" style="17" bestFit="1" customWidth="1"/>
    <col min="9222" max="9222" width="12.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82" style="17" bestFit="1" customWidth="1"/>
    <col min="9475" max="9475" width="13.140625" style="17" bestFit="1" customWidth="1"/>
    <col min="9476" max="9476" width="30.28515625" style="17" bestFit="1" customWidth="1"/>
    <col min="9477" max="9477" width="14.5703125" style="17" bestFit="1" customWidth="1"/>
    <col min="9478" max="9478" width="12.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82" style="17" bestFit="1" customWidth="1"/>
    <col min="9731" max="9731" width="13.140625" style="17" bestFit="1" customWidth="1"/>
    <col min="9732" max="9732" width="30.28515625" style="17" bestFit="1" customWidth="1"/>
    <col min="9733" max="9733" width="14.5703125" style="17" bestFit="1" customWidth="1"/>
    <col min="9734" max="9734" width="12.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82" style="17" bestFit="1" customWidth="1"/>
    <col min="9987" max="9987" width="13.140625" style="17" bestFit="1" customWidth="1"/>
    <col min="9988" max="9988" width="30.28515625" style="17" bestFit="1" customWidth="1"/>
    <col min="9989" max="9989" width="14.5703125" style="17" bestFit="1" customWidth="1"/>
    <col min="9990" max="9990" width="12.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82" style="17" bestFit="1" customWidth="1"/>
    <col min="10243" max="10243" width="13.140625" style="17" bestFit="1" customWidth="1"/>
    <col min="10244" max="10244" width="30.28515625" style="17" bestFit="1" customWidth="1"/>
    <col min="10245" max="10245" width="14.5703125" style="17" bestFit="1" customWidth="1"/>
    <col min="10246" max="10246" width="12.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82" style="17" bestFit="1" customWidth="1"/>
    <col min="10499" max="10499" width="13.140625" style="17" bestFit="1" customWidth="1"/>
    <col min="10500" max="10500" width="30.28515625" style="17" bestFit="1" customWidth="1"/>
    <col min="10501" max="10501" width="14.5703125" style="17" bestFit="1" customWidth="1"/>
    <col min="10502" max="10502" width="12.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82" style="17" bestFit="1" customWidth="1"/>
    <col min="10755" max="10755" width="13.140625" style="17" bestFit="1" customWidth="1"/>
    <col min="10756" max="10756" width="30.28515625" style="17" bestFit="1" customWidth="1"/>
    <col min="10757" max="10757" width="14.5703125" style="17" bestFit="1" customWidth="1"/>
    <col min="10758" max="10758" width="12.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82" style="17" bestFit="1" customWidth="1"/>
    <col min="11011" max="11011" width="13.140625" style="17" bestFit="1" customWidth="1"/>
    <col min="11012" max="11012" width="30.28515625" style="17" bestFit="1" customWidth="1"/>
    <col min="11013" max="11013" width="14.5703125" style="17" bestFit="1" customWidth="1"/>
    <col min="11014" max="11014" width="12.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82" style="17" bestFit="1" customWidth="1"/>
    <col min="11267" max="11267" width="13.140625" style="17" bestFit="1" customWidth="1"/>
    <col min="11268" max="11268" width="30.28515625" style="17" bestFit="1" customWidth="1"/>
    <col min="11269" max="11269" width="14.5703125" style="17" bestFit="1" customWidth="1"/>
    <col min="11270" max="11270" width="12.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82" style="17" bestFit="1" customWidth="1"/>
    <col min="11523" max="11523" width="13.140625" style="17" bestFit="1" customWidth="1"/>
    <col min="11524" max="11524" width="30.28515625" style="17" bestFit="1" customWidth="1"/>
    <col min="11525" max="11525" width="14.5703125" style="17" bestFit="1" customWidth="1"/>
    <col min="11526" max="11526" width="12.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82" style="17" bestFit="1" customWidth="1"/>
    <col min="11779" max="11779" width="13.140625" style="17" bestFit="1" customWidth="1"/>
    <col min="11780" max="11780" width="30.28515625" style="17" bestFit="1" customWidth="1"/>
    <col min="11781" max="11781" width="14.5703125" style="17" bestFit="1" customWidth="1"/>
    <col min="11782" max="11782" width="12.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82" style="17" bestFit="1" customWidth="1"/>
    <col min="12035" max="12035" width="13.140625" style="17" bestFit="1" customWidth="1"/>
    <col min="12036" max="12036" width="30.28515625" style="17" bestFit="1" customWidth="1"/>
    <col min="12037" max="12037" width="14.5703125" style="17" bestFit="1" customWidth="1"/>
    <col min="12038" max="12038" width="12.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82" style="17" bestFit="1" customWidth="1"/>
    <col min="12291" max="12291" width="13.140625" style="17" bestFit="1" customWidth="1"/>
    <col min="12292" max="12292" width="30.28515625" style="17" bestFit="1" customWidth="1"/>
    <col min="12293" max="12293" width="14.5703125" style="17" bestFit="1" customWidth="1"/>
    <col min="12294" max="12294" width="12.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82" style="17" bestFit="1" customWidth="1"/>
    <col min="12547" max="12547" width="13.140625" style="17" bestFit="1" customWidth="1"/>
    <col min="12548" max="12548" width="30.28515625" style="17" bestFit="1" customWidth="1"/>
    <col min="12549" max="12549" width="14.5703125" style="17" bestFit="1" customWidth="1"/>
    <col min="12550" max="12550" width="12.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82" style="17" bestFit="1" customWidth="1"/>
    <col min="12803" max="12803" width="13.140625" style="17" bestFit="1" customWidth="1"/>
    <col min="12804" max="12804" width="30.28515625" style="17" bestFit="1" customWidth="1"/>
    <col min="12805" max="12805" width="14.5703125" style="17" bestFit="1" customWidth="1"/>
    <col min="12806" max="12806" width="12.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82" style="17" bestFit="1" customWidth="1"/>
    <col min="13059" max="13059" width="13.140625" style="17" bestFit="1" customWidth="1"/>
    <col min="13060" max="13060" width="30.28515625" style="17" bestFit="1" customWidth="1"/>
    <col min="13061" max="13061" width="14.5703125" style="17" bestFit="1" customWidth="1"/>
    <col min="13062" max="13062" width="12.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82" style="17" bestFit="1" customWidth="1"/>
    <col min="13315" max="13315" width="13.140625" style="17" bestFit="1" customWidth="1"/>
    <col min="13316" max="13316" width="30.28515625" style="17" bestFit="1" customWidth="1"/>
    <col min="13317" max="13317" width="14.5703125" style="17" bestFit="1" customWidth="1"/>
    <col min="13318" max="13318" width="12.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82" style="17" bestFit="1" customWidth="1"/>
    <col min="13571" max="13571" width="13.140625" style="17" bestFit="1" customWidth="1"/>
    <col min="13572" max="13572" width="30.28515625" style="17" bestFit="1" customWidth="1"/>
    <col min="13573" max="13573" width="14.5703125" style="17" bestFit="1" customWidth="1"/>
    <col min="13574" max="13574" width="12.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82" style="17" bestFit="1" customWidth="1"/>
    <col min="13827" max="13827" width="13.140625" style="17" bestFit="1" customWidth="1"/>
    <col min="13828" max="13828" width="30.28515625" style="17" bestFit="1" customWidth="1"/>
    <col min="13829" max="13829" width="14.5703125" style="17" bestFit="1" customWidth="1"/>
    <col min="13830" max="13830" width="12.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82" style="17" bestFit="1" customWidth="1"/>
    <col min="14083" max="14083" width="13.140625" style="17" bestFit="1" customWidth="1"/>
    <col min="14084" max="14084" width="30.28515625" style="17" bestFit="1" customWidth="1"/>
    <col min="14085" max="14085" width="14.5703125" style="17" bestFit="1" customWidth="1"/>
    <col min="14086" max="14086" width="12.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82" style="17" bestFit="1" customWidth="1"/>
    <col min="14339" max="14339" width="13.140625" style="17" bestFit="1" customWidth="1"/>
    <col min="14340" max="14340" width="30.28515625" style="17" bestFit="1" customWidth="1"/>
    <col min="14341" max="14341" width="14.5703125" style="17" bestFit="1" customWidth="1"/>
    <col min="14342" max="14342" width="12.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82" style="17" bestFit="1" customWidth="1"/>
    <col min="14595" max="14595" width="13.140625" style="17" bestFit="1" customWidth="1"/>
    <col min="14596" max="14596" width="30.28515625" style="17" bestFit="1" customWidth="1"/>
    <col min="14597" max="14597" width="14.5703125" style="17" bestFit="1" customWidth="1"/>
    <col min="14598" max="14598" width="12.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82" style="17" bestFit="1" customWidth="1"/>
    <col min="14851" max="14851" width="13.140625" style="17" bestFit="1" customWidth="1"/>
    <col min="14852" max="14852" width="30.28515625" style="17" bestFit="1" customWidth="1"/>
    <col min="14853" max="14853" width="14.5703125" style="17" bestFit="1" customWidth="1"/>
    <col min="14854" max="14854" width="12.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82" style="17" bestFit="1" customWidth="1"/>
    <col min="15107" max="15107" width="13.140625" style="17" bestFit="1" customWidth="1"/>
    <col min="15108" max="15108" width="30.28515625" style="17" bestFit="1" customWidth="1"/>
    <col min="15109" max="15109" width="14.5703125" style="17" bestFit="1" customWidth="1"/>
    <col min="15110" max="15110" width="12.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82" style="17" bestFit="1" customWidth="1"/>
    <col min="15363" max="15363" width="13.140625" style="17" bestFit="1" customWidth="1"/>
    <col min="15364" max="15364" width="30.28515625" style="17" bestFit="1" customWidth="1"/>
    <col min="15365" max="15365" width="14.5703125" style="17" bestFit="1" customWidth="1"/>
    <col min="15366" max="15366" width="12.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82" style="17" bestFit="1" customWidth="1"/>
    <col min="15619" max="15619" width="13.140625" style="17" bestFit="1" customWidth="1"/>
    <col min="15620" max="15620" width="30.28515625" style="17" bestFit="1" customWidth="1"/>
    <col min="15621" max="15621" width="14.5703125" style="17" bestFit="1" customWidth="1"/>
    <col min="15622" max="15622" width="12.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82" style="17" bestFit="1" customWidth="1"/>
    <col min="15875" max="15875" width="13.140625" style="17" bestFit="1" customWidth="1"/>
    <col min="15876" max="15876" width="30.28515625" style="17" bestFit="1" customWidth="1"/>
    <col min="15877" max="15877" width="14.5703125" style="17" bestFit="1" customWidth="1"/>
    <col min="15878" max="15878" width="12.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82" style="17" bestFit="1" customWidth="1"/>
    <col min="16131" max="16131" width="13.140625" style="17" bestFit="1" customWidth="1"/>
    <col min="16132" max="16132" width="30.28515625" style="17" bestFit="1" customWidth="1"/>
    <col min="16133" max="16133" width="14.5703125" style="17" bestFit="1" customWidth="1"/>
    <col min="16134" max="16134" width="12.5703125" style="17" bestFit="1" customWidth="1"/>
    <col min="16135" max="16135" width="18.140625" style="17" bestFit="1" customWidth="1"/>
    <col min="16136" max="16136" width="9.140625" style="17" bestFit="1"/>
    <col min="16137" max="16384" width="9.140625" style="17"/>
  </cols>
  <sheetData>
    <row r="1" spans="1:9" s="1" customFormat="1">
      <c r="A1" s="3" t="s">
        <v>0</v>
      </c>
      <c r="B1" s="361" t="s">
        <v>36</v>
      </c>
      <c r="C1" s="361"/>
      <c r="D1" s="361"/>
      <c r="E1" s="361"/>
      <c r="F1" s="4"/>
      <c r="G1" s="4"/>
      <c r="H1" s="4"/>
    </row>
    <row r="2" spans="1:9" s="1" customFormat="1" ht="13.5" thickBot="1">
      <c r="C2" s="5"/>
      <c r="F2" s="4"/>
      <c r="G2" s="4"/>
      <c r="H2" s="4"/>
    </row>
    <row r="3" spans="1:9" s="13" customFormat="1" ht="15">
      <c r="B3" s="23" t="s">
        <v>1075</v>
      </c>
      <c r="C3" s="362"/>
      <c r="D3" s="365"/>
      <c r="F3" s="14"/>
      <c r="G3" s="14"/>
      <c r="H3" s="14"/>
      <c r="I3" s="35"/>
    </row>
    <row r="4" spans="1:9" s="13" customFormat="1" ht="15">
      <c r="B4" s="26" t="s">
        <v>1076</v>
      </c>
      <c r="C4" s="363"/>
      <c r="D4" s="366"/>
      <c r="F4" s="14"/>
      <c r="G4" s="14"/>
      <c r="H4" s="14"/>
      <c r="I4" s="35"/>
    </row>
    <row r="5" spans="1:9" s="13" customFormat="1" ht="15">
      <c r="B5" s="24" t="s">
        <v>977</v>
      </c>
      <c r="C5" s="363"/>
      <c r="D5" s="366"/>
      <c r="F5" s="14"/>
      <c r="G5" s="14"/>
      <c r="H5" s="14"/>
      <c r="I5" s="35"/>
    </row>
    <row r="6" spans="1:9" s="13" customFormat="1" ht="15">
      <c r="B6" s="24" t="s">
        <v>1077</v>
      </c>
      <c r="C6" s="363"/>
      <c r="D6" s="366"/>
      <c r="F6" s="14"/>
      <c r="G6" s="14"/>
      <c r="H6" s="14"/>
      <c r="I6" s="35"/>
    </row>
    <row r="7" spans="1:9" s="13" customFormat="1" ht="30.75" thickBot="1">
      <c r="B7" s="28" t="s">
        <v>1078</v>
      </c>
      <c r="C7" s="364"/>
      <c r="D7" s="367"/>
      <c r="F7" s="14"/>
      <c r="G7" s="14"/>
      <c r="H7" s="14"/>
      <c r="I7" s="35"/>
    </row>
    <row r="8" spans="1:9" s="13" customFormat="1">
      <c r="C8" s="15" t="s">
        <v>979</v>
      </c>
      <c r="D8" s="15" t="s">
        <v>980</v>
      </c>
      <c r="F8" s="14"/>
      <c r="G8" s="14"/>
      <c r="H8" s="14"/>
    </row>
    <row r="9" spans="1:9" s="1" customFormat="1">
      <c r="C9" s="5"/>
      <c r="F9" s="4"/>
      <c r="G9" s="4"/>
      <c r="H9" s="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1139</v>
      </c>
      <c r="C16" s="165" t="s">
        <v>132</v>
      </c>
      <c r="D16" s="17" t="s">
        <v>135</v>
      </c>
      <c r="E16" s="17" t="s">
        <v>136</v>
      </c>
      <c r="F16" s="18">
        <v>816425</v>
      </c>
      <c r="G16" s="18">
        <v>20487.78</v>
      </c>
      <c r="H16" s="18">
        <v>3.75</v>
      </c>
    </row>
    <row r="17" spans="2:8">
      <c r="B17" s="17" t="s">
        <v>1140</v>
      </c>
      <c r="C17" s="165" t="s">
        <v>132</v>
      </c>
      <c r="D17" s="17" t="s">
        <v>133</v>
      </c>
      <c r="E17" s="17" t="s">
        <v>134</v>
      </c>
      <c r="F17" s="18">
        <v>2261000</v>
      </c>
      <c r="G17" s="18">
        <v>18508.55</v>
      </c>
      <c r="H17" s="18">
        <v>3.39</v>
      </c>
    </row>
    <row r="18" spans="2:8">
      <c r="B18" s="17" t="s">
        <v>1149</v>
      </c>
      <c r="C18" s="165" t="s">
        <v>132</v>
      </c>
      <c r="D18" s="17" t="s">
        <v>160</v>
      </c>
      <c r="E18" s="17" t="s">
        <v>161</v>
      </c>
      <c r="F18" s="18">
        <v>786778</v>
      </c>
      <c r="G18" s="18">
        <v>14225.34</v>
      </c>
      <c r="H18" s="18">
        <v>2.6</v>
      </c>
    </row>
    <row r="19" spans="2:8">
      <c r="B19" s="17" t="s">
        <v>1147</v>
      </c>
      <c r="C19" s="165" t="s">
        <v>132</v>
      </c>
      <c r="D19" s="17" t="s">
        <v>146</v>
      </c>
      <c r="E19" s="17" t="s">
        <v>147</v>
      </c>
      <c r="F19" s="18">
        <v>576400</v>
      </c>
      <c r="G19" s="18">
        <v>13705.64</v>
      </c>
      <c r="H19" s="18">
        <v>2.5099999999999998</v>
      </c>
    </row>
    <row r="20" spans="2:8">
      <c r="B20" s="17" t="s">
        <v>1122</v>
      </c>
      <c r="C20" s="165" t="s">
        <v>132</v>
      </c>
      <c r="D20" s="17" t="s">
        <v>138</v>
      </c>
      <c r="E20" s="17" t="s">
        <v>140</v>
      </c>
      <c r="F20" s="18">
        <v>389430</v>
      </c>
      <c r="G20" s="18">
        <v>12858.59</v>
      </c>
      <c r="H20" s="18">
        <v>2.35</v>
      </c>
    </row>
    <row r="21" spans="2:8">
      <c r="B21" s="17" t="s">
        <v>1146</v>
      </c>
      <c r="C21" s="165" t="s">
        <v>132</v>
      </c>
      <c r="D21" s="17" t="s">
        <v>133</v>
      </c>
      <c r="E21" s="17" t="s">
        <v>150</v>
      </c>
      <c r="F21" s="18">
        <v>1601577</v>
      </c>
      <c r="G21" s="18">
        <v>11607.43</v>
      </c>
      <c r="H21" s="18">
        <v>2.12</v>
      </c>
    </row>
    <row r="22" spans="2:8">
      <c r="B22" s="17" t="s">
        <v>1121</v>
      </c>
      <c r="C22" s="165" t="s">
        <v>132</v>
      </c>
      <c r="D22" s="17" t="s">
        <v>133</v>
      </c>
      <c r="E22" s="17" t="s">
        <v>137</v>
      </c>
      <c r="F22" s="18">
        <v>809100</v>
      </c>
      <c r="G22" s="18">
        <v>11604.11</v>
      </c>
      <c r="H22" s="18">
        <v>2.12</v>
      </c>
    </row>
    <row r="23" spans="2:8">
      <c r="B23" s="17" t="s">
        <v>1196</v>
      </c>
      <c r="C23" s="165" t="s">
        <v>132</v>
      </c>
      <c r="D23" s="17" t="s">
        <v>151</v>
      </c>
      <c r="E23" s="17" t="s">
        <v>152</v>
      </c>
      <c r="F23" s="18">
        <v>1589851</v>
      </c>
      <c r="G23" s="18">
        <v>10778.39</v>
      </c>
      <c r="H23" s="18">
        <v>1.97</v>
      </c>
    </row>
    <row r="24" spans="2:8">
      <c r="B24" s="17" t="s">
        <v>279</v>
      </c>
      <c r="C24" s="165" t="s">
        <v>132</v>
      </c>
      <c r="D24" s="17" t="s">
        <v>133</v>
      </c>
      <c r="E24" s="17" t="s">
        <v>280</v>
      </c>
      <c r="F24" s="18">
        <v>2035000</v>
      </c>
      <c r="G24" s="18">
        <v>10751.92</v>
      </c>
      <c r="H24" s="18">
        <v>1.97</v>
      </c>
    </row>
    <row r="25" spans="2:8">
      <c r="B25" s="17" t="s">
        <v>1223</v>
      </c>
      <c r="C25" s="165" t="s">
        <v>132</v>
      </c>
      <c r="D25" s="17" t="s">
        <v>138</v>
      </c>
      <c r="E25" s="17" t="s">
        <v>139</v>
      </c>
      <c r="F25" s="18">
        <v>687300</v>
      </c>
      <c r="G25" s="18">
        <v>10651.09</v>
      </c>
      <c r="H25" s="18">
        <v>1.95</v>
      </c>
    </row>
    <row r="26" spans="2:8">
      <c r="B26" s="17" t="s">
        <v>1138</v>
      </c>
      <c r="C26" s="165" t="s">
        <v>132</v>
      </c>
      <c r="D26" s="17" t="s">
        <v>174</v>
      </c>
      <c r="E26" s="17" t="s">
        <v>364</v>
      </c>
      <c r="F26" s="18">
        <v>655477</v>
      </c>
      <c r="G26" s="18">
        <v>10310.65</v>
      </c>
      <c r="H26" s="18">
        <v>1.89</v>
      </c>
    </row>
    <row r="27" spans="2:8">
      <c r="B27" s="17" t="s">
        <v>3045</v>
      </c>
      <c r="C27" s="165" t="s">
        <v>132</v>
      </c>
      <c r="F27" s="18">
        <v>25875</v>
      </c>
      <c r="G27" s="18">
        <v>9720.5</v>
      </c>
      <c r="H27" s="18">
        <v>1.78</v>
      </c>
    </row>
    <row r="28" spans="2:8">
      <c r="B28" s="17" t="s">
        <v>1123</v>
      </c>
      <c r="C28" s="165" t="s">
        <v>132</v>
      </c>
      <c r="D28" s="17" t="s">
        <v>138</v>
      </c>
      <c r="E28" s="17" t="s">
        <v>286</v>
      </c>
      <c r="F28" s="18">
        <v>915500</v>
      </c>
      <c r="G28" s="18">
        <v>8682.6</v>
      </c>
      <c r="H28" s="18">
        <v>1.59</v>
      </c>
    </row>
    <row r="29" spans="2:8">
      <c r="B29" s="17" t="s">
        <v>1183</v>
      </c>
      <c r="C29" s="165" t="s">
        <v>132</v>
      </c>
      <c r="D29" s="17" t="s">
        <v>283</v>
      </c>
      <c r="E29" s="17" t="s">
        <v>404</v>
      </c>
      <c r="F29" s="18">
        <v>268050</v>
      </c>
      <c r="G29" s="18">
        <v>8291.99</v>
      </c>
      <c r="H29" s="18">
        <v>1.52</v>
      </c>
    </row>
    <row r="30" spans="2:8">
      <c r="B30" s="17" t="s">
        <v>1243</v>
      </c>
      <c r="C30" s="165" t="s">
        <v>132</v>
      </c>
      <c r="D30" s="17" t="s">
        <v>142</v>
      </c>
      <c r="E30" s="17" t="s">
        <v>153</v>
      </c>
      <c r="F30" s="18">
        <v>282600</v>
      </c>
      <c r="G30" s="18">
        <v>7453.29</v>
      </c>
      <c r="H30" s="18">
        <v>1.36</v>
      </c>
    </row>
    <row r="31" spans="2:8">
      <c r="B31" s="17" t="s">
        <v>1178</v>
      </c>
      <c r="C31" s="165" t="s">
        <v>132</v>
      </c>
      <c r="D31" s="17" t="s">
        <v>142</v>
      </c>
      <c r="E31" s="17" t="s">
        <v>143</v>
      </c>
      <c r="F31" s="18">
        <v>2420000</v>
      </c>
      <c r="G31" s="18">
        <v>7333.81</v>
      </c>
      <c r="H31" s="18">
        <v>1.34</v>
      </c>
    </row>
    <row r="32" spans="2:8">
      <c r="B32" s="17" t="s">
        <v>1154</v>
      </c>
      <c r="C32" s="165" t="s">
        <v>132</v>
      </c>
      <c r="D32" s="17" t="s">
        <v>267</v>
      </c>
      <c r="E32" s="17" t="s">
        <v>291</v>
      </c>
      <c r="F32" s="18">
        <v>4752686</v>
      </c>
      <c r="G32" s="18">
        <v>7269.23</v>
      </c>
      <c r="H32" s="18">
        <v>1.33</v>
      </c>
    </row>
    <row r="33" spans="2:8">
      <c r="B33" s="17" t="s">
        <v>1127</v>
      </c>
      <c r="C33" s="165" t="s">
        <v>132</v>
      </c>
      <c r="D33" s="17" t="s">
        <v>138</v>
      </c>
      <c r="E33" s="17" t="s">
        <v>294</v>
      </c>
      <c r="F33" s="18">
        <v>683400</v>
      </c>
      <c r="G33" s="18">
        <v>7166.47</v>
      </c>
      <c r="H33" s="18">
        <v>1.31</v>
      </c>
    </row>
    <row r="34" spans="2:8">
      <c r="B34" s="17" t="s">
        <v>1245</v>
      </c>
      <c r="C34" s="165" t="s">
        <v>132</v>
      </c>
      <c r="D34" s="17" t="s">
        <v>174</v>
      </c>
      <c r="E34" s="17" t="s">
        <v>176</v>
      </c>
      <c r="F34" s="18">
        <v>286300</v>
      </c>
      <c r="G34" s="18">
        <v>6377.05</v>
      </c>
      <c r="H34" s="18">
        <v>1.17</v>
      </c>
    </row>
    <row r="35" spans="2:8">
      <c r="B35" s="17" t="s">
        <v>1130</v>
      </c>
      <c r="C35" s="165" t="s">
        <v>132</v>
      </c>
      <c r="D35" s="17" t="s">
        <v>283</v>
      </c>
      <c r="E35" s="17" t="s">
        <v>313</v>
      </c>
      <c r="F35" s="18">
        <v>217200</v>
      </c>
      <c r="G35" s="18">
        <v>6120.8</v>
      </c>
      <c r="H35" s="18">
        <v>1.1200000000000001</v>
      </c>
    </row>
    <row r="36" spans="2:8">
      <c r="B36" s="17" t="s">
        <v>1143</v>
      </c>
      <c r="C36" s="165" t="s">
        <v>132</v>
      </c>
      <c r="D36" s="17" t="s">
        <v>267</v>
      </c>
      <c r="E36" s="17" t="s">
        <v>290</v>
      </c>
      <c r="F36" s="18">
        <v>2826349</v>
      </c>
      <c r="G36" s="18">
        <v>6046.97</v>
      </c>
      <c r="H36" s="18">
        <v>1.1100000000000001</v>
      </c>
    </row>
    <row r="37" spans="2:8">
      <c r="B37" s="17" t="s">
        <v>1380</v>
      </c>
      <c r="C37" s="165" t="s">
        <v>132</v>
      </c>
      <c r="D37" s="17" t="s">
        <v>156</v>
      </c>
      <c r="E37" s="17" t="s">
        <v>157</v>
      </c>
      <c r="F37" s="18">
        <v>626050</v>
      </c>
      <c r="G37" s="18">
        <v>5904.9</v>
      </c>
      <c r="H37" s="18">
        <v>1.08</v>
      </c>
    </row>
    <row r="38" spans="2:8">
      <c r="B38" s="17" t="s">
        <v>1227</v>
      </c>
      <c r="C38" s="165" t="s">
        <v>132</v>
      </c>
      <c r="D38" s="17" t="s">
        <v>156</v>
      </c>
      <c r="E38" s="17" t="s">
        <v>187</v>
      </c>
      <c r="F38" s="18">
        <v>152500</v>
      </c>
      <c r="G38" s="18">
        <v>5843.27</v>
      </c>
      <c r="H38" s="18">
        <v>1.07</v>
      </c>
    </row>
    <row r="39" spans="2:8">
      <c r="B39" s="17" t="s">
        <v>1160</v>
      </c>
      <c r="C39" s="165" t="s">
        <v>132</v>
      </c>
      <c r="D39" s="17" t="s">
        <v>484</v>
      </c>
      <c r="E39" s="17" t="s">
        <v>485</v>
      </c>
      <c r="F39" s="18">
        <v>1510000</v>
      </c>
      <c r="G39" s="18">
        <v>5827.85</v>
      </c>
      <c r="H39" s="18">
        <v>1.07</v>
      </c>
    </row>
    <row r="40" spans="2:8">
      <c r="B40" s="17" t="s">
        <v>1232</v>
      </c>
      <c r="C40" s="165" t="s">
        <v>132</v>
      </c>
      <c r="D40" s="17" t="s">
        <v>156</v>
      </c>
      <c r="E40" s="17" t="s">
        <v>466</v>
      </c>
      <c r="F40" s="18">
        <v>530550</v>
      </c>
      <c r="G40" s="18">
        <v>5185.6000000000004</v>
      </c>
      <c r="H40" s="18">
        <v>0.95</v>
      </c>
    </row>
    <row r="41" spans="2:8">
      <c r="B41" s="17" t="s">
        <v>1381</v>
      </c>
      <c r="C41" s="165" t="s">
        <v>132</v>
      </c>
      <c r="D41" s="17" t="s">
        <v>362</v>
      </c>
      <c r="E41" s="17" t="s">
        <v>363</v>
      </c>
      <c r="F41" s="18">
        <v>1184100</v>
      </c>
      <c r="G41" s="18">
        <v>4914.6099999999997</v>
      </c>
      <c r="H41" s="18">
        <v>0.9</v>
      </c>
    </row>
    <row r="42" spans="2:8">
      <c r="B42" s="17" t="s">
        <v>1169</v>
      </c>
      <c r="C42" s="165" t="s">
        <v>132</v>
      </c>
      <c r="D42" s="17" t="s">
        <v>169</v>
      </c>
      <c r="E42" s="17" t="s">
        <v>170</v>
      </c>
      <c r="F42" s="18">
        <v>575325</v>
      </c>
      <c r="G42" s="18">
        <v>4669.63</v>
      </c>
      <c r="H42" s="18">
        <v>0.85</v>
      </c>
    </row>
    <row r="43" spans="2:8">
      <c r="B43" s="17" t="s">
        <v>1382</v>
      </c>
      <c r="C43" s="165" t="s">
        <v>132</v>
      </c>
      <c r="D43" s="17" t="s">
        <v>174</v>
      </c>
      <c r="E43" s="17" t="s">
        <v>175</v>
      </c>
      <c r="F43" s="18">
        <v>69900</v>
      </c>
      <c r="G43" s="18">
        <v>4574.82</v>
      </c>
      <c r="H43" s="18">
        <v>0.84</v>
      </c>
    </row>
    <row r="44" spans="2:8">
      <c r="B44" s="17" t="s">
        <v>1383</v>
      </c>
      <c r="C44" s="165" t="s">
        <v>132</v>
      </c>
      <c r="D44" s="17" t="s">
        <v>283</v>
      </c>
      <c r="E44" s="17" t="s">
        <v>285</v>
      </c>
      <c r="F44" s="18">
        <v>374500</v>
      </c>
      <c r="G44" s="18">
        <v>4360.87</v>
      </c>
      <c r="H44" s="18">
        <v>0.8</v>
      </c>
    </row>
    <row r="45" spans="2:8">
      <c r="B45" s="17" t="s">
        <v>1209</v>
      </c>
      <c r="C45" s="165" t="s">
        <v>132</v>
      </c>
      <c r="D45" s="17" t="s">
        <v>220</v>
      </c>
      <c r="E45" s="17" t="s">
        <v>318</v>
      </c>
      <c r="F45" s="18">
        <v>102450</v>
      </c>
      <c r="G45" s="18">
        <v>4315.5</v>
      </c>
      <c r="H45" s="18">
        <v>0.79</v>
      </c>
    </row>
    <row r="46" spans="2:8">
      <c r="B46" s="17" t="s">
        <v>1384</v>
      </c>
      <c r="C46" s="165" t="s">
        <v>132</v>
      </c>
      <c r="D46" s="17" t="s">
        <v>191</v>
      </c>
      <c r="E46" s="17" t="s">
        <v>371</v>
      </c>
      <c r="F46" s="18">
        <v>405416</v>
      </c>
      <c r="G46" s="18">
        <v>4170.72</v>
      </c>
      <c r="H46" s="18">
        <v>0.76</v>
      </c>
    </row>
    <row r="47" spans="2:8">
      <c r="B47" s="17" t="s">
        <v>1126</v>
      </c>
      <c r="C47" s="165" t="s">
        <v>132</v>
      </c>
      <c r="D47" s="17" t="s">
        <v>202</v>
      </c>
      <c r="E47" s="17" t="s">
        <v>462</v>
      </c>
      <c r="F47" s="18">
        <v>542250</v>
      </c>
      <c r="G47" s="18">
        <v>4141.16</v>
      </c>
      <c r="H47" s="18">
        <v>0.76</v>
      </c>
    </row>
    <row r="48" spans="2:8">
      <c r="B48" s="17" t="s">
        <v>1385</v>
      </c>
      <c r="C48" s="165" t="s">
        <v>132</v>
      </c>
      <c r="D48" s="17" t="s">
        <v>154</v>
      </c>
      <c r="E48" s="17" t="s">
        <v>488</v>
      </c>
      <c r="F48" s="18">
        <v>329250</v>
      </c>
      <c r="G48" s="18">
        <v>4039.4</v>
      </c>
      <c r="H48" s="18">
        <v>0.74</v>
      </c>
    </row>
    <row r="49" spans="2:8">
      <c r="B49" s="17" t="s">
        <v>1145</v>
      </c>
      <c r="C49" s="165" t="s">
        <v>132</v>
      </c>
      <c r="D49" s="17" t="s">
        <v>179</v>
      </c>
      <c r="E49" s="17" t="s">
        <v>557</v>
      </c>
      <c r="F49" s="18">
        <v>657500</v>
      </c>
      <c r="G49" s="18">
        <v>3840.46</v>
      </c>
      <c r="H49" s="18">
        <v>0.7</v>
      </c>
    </row>
    <row r="50" spans="2:8">
      <c r="B50" s="17" t="s">
        <v>1135</v>
      </c>
      <c r="C50" s="165" t="s">
        <v>132</v>
      </c>
      <c r="D50" s="17" t="s">
        <v>191</v>
      </c>
      <c r="E50" s="17" t="s">
        <v>366</v>
      </c>
      <c r="F50" s="18">
        <v>507000</v>
      </c>
      <c r="G50" s="18">
        <v>3757.38</v>
      </c>
      <c r="H50" s="18">
        <v>0.69</v>
      </c>
    </row>
    <row r="51" spans="2:8">
      <c r="B51" s="17" t="s">
        <v>1131</v>
      </c>
      <c r="C51" s="165" t="s">
        <v>132</v>
      </c>
      <c r="D51" s="17" t="s">
        <v>174</v>
      </c>
      <c r="E51" s="17" t="s">
        <v>306</v>
      </c>
      <c r="F51" s="18">
        <v>999000</v>
      </c>
      <c r="G51" s="18">
        <v>3744.25</v>
      </c>
      <c r="H51" s="18">
        <v>0.69</v>
      </c>
    </row>
    <row r="52" spans="2:8">
      <c r="B52" s="17" t="s">
        <v>1129</v>
      </c>
      <c r="C52" s="165" t="s">
        <v>132</v>
      </c>
      <c r="D52" s="17" t="s">
        <v>267</v>
      </c>
      <c r="E52" s="17" t="s">
        <v>382</v>
      </c>
      <c r="F52" s="18">
        <v>1657125</v>
      </c>
      <c r="G52" s="18">
        <v>3677.16</v>
      </c>
      <c r="H52" s="18">
        <v>0.67</v>
      </c>
    </row>
    <row r="53" spans="2:8">
      <c r="B53" s="17" t="s">
        <v>1190</v>
      </c>
      <c r="C53" s="165" t="s">
        <v>132</v>
      </c>
      <c r="D53" s="17" t="s">
        <v>288</v>
      </c>
      <c r="E53" s="17" t="s">
        <v>289</v>
      </c>
      <c r="F53" s="18">
        <v>3265500</v>
      </c>
      <c r="G53" s="18">
        <v>3513.68</v>
      </c>
      <c r="H53" s="18">
        <v>0.64</v>
      </c>
    </row>
    <row r="54" spans="2:8">
      <c r="B54" s="17" t="s">
        <v>1173</v>
      </c>
      <c r="C54" s="165" t="s">
        <v>132</v>
      </c>
      <c r="D54" s="17" t="s">
        <v>144</v>
      </c>
      <c r="E54" s="17" t="s">
        <v>499</v>
      </c>
      <c r="F54" s="18">
        <v>178886</v>
      </c>
      <c r="G54" s="18">
        <v>3509.12</v>
      </c>
      <c r="H54" s="18">
        <v>0.64</v>
      </c>
    </row>
    <row r="55" spans="2:8">
      <c r="B55" s="17" t="s">
        <v>1125</v>
      </c>
      <c r="C55" s="165" t="s">
        <v>132</v>
      </c>
      <c r="D55" s="17" t="s">
        <v>283</v>
      </c>
      <c r="E55" s="17" t="s">
        <v>284</v>
      </c>
      <c r="F55" s="18">
        <v>35400</v>
      </c>
      <c r="G55" s="18">
        <v>3105.84</v>
      </c>
      <c r="H55" s="18">
        <v>0.56999999999999995</v>
      </c>
    </row>
    <row r="56" spans="2:8">
      <c r="B56" s="17" t="s">
        <v>1193</v>
      </c>
      <c r="C56" s="165" t="s">
        <v>132</v>
      </c>
      <c r="D56" s="17" t="s">
        <v>179</v>
      </c>
      <c r="E56" s="17" t="s">
        <v>180</v>
      </c>
      <c r="F56" s="18">
        <v>591000</v>
      </c>
      <c r="G56" s="18">
        <v>3061.38</v>
      </c>
      <c r="H56" s="18">
        <v>0.56000000000000005</v>
      </c>
    </row>
    <row r="57" spans="2:8">
      <c r="B57" s="17" t="s">
        <v>1237</v>
      </c>
      <c r="C57" s="165" t="s">
        <v>132</v>
      </c>
      <c r="D57" s="17" t="s">
        <v>135</v>
      </c>
      <c r="E57" s="17" t="s">
        <v>380</v>
      </c>
      <c r="F57" s="18">
        <v>925200</v>
      </c>
      <c r="G57" s="18">
        <v>3055.94</v>
      </c>
      <c r="H57" s="18">
        <v>0.56000000000000005</v>
      </c>
    </row>
    <row r="58" spans="2:8">
      <c r="B58" s="17" t="s">
        <v>1128</v>
      </c>
      <c r="C58" s="165" t="s">
        <v>132</v>
      </c>
      <c r="D58" s="17" t="s">
        <v>283</v>
      </c>
      <c r="E58" s="17" t="s">
        <v>460</v>
      </c>
      <c r="F58" s="18">
        <v>672850</v>
      </c>
      <c r="G58" s="18">
        <v>3025.13</v>
      </c>
      <c r="H58" s="18">
        <v>0.55000000000000004</v>
      </c>
    </row>
    <row r="59" spans="2:8">
      <c r="B59" s="17" t="s">
        <v>1386</v>
      </c>
      <c r="C59" s="165" t="s">
        <v>132</v>
      </c>
      <c r="D59" s="17" t="s">
        <v>171</v>
      </c>
      <c r="E59" s="17" t="s">
        <v>571</v>
      </c>
      <c r="F59" s="18">
        <v>341172</v>
      </c>
      <c r="G59" s="18">
        <v>3011.53</v>
      </c>
      <c r="H59" s="18">
        <v>0.55000000000000004</v>
      </c>
    </row>
    <row r="60" spans="2:8">
      <c r="B60" s="17" t="s">
        <v>1387</v>
      </c>
      <c r="C60" s="165" t="s">
        <v>132</v>
      </c>
      <c r="D60" s="17" t="s">
        <v>188</v>
      </c>
      <c r="E60" s="17" t="s">
        <v>315</v>
      </c>
      <c r="F60" s="18">
        <v>518500</v>
      </c>
      <c r="G60" s="18">
        <v>2870.42</v>
      </c>
      <c r="H60" s="18">
        <v>0.53</v>
      </c>
    </row>
    <row r="61" spans="2:8">
      <c r="B61" s="17" t="s">
        <v>1181</v>
      </c>
      <c r="C61" s="165" t="s">
        <v>132</v>
      </c>
      <c r="D61" s="17" t="s">
        <v>235</v>
      </c>
      <c r="E61" s="17" t="s">
        <v>814</v>
      </c>
      <c r="F61" s="18">
        <v>1035000</v>
      </c>
      <c r="G61" s="18">
        <v>2720.5</v>
      </c>
      <c r="H61" s="18">
        <v>0.5</v>
      </c>
    </row>
    <row r="62" spans="2:8">
      <c r="B62" s="17" t="s">
        <v>1225</v>
      </c>
      <c r="C62" s="165" t="s">
        <v>132</v>
      </c>
      <c r="D62" s="17" t="s">
        <v>156</v>
      </c>
      <c r="E62" s="17" t="s">
        <v>173</v>
      </c>
      <c r="F62" s="18">
        <v>66009</v>
      </c>
      <c r="G62" s="18">
        <v>2700</v>
      </c>
      <c r="H62" s="18">
        <v>0.49</v>
      </c>
    </row>
    <row r="63" spans="2:8">
      <c r="B63" s="17" t="s">
        <v>1159</v>
      </c>
      <c r="C63" s="165" t="s">
        <v>132</v>
      </c>
      <c r="D63" s="17" t="s">
        <v>188</v>
      </c>
      <c r="E63" s="17" t="s">
        <v>189</v>
      </c>
      <c r="F63" s="18">
        <v>216119</v>
      </c>
      <c r="G63" s="18">
        <v>2636.44</v>
      </c>
      <c r="H63" s="18">
        <v>0.48</v>
      </c>
    </row>
    <row r="64" spans="2:8">
      <c r="B64" s="17" t="s">
        <v>1229</v>
      </c>
      <c r="C64" s="165" t="s">
        <v>132</v>
      </c>
      <c r="D64" s="17" t="s">
        <v>133</v>
      </c>
      <c r="E64" s="17" t="s">
        <v>141</v>
      </c>
      <c r="F64" s="18">
        <v>145200</v>
      </c>
      <c r="G64" s="18">
        <v>2628.63</v>
      </c>
      <c r="H64" s="18">
        <v>0.48</v>
      </c>
    </row>
    <row r="65" spans="2:8">
      <c r="B65" s="17" t="s">
        <v>1388</v>
      </c>
      <c r="C65" s="165" t="s">
        <v>132</v>
      </c>
      <c r="D65" s="17" t="s">
        <v>158</v>
      </c>
      <c r="E65" s="17" t="s">
        <v>489</v>
      </c>
      <c r="F65" s="18">
        <v>91800</v>
      </c>
      <c r="G65" s="18">
        <v>2511.79</v>
      </c>
      <c r="H65" s="18">
        <v>0.46</v>
      </c>
    </row>
    <row r="66" spans="2:8">
      <c r="B66" s="17" t="s">
        <v>1224</v>
      </c>
      <c r="C66" s="165" t="s">
        <v>132</v>
      </c>
      <c r="D66" s="17" t="s">
        <v>156</v>
      </c>
      <c r="E66" s="17" t="s">
        <v>495</v>
      </c>
      <c r="F66" s="18">
        <v>383350</v>
      </c>
      <c r="G66" s="18">
        <v>2469.16</v>
      </c>
      <c r="H66" s="18">
        <v>0.45</v>
      </c>
    </row>
    <row r="67" spans="2:8">
      <c r="B67" s="17" t="s">
        <v>1389</v>
      </c>
      <c r="C67" s="165" t="s">
        <v>132</v>
      </c>
      <c r="D67" s="17" t="s">
        <v>158</v>
      </c>
      <c r="E67" s="17" t="s">
        <v>490</v>
      </c>
      <c r="F67" s="18">
        <v>510769</v>
      </c>
      <c r="G67" s="18">
        <v>2349.2800000000002</v>
      </c>
      <c r="H67" s="18">
        <v>0.43</v>
      </c>
    </row>
    <row r="68" spans="2:8">
      <c r="B68" s="17" t="s">
        <v>1166</v>
      </c>
      <c r="C68" s="165" t="s">
        <v>132</v>
      </c>
      <c r="D68" s="17" t="s">
        <v>133</v>
      </c>
      <c r="E68" s="17" t="s">
        <v>295</v>
      </c>
      <c r="F68" s="18">
        <v>215100</v>
      </c>
      <c r="G68" s="18">
        <v>2244.5700000000002</v>
      </c>
      <c r="H68" s="18">
        <v>0.41</v>
      </c>
    </row>
    <row r="69" spans="2:8">
      <c r="B69" s="17" t="s">
        <v>1221</v>
      </c>
      <c r="C69" s="165" t="s">
        <v>132</v>
      </c>
      <c r="D69" s="17" t="s">
        <v>171</v>
      </c>
      <c r="E69" s="17" t="s">
        <v>172</v>
      </c>
      <c r="F69" s="18">
        <v>281875</v>
      </c>
      <c r="G69" s="18">
        <v>2195.81</v>
      </c>
      <c r="H69" s="18">
        <v>0.4</v>
      </c>
    </row>
    <row r="70" spans="2:8">
      <c r="B70" s="17" t="s">
        <v>1390</v>
      </c>
      <c r="C70" s="165" t="s">
        <v>132</v>
      </c>
      <c r="D70" s="17" t="s">
        <v>154</v>
      </c>
      <c r="E70" s="17" t="s">
        <v>303</v>
      </c>
      <c r="F70" s="18">
        <v>93155</v>
      </c>
      <c r="G70" s="18">
        <v>2158.8200000000002</v>
      </c>
      <c r="H70" s="18">
        <v>0.39</v>
      </c>
    </row>
    <row r="71" spans="2:8">
      <c r="B71" s="17" t="s">
        <v>1391</v>
      </c>
      <c r="C71" s="165" t="s">
        <v>132</v>
      </c>
      <c r="D71" s="17" t="s">
        <v>177</v>
      </c>
      <c r="E71" s="17" t="s">
        <v>196</v>
      </c>
      <c r="F71" s="18">
        <v>57526</v>
      </c>
      <c r="G71" s="18">
        <v>2093.54</v>
      </c>
      <c r="H71" s="18">
        <v>0.38</v>
      </c>
    </row>
    <row r="72" spans="2:8">
      <c r="B72" s="17" t="s">
        <v>1220</v>
      </c>
      <c r="C72" s="165" t="s">
        <v>132</v>
      </c>
      <c r="D72" s="17" t="s">
        <v>191</v>
      </c>
      <c r="E72" s="17" t="s">
        <v>369</v>
      </c>
      <c r="F72" s="18">
        <v>67000</v>
      </c>
      <c r="G72" s="18">
        <v>2070.23</v>
      </c>
      <c r="H72" s="18">
        <v>0.38</v>
      </c>
    </row>
    <row r="73" spans="2:8">
      <c r="B73" s="17" t="s">
        <v>1164</v>
      </c>
      <c r="C73" s="165" t="s">
        <v>132</v>
      </c>
      <c r="D73" s="17" t="s">
        <v>158</v>
      </c>
      <c r="E73" s="17" t="s">
        <v>559</v>
      </c>
      <c r="F73" s="18">
        <v>73500</v>
      </c>
      <c r="G73" s="18">
        <v>1980.24</v>
      </c>
      <c r="H73" s="18">
        <v>0.36</v>
      </c>
    </row>
    <row r="74" spans="2:8">
      <c r="B74" s="17" t="s">
        <v>1392</v>
      </c>
      <c r="C74" s="165" t="s">
        <v>132</v>
      </c>
      <c r="D74" s="17" t="s">
        <v>267</v>
      </c>
      <c r="E74" s="17" t="s">
        <v>491</v>
      </c>
      <c r="F74" s="18">
        <v>2366080</v>
      </c>
      <c r="G74" s="18">
        <v>1813.6</v>
      </c>
      <c r="H74" s="18">
        <v>0.33</v>
      </c>
    </row>
    <row r="75" spans="2:8">
      <c r="B75" s="17" t="s">
        <v>1228</v>
      </c>
      <c r="C75" s="165" t="s">
        <v>132</v>
      </c>
      <c r="D75" s="17" t="s">
        <v>247</v>
      </c>
      <c r="E75" s="17" t="s">
        <v>815</v>
      </c>
      <c r="F75" s="18">
        <v>236444</v>
      </c>
      <c r="G75" s="18">
        <v>1782.08</v>
      </c>
      <c r="H75" s="18">
        <v>0.33</v>
      </c>
    </row>
    <row r="76" spans="2:8">
      <c r="B76" s="17" t="s">
        <v>1393</v>
      </c>
      <c r="C76" s="165" t="s">
        <v>132</v>
      </c>
      <c r="D76" s="17" t="s">
        <v>144</v>
      </c>
      <c r="E76" s="17" t="s">
        <v>487</v>
      </c>
      <c r="F76" s="18">
        <v>451605</v>
      </c>
      <c r="G76" s="18">
        <v>1781.13</v>
      </c>
      <c r="H76" s="18">
        <v>0.33</v>
      </c>
    </row>
    <row r="77" spans="2:8">
      <c r="B77" s="17" t="s">
        <v>1394</v>
      </c>
      <c r="C77" s="165" t="s">
        <v>132</v>
      </c>
      <c r="D77" s="17" t="s">
        <v>154</v>
      </c>
      <c r="E77" s="17" t="s">
        <v>320</v>
      </c>
      <c r="F77" s="18">
        <v>93000</v>
      </c>
      <c r="G77" s="18">
        <v>1764.3</v>
      </c>
      <c r="H77" s="18">
        <v>0.32</v>
      </c>
    </row>
    <row r="78" spans="2:8">
      <c r="B78" s="17" t="s">
        <v>1395</v>
      </c>
      <c r="C78" s="165" t="s">
        <v>132</v>
      </c>
      <c r="D78" s="17" t="s">
        <v>144</v>
      </c>
      <c r="E78" s="17" t="s">
        <v>195</v>
      </c>
      <c r="F78" s="18">
        <v>70302</v>
      </c>
      <c r="G78" s="18">
        <v>1753.12</v>
      </c>
      <c r="H78" s="18">
        <v>0.32</v>
      </c>
    </row>
    <row r="79" spans="2:8">
      <c r="B79" s="17" t="s">
        <v>1396</v>
      </c>
      <c r="C79" s="165" t="s">
        <v>132</v>
      </c>
      <c r="D79" s="17" t="s">
        <v>184</v>
      </c>
      <c r="E79" s="17" t="s">
        <v>319</v>
      </c>
      <c r="F79" s="18">
        <v>87000</v>
      </c>
      <c r="G79" s="18">
        <v>1694.15</v>
      </c>
      <c r="H79" s="18">
        <v>0.31</v>
      </c>
    </row>
    <row r="80" spans="2:8">
      <c r="B80" s="17" t="s">
        <v>1397</v>
      </c>
      <c r="C80" s="165" t="s">
        <v>132</v>
      </c>
      <c r="D80" s="17" t="s">
        <v>144</v>
      </c>
      <c r="E80" s="17" t="s">
        <v>230</v>
      </c>
      <c r="F80" s="18">
        <v>64300</v>
      </c>
      <c r="G80" s="18">
        <v>1250.6400000000001</v>
      </c>
      <c r="H80" s="18">
        <v>0.23</v>
      </c>
    </row>
    <row r="81" spans="2:8">
      <c r="B81" s="17" t="s">
        <v>562</v>
      </c>
      <c r="C81" s="165" t="s">
        <v>132</v>
      </c>
      <c r="D81" s="17" t="s">
        <v>188</v>
      </c>
      <c r="E81" s="17" t="s">
        <v>563</v>
      </c>
      <c r="F81" s="18">
        <v>158055</v>
      </c>
      <c r="G81" s="18">
        <v>1071.3</v>
      </c>
      <c r="H81" s="18">
        <v>0.2</v>
      </c>
    </row>
    <row r="82" spans="2:8">
      <c r="B82" s="17" t="s">
        <v>1155</v>
      </c>
      <c r="C82" s="165" t="s">
        <v>132</v>
      </c>
      <c r="D82" s="17" t="s">
        <v>146</v>
      </c>
      <c r="E82" s="17" t="s">
        <v>258</v>
      </c>
      <c r="F82" s="18">
        <v>1901160</v>
      </c>
      <c r="G82" s="18">
        <v>1038.98</v>
      </c>
      <c r="H82" s="18">
        <v>0.19</v>
      </c>
    </row>
    <row r="83" spans="2:8">
      <c r="B83" s="17" t="s">
        <v>1398</v>
      </c>
      <c r="C83" s="165" t="s">
        <v>132</v>
      </c>
      <c r="D83" s="17" t="s">
        <v>247</v>
      </c>
      <c r="E83" s="17" t="s">
        <v>248</v>
      </c>
      <c r="F83" s="18">
        <v>433136</v>
      </c>
      <c r="G83" s="18">
        <v>1006.61</v>
      </c>
      <c r="H83" s="18">
        <v>0.18</v>
      </c>
    </row>
    <row r="84" spans="2:8">
      <c r="B84" s="17" t="s">
        <v>1399</v>
      </c>
      <c r="C84" s="165" t="s">
        <v>132</v>
      </c>
      <c r="D84" s="17" t="s">
        <v>160</v>
      </c>
      <c r="E84" s="17" t="s">
        <v>535</v>
      </c>
      <c r="F84" s="18">
        <v>344600</v>
      </c>
      <c r="G84" s="18">
        <v>908.37</v>
      </c>
      <c r="H84" s="18">
        <v>0.17</v>
      </c>
    </row>
    <row r="85" spans="2:8">
      <c r="B85" s="17" t="s">
        <v>1157</v>
      </c>
      <c r="C85" s="165" t="s">
        <v>132</v>
      </c>
      <c r="D85" s="17" t="s">
        <v>484</v>
      </c>
      <c r="E85" s="17" t="s">
        <v>586</v>
      </c>
      <c r="F85" s="18">
        <v>58933</v>
      </c>
      <c r="G85" s="18">
        <v>888.47</v>
      </c>
      <c r="H85" s="18">
        <v>0.16</v>
      </c>
    </row>
    <row r="86" spans="2:8">
      <c r="B86" s="17" t="s">
        <v>399</v>
      </c>
      <c r="C86" s="165" t="s">
        <v>132</v>
      </c>
      <c r="D86" s="17" t="s">
        <v>133</v>
      </c>
      <c r="E86" s="17" t="s">
        <v>400</v>
      </c>
      <c r="F86" s="18">
        <v>329400</v>
      </c>
      <c r="G86" s="18">
        <v>732.26</v>
      </c>
      <c r="H86" s="18">
        <v>0.13</v>
      </c>
    </row>
    <row r="87" spans="2:8">
      <c r="B87" s="17" t="s">
        <v>1400</v>
      </c>
      <c r="C87" s="165" t="s">
        <v>132</v>
      </c>
      <c r="D87" s="17" t="s">
        <v>146</v>
      </c>
      <c r="E87" s="17" t="s">
        <v>816</v>
      </c>
      <c r="F87" s="18">
        <v>29412</v>
      </c>
      <c r="G87" s="18">
        <v>571.08000000000004</v>
      </c>
      <c r="H87" s="18">
        <v>0.1</v>
      </c>
    </row>
    <row r="88" spans="2:8">
      <c r="B88" s="17" t="s">
        <v>1231</v>
      </c>
      <c r="C88" s="165" t="s">
        <v>132</v>
      </c>
      <c r="D88" s="17" t="s">
        <v>188</v>
      </c>
      <c r="E88" s="17" t="s">
        <v>311</v>
      </c>
      <c r="F88" s="18">
        <v>18750</v>
      </c>
      <c r="G88" s="18">
        <v>242.7</v>
      </c>
      <c r="H88" s="18">
        <v>0.04</v>
      </c>
    </row>
    <row r="89" spans="2:8">
      <c r="B89" s="17" t="s">
        <v>1158</v>
      </c>
      <c r="C89" s="165" t="s">
        <v>132</v>
      </c>
      <c r="D89" s="17" t="s">
        <v>288</v>
      </c>
      <c r="E89" s="17" t="s">
        <v>817</v>
      </c>
      <c r="F89" s="18">
        <v>240000</v>
      </c>
      <c r="G89" s="18">
        <v>185.16</v>
      </c>
      <c r="H89" s="18">
        <v>0.03</v>
      </c>
    </row>
    <row r="90" spans="2:8">
      <c r="B90" s="17" t="s">
        <v>1401</v>
      </c>
      <c r="C90" s="165" t="s">
        <v>132</v>
      </c>
      <c r="D90" s="17" t="s">
        <v>151</v>
      </c>
      <c r="E90" s="17" t="s">
        <v>502</v>
      </c>
      <c r="F90" s="18">
        <v>61971</v>
      </c>
      <c r="G90" s="18">
        <v>181.79</v>
      </c>
      <c r="H90" s="18">
        <v>0.03</v>
      </c>
    </row>
    <row r="91" spans="2:8">
      <c r="B91" s="17" t="s">
        <v>1370</v>
      </c>
      <c r="C91" s="165" t="s">
        <v>132</v>
      </c>
      <c r="D91" s="17" t="s">
        <v>133</v>
      </c>
      <c r="E91" s="17" t="s">
        <v>137</v>
      </c>
      <c r="F91" s="18">
        <v>17600</v>
      </c>
      <c r="G91" s="18">
        <v>253.92</v>
      </c>
      <c r="H91" s="18">
        <v>0.05</v>
      </c>
    </row>
    <row r="92" spans="2:8">
      <c r="B92" s="17" t="s">
        <v>1352</v>
      </c>
      <c r="C92" s="165" t="s">
        <v>132</v>
      </c>
      <c r="D92" s="17" t="s">
        <v>133</v>
      </c>
      <c r="E92" s="17" t="s">
        <v>134</v>
      </c>
      <c r="F92" s="18">
        <v>-4125</v>
      </c>
      <c r="G92" s="18">
        <v>-33.68</v>
      </c>
      <c r="H92" s="18">
        <v>-0.01</v>
      </c>
    </row>
    <row r="93" spans="2:8">
      <c r="B93" s="17" t="s">
        <v>1261</v>
      </c>
      <c r="C93" s="165" t="s">
        <v>132</v>
      </c>
      <c r="D93" s="17" t="s">
        <v>288</v>
      </c>
      <c r="E93" s="17" t="s">
        <v>817</v>
      </c>
      <c r="F93" s="18">
        <v>-240000</v>
      </c>
      <c r="G93" s="18">
        <v>-186.48</v>
      </c>
      <c r="H93" s="18">
        <v>-0.03</v>
      </c>
    </row>
    <row r="94" spans="2:8">
      <c r="B94" s="17" t="s">
        <v>1262</v>
      </c>
      <c r="C94" s="165" t="s">
        <v>132</v>
      </c>
      <c r="D94" s="17" t="s">
        <v>188</v>
      </c>
      <c r="E94" s="17" t="s">
        <v>311</v>
      </c>
      <c r="F94" s="18">
        <v>-18750</v>
      </c>
      <c r="G94" s="18">
        <v>-243.97</v>
      </c>
      <c r="H94" s="18">
        <v>-0.04</v>
      </c>
    </row>
    <row r="95" spans="2:8">
      <c r="B95" s="17" t="s">
        <v>1323</v>
      </c>
      <c r="C95" s="165" t="s">
        <v>132</v>
      </c>
      <c r="D95" s="17" t="s">
        <v>169</v>
      </c>
      <c r="E95" s="17" t="s">
        <v>170</v>
      </c>
      <c r="F95" s="18">
        <v>-67500</v>
      </c>
      <c r="G95" s="18">
        <v>-550.6</v>
      </c>
      <c r="H95" s="18">
        <v>-0.1</v>
      </c>
    </row>
    <row r="96" spans="2:8">
      <c r="B96" s="17" t="s">
        <v>1255</v>
      </c>
      <c r="C96" s="165" t="s">
        <v>132</v>
      </c>
      <c r="D96" s="17" t="s">
        <v>135</v>
      </c>
      <c r="E96" s="17" t="s">
        <v>380</v>
      </c>
      <c r="F96" s="18">
        <v>-183600</v>
      </c>
      <c r="G96" s="18">
        <v>-599.73</v>
      </c>
      <c r="H96" s="18">
        <v>-0.11</v>
      </c>
    </row>
    <row r="97" spans="2:8">
      <c r="B97" s="17" t="s">
        <v>1402</v>
      </c>
      <c r="C97" s="165" t="s">
        <v>132</v>
      </c>
      <c r="D97" s="17" t="s">
        <v>146</v>
      </c>
      <c r="E97" s="17" t="s">
        <v>818</v>
      </c>
      <c r="F97" s="18">
        <v>-45600</v>
      </c>
      <c r="G97" s="18">
        <v>-622.91999999999996</v>
      </c>
      <c r="H97" s="18">
        <v>-0.11</v>
      </c>
    </row>
    <row r="98" spans="2:8">
      <c r="B98" s="17" t="s">
        <v>819</v>
      </c>
      <c r="C98" s="165" t="s">
        <v>132</v>
      </c>
      <c r="D98" s="17" t="s">
        <v>133</v>
      </c>
      <c r="E98" s="17" t="s">
        <v>400</v>
      </c>
      <c r="F98" s="18">
        <v>-329400</v>
      </c>
      <c r="G98" s="18">
        <v>-735.88</v>
      </c>
      <c r="H98" s="18">
        <v>-0.13</v>
      </c>
    </row>
    <row r="99" spans="2:8">
      <c r="B99" s="17" t="s">
        <v>1305</v>
      </c>
      <c r="C99" s="165" t="s">
        <v>132</v>
      </c>
      <c r="D99" s="17" t="s">
        <v>288</v>
      </c>
      <c r="E99" s="17" t="s">
        <v>289</v>
      </c>
      <c r="F99" s="18">
        <v>-879750</v>
      </c>
      <c r="G99" s="18">
        <v>-945.73</v>
      </c>
      <c r="H99" s="18">
        <v>-0.17</v>
      </c>
    </row>
    <row r="100" spans="2:8">
      <c r="B100" s="17" t="s">
        <v>1403</v>
      </c>
      <c r="C100" s="165" t="s">
        <v>132</v>
      </c>
      <c r="D100" s="17" t="s">
        <v>174</v>
      </c>
      <c r="E100" s="17" t="s">
        <v>175</v>
      </c>
      <c r="F100" s="18">
        <v>-15200</v>
      </c>
      <c r="G100" s="18">
        <v>-993.98</v>
      </c>
      <c r="H100" s="18">
        <v>-0.18</v>
      </c>
    </row>
    <row r="101" spans="2:8">
      <c r="B101" s="17" t="s">
        <v>1246</v>
      </c>
      <c r="C101" s="165" t="s">
        <v>132</v>
      </c>
      <c r="D101" s="17" t="s">
        <v>174</v>
      </c>
      <c r="E101" s="17" t="s">
        <v>176</v>
      </c>
      <c r="F101" s="18">
        <v>-66750</v>
      </c>
      <c r="G101" s="18">
        <v>-1495.93</v>
      </c>
      <c r="H101" s="18">
        <v>-0.27</v>
      </c>
    </row>
    <row r="102" spans="2:8">
      <c r="B102" s="17" t="s">
        <v>1404</v>
      </c>
      <c r="C102" s="165" t="s">
        <v>132</v>
      </c>
      <c r="D102" s="17" t="s">
        <v>156</v>
      </c>
      <c r="E102" s="17" t="s">
        <v>157</v>
      </c>
      <c r="F102" s="18">
        <v>-187600</v>
      </c>
      <c r="G102" s="18">
        <v>-1771.69</v>
      </c>
      <c r="H102" s="18">
        <v>-0.32</v>
      </c>
    </row>
    <row r="103" spans="2:8">
      <c r="B103" s="17" t="s">
        <v>1248</v>
      </c>
      <c r="C103" s="165" t="s">
        <v>132</v>
      </c>
      <c r="D103" s="17" t="s">
        <v>142</v>
      </c>
      <c r="E103" s="17" t="s">
        <v>153</v>
      </c>
      <c r="F103" s="18">
        <v>-74100</v>
      </c>
      <c r="G103" s="18">
        <v>-1960.06</v>
      </c>
      <c r="H103" s="18">
        <v>-0.36</v>
      </c>
    </row>
    <row r="104" spans="2:8">
      <c r="B104" s="17" t="s">
        <v>1315</v>
      </c>
      <c r="C104" s="165" t="s">
        <v>132</v>
      </c>
      <c r="D104" s="17" t="s">
        <v>142</v>
      </c>
      <c r="E104" s="17" t="s">
        <v>143</v>
      </c>
      <c r="F104" s="18">
        <v>-694400</v>
      </c>
      <c r="G104" s="18">
        <v>-2119.31</v>
      </c>
      <c r="H104" s="18">
        <v>-0.39</v>
      </c>
    </row>
    <row r="105" spans="2:8">
      <c r="B105" s="17" t="s">
        <v>1273</v>
      </c>
      <c r="C105" s="165" t="s">
        <v>132</v>
      </c>
      <c r="D105" s="17" t="s">
        <v>171</v>
      </c>
      <c r="E105" s="17" t="s">
        <v>172</v>
      </c>
      <c r="F105" s="18">
        <v>-281875</v>
      </c>
      <c r="G105" s="18">
        <v>-2209.48</v>
      </c>
      <c r="H105" s="18">
        <v>-0.4</v>
      </c>
    </row>
    <row r="106" spans="2:8">
      <c r="B106" s="17" t="s">
        <v>1326</v>
      </c>
      <c r="C106" s="165" t="s">
        <v>132</v>
      </c>
      <c r="D106" s="17" t="s">
        <v>133</v>
      </c>
      <c r="E106" s="17" t="s">
        <v>295</v>
      </c>
      <c r="F106" s="18">
        <v>-215100</v>
      </c>
      <c r="G106" s="18">
        <v>-2232.63</v>
      </c>
      <c r="H106" s="18">
        <v>-0.41</v>
      </c>
    </row>
    <row r="107" spans="2:8">
      <c r="B107" s="17" t="s">
        <v>1266</v>
      </c>
      <c r="C107" s="165" t="s">
        <v>132</v>
      </c>
      <c r="D107" s="17" t="s">
        <v>133</v>
      </c>
      <c r="E107" s="17" t="s">
        <v>141</v>
      </c>
      <c r="F107" s="18">
        <v>-145200</v>
      </c>
      <c r="G107" s="18">
        <v>-2642.06</v>
      </c>
      <c r="H107" s="18">
        <v>-0.48</v>
      </c>
    </row>
    <row r="108" spans="2:8">
      <c r="B108" s="17" t="s">
        <v>1343</v>
      </c>
      <c r="C108" s="165" t="s">
        <v>132</v>
      </c>
      <c r="D108" s="17" t="s">
        <v>160</v>
      </c>
      <c r="E108" s="17" t="s">
        <v>161</v>
      </c>
      <c r="F108" s="18">
        <v>-155700</v>
      </c>
      <c r="G108" s="18">
        <v>-2827.82</v>
      </c>
      <c r="H108" s="18">
        <v>-0.52</v>
      </c>
    </row>
    <row r="109" spans="2:8">
      <c r="B109" s="17" t="s">
        <v>1267</v>
      </c>
      <c r="C109" s="165" t="s">
        <v>132</v>
      </c>
      <c r="D109" s="17" t="s">
        <v>156</v>
      </c>
      <c r="E109" s="17" t="s">
        <v>187</v>
      </c>
      <c r="F109" s="18">
        <v>-76200</v>
      </c>
      <c r="G109" s="18">
        <v>-2915.49</v>
      </c>
      <c r="H109" s="18">
        <v>-0.53</v>
      </c>
    </row>
    <row r="110" spans="2:8">
      <c r="B110" s="17" t="s">
        <v>1366</v>
      </c>
      <c r="C110" s="165" t="s">
        <v>132</v>
      </c>
      <c r="D110" s="17" t="s">
        <v>202</v>
      </c>
      <c r="E110" s="17" t="s">
        <v>462</v>
      </c>
      <c r="F110" s="18">
        <v>-403750</v>
      </c>
      <c r="G110" s="18">
        <v>-3104.03</v>
      </c>
      <c r="H110" s="18">
        <v>-0.56999999999999995</v>
      </c>
    </row>
    <row r="111" spans="2:8">
      <c r="B111" s="17" t="s">
        <v>1365</v>
      </c>
      <c r="C111" s="165" t="s">
        <v>132</v>
      </c>
      <c r="D111" s="17" t="s">
        <v>283</v>
      </c>
      <c r="E111" s="17" t="s">
        <v>284</v>
      </c>
      <c r="F111" s="18">
        <v>-35400</v>
      </c>
      <c r="G111" s="18">
        <v>-3105.34</v>
      </c>
      <c r="H111" s="18">
        <v>-0.56999999999999995</v>
      </c>
    </row>
    <row r="112" spans="2:8">
      <c r="B112" s="17" t="s">
        <v>1310</v>
      </c>
      <c r="C112" s="165" t="s">
        <v>132</v>
      </c>
      <c r="D112" s="17" t="s">
        <v>283</v>
      </c>
      <c r="E112" s="17" t="s">
        <v>404</v>
      </c>
      <c r="F112" s="18">
        <v>-107450</v>
      </c>
      <c r="G112" s="18">
        <v>-3317.89</v>
      </c>
      <c r="H112" s="18">
        <v>-0.61</v>
      </c>
    </row>
    <row r="113" spans="2:8">
      <c r="B113" s="17" t="s">
        <v>1362</v>
      </c>
      <c r="C113" s="165" t="s">
        <v>132</v>
      </c>
      <c r="D113" s="17" t="s">
        <v>267</v>
      </c>
      <c r="E113" s="17" t="s">
        <v>382</v>
      </c>
      <c r="F113" s="18">
        <v>-1657125</v>
      </c>
      <c r="G113" s="18">
        <v>-3702.85</v>
      </c>
      <c r="H113" s="18">
        <v>-0.68</v>
      </c>
    </row>
    <row r="114" spans="2:8">
      <c r="B114" s="17" t="s">
        <v>1360</v>
      </c>
      <c r="C114" s="165" t="s">
        <v>132</v>
      </c>
      <c r="D114" s="17" t="s">
        <v>174</v>
      </c>
      <c r="E114" s="17" t="s">
        <v>306</v>
      </c>
      <c r="F114" s="18">
        <v>-999000</v>
      </c>
      <c r="G114" s="18">
        <v>-3769.23</v>
      </c>
      <c r="H114" s="18">
        <v>-0.69</v>
      </c>
    </row>
    <row r="115" spans="2:8">
      <c r="B115" s="17" t="s">
        <v>1356</v>
      </c>
      <c r="C115" s="165" t="s">
        <v>132</v>
      </c>
      <c r="D115" s="17" t="s">
        <v>191</v>
      </c>
      <c r="E115" s="17" t="s">
        <v>366</v>
      </c>
      <c r="F115" s="18">
        <v>-507000</v>
      </c>
      <c r="G115" s="18">
        <v>-3777.91</v>
      </c>
      <c r="H115" s="18">
        <v>-0.69</v>
      </c>
    </row>
    <row r="116" spans="2:8">
      <c r="B116" s="17" t="s">
        <v>1364</v>
      </c>
      <c r="C116" s="165" t="s">
        <v>132</v>
      </c>
      <c r="D116" s="17" t="s">
        <v>138</v>
      </c>
      <c r="E116" s="17" t="s">
        <v>294</v>
      </c>
      <c r="F116" s="18">
        <v>-363600</v>
      </c>
      <c r="G116" s="18">
        <v>-3838.53</v>
      </c>
      <c r="H116" s="18">
        <v>-0.7</v>
      </c>
    </row>
    <row r="117" spans="2:8">
      <c r="B117" s="17" t="s">
        <v>1347</v>
      </c>
      <c r="C117" s="165" t="s">
        <v>132</v>
      </c>
      <c r="D117" s="17" t="s">
        <v>179</v>
      </c>
      <c r="E117" s="17" t="s">
        <v>557</v>
      </c>
      <c r="F117" s="18">
        <v>-657500</v>
      </c>
      <c r="G117" s="18">
        <v>-3853.28</v>
      </c>
      <c r="H117" s="18">
        <v>-0.7</v>
      </c>
    </row>
    <row r="118" spans="2:8">
      <c r="B118" s="17" t="s">
        <v>1368</v>
      </c>
      <c r="C118" s="165" t="s">
        <v>132</v>
      </c>
      <c r="D118" s="17" t="s">
        <v>138</v>
      </c>
      <c r="E118" s="17" t="s">
        <v>286</v>
      </c>
      <c r="F118" s="18">
        <v>-457100</v>
      </c>
      <c r="G118" s="18">
        <v>-4361.42</v>
      </c>
      <c r="H118" s="18">
        <v>-0.8</v>
      </c>
    </row>
    <row r="119" spans="2:8">
      <c r="B119" s="17" t="s">
        <v>1369</v>
      </c>
      <c r="C119" s="165" t="s">
        <v>132</v>
      </c>
      <c r="D119" s="17" t="s">
        <v>138</v>
      </c>
      <c r="E119" s="17" t="s">
        <v>140</v>
      </c>
      <c r="F119" s="18">
        <v>-142800</v>
      </c>
      <c r="G119" s="18">
        <v>-4731.82</v>
      </c>
      <c r="H119" s="18">
        <v>-0.87</v>
      </c>
    </row>
    <row r="120" spans="2:8">
      <c r="B120" s="17" t="s">
        <v>1346</v>
      </c>
      <c r="C120" s="165" t="s">
        <v>132</v>
      </c>
      <c r="D120" s="17" t="s">
        <v>133</v>
      </c>
      <c r="E120" s="17" t="s">
        <v>150</v>
      </c>
      <c r="F120" s="18">
        <v>-682800</v>
      </c>
      <c r="G120" s="18">
        <v>-4973.5200000000004</v>
      </c>
      <c r="H120" s="18">
        <v>-0.91</v>
      </c>
    </row>
    <row r="121" spans="2:8">
      <c r="B121" s="17" t="s">
        <v>1329</v>
      </c>
      <c r="C121" s="165" t="s">
        <v>132</v>
      </c>
      <c r="D121" s="17" t="s">
        <v>135</v>
      </c>
      <c r="E121" s="17" t="s">
        <v>136</v>
      </c>
      <c r="F121" s="18">
        <v>-198500</v>
      </c>
      <c r="G121" s="18">
        <v>-4997.34</v>
      </c>
      <c r="H121" s="18">
        <v>-0.91</v>
      </c>
    </row>
    <row r="122" spans="2:8">
      <c r="B122" s="17" t="s">
        <v>1361</v>
      </c>
      <c r="C122" s="165" t="s">
        <v>132</v>
      </c>
      <c r="D122" s="17" t="s">
        <v>283</v>
      </c>
      <c r="E122" s="17" t="s">
        <v>313</v>
      </c>
      <c r="F122" s="18">
        <v>-217200</v>
      </c>
      <c r="G122" s="18">
        <v>-6151.1</v>
      </c>
      <c r="H122" s="18">
        <v>-1.1299999999999999</v>
      </c>
    </row>
    <row r="123" spans="2:8">
      <c r="B123" s="17" t="s">
        <v>1353</v>
      </c>
      <c r="C123" s="165" t="s">
        <v>132</v>
      </c>
      <c r="D123" s="17" t="s">
        <v>174</v>
      </c>
      <c r="E123" s="17" t="s">
        <v>364</v>
      </c>
      <c r="F123" s="18">
        <v>-407550</v>
      </c>
      <c r="G123" s="18">
        <v>-6392.63</v>
      </c>
      <c r="H123" s="18">
        <v>-1.17</v>
      </c>
    </row>
    <row r="124" spans="2:8">
      <c r="B124" s="17" t="s">
        <v>1345</v>
      </c>
      <c r="C124" s="165" t="s">
        <v>132</v>
      </c>
      <c r="D124" s="17" t="s">
        <v>146</v>
      </c>
      <c r="E124" s="17" t="s">
        <v>147</v>
      </c>
      <c r="F124" s="18">
        <v>-343800</v>
      </c>
      <c r="G124" s="18">
        <v>-8212.18</v>
      </c>
      <c r="H124" s="18">
        <v>-1.5</v>
      </c>
    </row>
    <row r="125" spans="2:8">
      <c r="B125" s="263" t="s">
        <v>962</v>
      </c>
      <c r="C125" s="165"/>
      <c r="G125" s="70">
        <f>SUM(G16:G91)</f>
        <v>367751.48999999987</v>
      </c>
      <c r="H125" s="70">
        <f>SUM(H16:H91)</f>
        <v>67.27</v>
      </c>
    </row>
    <row r="126" spans="2:8" s="164" customFormat="1">
      <c r="B126" s="249" t="s">
        <v>963</v>
      </c>
      <c r="C126" s="166"/>
      <c r="F126" s="162"/>
      <c r="G126" s="162"/>
      <c r="H126" s="162"/>
    </row>
    <row r="127" spans="2:8" s="164" customFormat="1">
      <c r="B127" s="249" t="s">
        <v>964</v>
      </c>
      <c r="C127" s="166"/>
      <c r="F127" s="162"/>
      <c r="G127" s="162"/>
      <c r="H127" s="162"/>
    </row>
    <row r="128" spans="2:8">
      <c r="B128" s="17" t="s">
        <v>820</v>
      </c>
      <c r="C128" s="165" t="s">
        <v>132</v>
      </c>
      <c r="D128" s="17" t="s">
        <v>484</v>
      </c>
      <c r="E128" s="17" t="s">
        <v>821</v>
      </c>
      <c r="F128" s="18">
        <v>83075</v>
      </c>
      <c r="G128" s="18">
        <v>268.97000000000003</v>
      </c>
      <c r="H128" s="18">
        <v>0.05</v>
      </c>
    </row>
    <row r="129" spans="2:8" s="164" customFormat="1">
      <c r="B129" s="249" t="s">
        <v>965</v>
      </c>
      <c r="C129" s="166"/>
      <c r="F129" s="162"/>
      <c r="G129" s="163">
        <f>SUM(G128)</f>
        <v>268.97000000000003</v>
      </c>
      <c r="H129" s="163">
        <f>SUM(H128)</f>
        <v>0.05</v>
      </c>
    </row>
    <row r="130" spans="2:8" s="164" customFormat="1">
      <c r="B130" s="249" t="s">
        <v>966</v>
      </c>
      <c r="C130" s="264"/>
      <c r="D130" s="249"/>
      <c r="E130" s="249"/>
      <c r="F130" s="163"/>
      <c r="G130" s="163">
        <f>+G125+G129</f>
        <v>368020.45999999985</v>
      </c>
      <c r="H130" s="163">
        <f>+H125+H129</f>
        <v>67.319999999999993</v>
      </c>
    </row>
    <row r="131" spans="2:8">
      <c r="B131" s="239" t="s">
        <v>98</v>
      </c>
      <c r="C131" s="240" t="s">
        <v>99</v>
      </c>
      <c r="D131" s="239" t="s">
        <v>100</v>
      </c>
      <c r="E131" s="239" t="s">
        <v>101</v>
      </c>
      <c r="F131" s="167" t="s">
        <v>102</v>
      </c>
      <c r="G131" s="167" t="s">
        <v>103</v>
      </c>
      <c r="H131" s="167" t="s">
        <v>104</v>
      </c>
    </row>
    <row r="132" spans="2:8">
      <c r="B132" s="241" t="s">
        <v>105</v>
      </c>
      <c r="C132" s="165"/>
    </row>
    <row r="133" spans="2:8">
      <c r="B133" s="241" t="s">
        <v>106</v>
      </c>
      <c r="C133" s="165"/>
    </row>
    <row r="134" spans="2:8">
      <c r="B134" s="241" t="s">
        <v>107</v>
      </c>
      <c r="C134" s="165"/>
    </row>
    <row r="135" spans="2:8">
      <c r="B135" s="17" t="s">
        <v>1635</v>
      </c>
      <c r="C135" s="165">
        <v>6.88</v>
      </c>
      <c r="D135" s="17" t="s">
        <v>108</v>
      </c>
      <c r="E135" s="17" t="s">
        <v>509</v>
      </c>
      <c r="F135" s="18">
        <v>16000000</v>
      </c>
      <c r="G135" s="18">
        <v>15352.59</v>
      </c>
      <c r="H135" s="18">
        <v>2.81</v>
      </c>
    </row>
    <row r="136" spans="2:8">
      <c r="B136" s="17" t="s">
        <v>1626</v>
      </c>
      <c r="C136" s="165">
        <v>6.23</v>
      </c>
      <c r="D136" s="17" t="s">
        <v>108</v>
      </c>
      <c r="E136" s="17" t="s">
        <v>507</v>
      </c>
      <c r="F136" s="18">
        <v>5500000</v>
      </c>
      <c r="G136" s="18">
        <v>5538.89</v>
      </c>
      <c r="H136" s="18">
        <v>1.01</v>
      </c>
    </row>
    <row r="137" spans="2:8">
      <c r="B137" s="17" t="s">
        <v>1636</v>
      </c>
      <c r="C137" s="165">
        <v>6.94</v>
      </c>
      <c r="D137" s="17" t="s">
        <v>108</v>
      </c>
      <c r="E137" s="17" t="s">
        <v>723</v>
      </c>
      <c r="F137" s="18">
        <v>3000000</v>
      </c>
      <c r="G137" s="18">
        <v>2867.6</v>
      </c>
      <c r="H137" s="18">
        <v>0.52</v>
      </c>
    </row>
    <row r="138" spans="2:8">
      <c r="B138" s="17" t="s">
        <v>822</v>
      </c>
      <c r="C138" s="165">
        <v>6.59</v>
      </c>
      <c r="D138" s="17" t="s">
        <v>108</v>
      </c>
      <c r="E138" s="17" t="s">
        <v>823</v>
      </c>
      <c r="F138" s="18">
        <v>2500000</v>
      </c>
      <c r="G138" s="18">
        <v>2504.13</v>
      </c>
      <c r="H138" s="18">
        <v>0.46</v>
      </c>
    </row>
    <row r="139" spans="2:8">
      <c r="B139" s="17" t="s">
        <v>1633</v>
      </c>
      <c r="C139" s="165">
        <v>6.86</v>
      </c>
      <c r="D139" s="17" t="s">
        <v>108</v>
      </c>
      <c r="E139" s="17" t="s">
        <v>824</v>
      </c>
      <c r="F139" s="18">
        <v>2500000</v>
      </c>
      <c r="G139" s="18">
        <v>2376.2199999999998</v>
      </c>
      <c r="H139" s="18">
        <v>0.43</v>
      </c>
    </row>
    <row r="140" spans="2:8">
      <c r="B140" s="17" t="s">
        <v>1632</v>
      </c>
      <c r="C140" s="165">
        <v>5.63</v>
      </c>
      <c r="D140" s="17" t="s">
        <v>108</v>
      </c>
      <c r="E140" s="17" t="s">
        <v>825</v>
      </c>
      <c r="F140" s="18">
        <v>2000000</v>
      </c>
      <c r="G140" s="18">
        <v>1990.6</v>
      </c>
      <c r="H140" s="18">
        <v>0.36</v>
      </c>
    </row>
    <row r="141" spans="2:8">
      <c r="B141" s="17" t="s">
        <v>1629</v>
      </c>
      <c r="C141" s="165">
        <v>6.39</v>
      </c>
      <c r="D141" s="17" t="s">
        <v>108</v>
      </c>
      <c r="E141" s="17" t="s">
        <v>654</v>
      </c>
      <c r="F141" s="18">
        <v>1500000</v>
      </c>
      <c r="G141" s="18">
        <v>1524.89</v>
      </c>
      <c r="H141" s="18">
        <v>0.28000000000000003</v>
      </c>
    </row>
    <row r="142" spans="2:8">
      <c r="B142" s="17" t="s">
        <v>1634</v>
      </c>
      <c r="C142" s="165">
        <v>6.75</v>
      </c>
      <c r="D142" s="17" t="s">
        <v>108</v>
      </c>
      <c r="E142" s="17" t="s">
        <v>826</v>
      </c>
      <c r="F142" s="18">
        <v>1500000</v>
      </c>
      <c r="G142" s="18">
        <v>1440.75</v>
      </c>
      <c r="H142" s="18">
        <v>0.26</v>
      </c>
    </row>
    <row r="143" spans="2:8">
      <c r="B143" s="17" t="s">
        <v>827</v>
      </c>
      <c r="C143" s="165">
        <v>6.9</v>
      </c>
      <c r="D143" s="17" t="s">
        <v>108</v>
      </c>
      <c r="E143" s="17" t="s">
        <v>828</v>
      </c>
      <c r="F143" s="18">
        <v>1230000</v>
      </c>
      <c r="G143" s="18">
        <v>1278.7</v>
      </c>
      <c r="H143" s="18">
        <v>0.23</v>
      </c>
    </row>
    <row r="144" spans="2:8">
      <c r="B144" s="17" t="s">
        <v>829</v>
      </c>
      <c r="C144" s="165">
        <v>6.74</v>
      </c>
      <c r="D144" s="17" t="s">
        <v>108</v>
      </c>
      <c r="E144" s="17" t="s">
        <v>830</v>
      </c>
      <c r="F144" s="18">
        <v>1000000</v>
      </c>
      <c r="G144" s="18">
        <v>1032.3499999999999</v>
      </c>
      <c r="H144" s="18">
        <v>0.19</v>
      </c>
    </row>
    <row r="145" spans="2:9">
      <c r="B145" s="17" t="s">
        <v>831</v>
      </c>
      <c r="C145" s="165">
        <v>6.09</v>
      </c>
      <c r="D145" s="17" t="s">
        <v>108</v>
      </c>
      <c r="E145" s="17" t="s">
        <v>832</v>
      </c>
      <c r="F145" s="18">
        <v>1000000</v>
      </c>
      <c r="G145" s="18">
        <v>1013.49</v>
      </c>
      <c r="H145" s="18">
        <v>0.19</v>
      </c>
    </row>
    <row r="146" spans="2:9">
      <c r="B146" s="17" t="s">
        <v>1625</v>
      </c>
      <c r="C146" s="165">
        <v>5.86</v>
      </c>
      <c r="D146" s="17" t="s">
        <v>108</v>
      </c>
      <c r="E146" s="17" t="s">
        <v>725</v>
      </c>
      <c r="F146" s="18">
        <v>1000000</v>
      </c>
      <c r="G146" s="18">
        <v>1003.5</v>
      </c>
      <c r="H146" s="18">
        <v>0.18</v>
      </c>
    </row>
    <row r="147" spans="2:9">
      <c r="B147" s="17" t="s">
        <v>1630</v>
      </c>
      <c r="C147" s="165">
        <v>5.5</v>
      </c>
      <c r="D147" s="17" t="s">
        <v>108</v>
      </c>
      <c r="E147" s="17" t="s">
        <v>724</v>
      </c>
      <c r="F147" s="18">
        <v>1000000</v>
      </c>
      <c r="G147" s="18">
        <v>1003.35</v>
      </c>
      <c r="H147" s="18">
        <v>0.18</v>
      </c>
    </row>
    <row r="148" spans="2:9">
      <c r="B148" s="17" t="s">
        <v>833</v>
      </c>
      <c r="C148" s="165">
        <v>6.74</v>
      </c>
      <c r="D148" s="17" t="s">
        <v>108</v>
      </c>
      <c r="E148" s="17" t="s">
        <v>834</v>
      </c>
      <c r="F148" s="18">
        <v>950000</v>
      </c>
      <c r="G148" s="18">
        <v>979.51</v>
      </c>
      <c r="H148" s="18">
        <v>0.18</v>
      </c>
    </row>
    <row r="149" spans="2:9">
      <c r="B149" s="17" t="s">
        <v>835</v>
      </c>
      <c r="C149" s="165">
        <v>6.75</v>
      </c>
      <c r="D149" s="17" t="s">
        <v>108</v>
      </c>
      <c r="E149" s="17" t="s">
        <v>836</v>
      </c>
      <c r="F149" s="18">
        <v>500000</v>
      </c>
      <c r="G149" s="18">
        <v>514.67999999999995</v>
      </c>
      <c r="H149" s="18">
        <v>0.09</v>
      </c>
    </row>
    <row r="150" spans="2:9">
      <c r="B150" s="17" t="s">
        <v>1637</v>
      </c>
      <c r="C150" s="165">
        <v>6.97</v>
      </c>
      <c r="D150" s="17" t="s">
        <v>108</v>
      </c>
      <c r="E150" s="17" t="s">
        <v>837</v>
      </c>
      <c r="F150" s="18">
        <v>500000</v>
      </c>
      <c r="G150" s="18">
        <v>500</v>
      </c>
      <c r="H150" s="18">
        <v>0.09</v>
      </c>
    </row>
    <row r="151" spans="2:9">
      <c r="B151" s="17" t="s">
        <v>512</v>
      </c>
      <c r="C151" s="165">
        <v>7.28</v>
      </c>
      <c r="D151" s="17" t="s">
        <v>108</v>
      </c>
      <c r="E151" s="17" t="s">
        <v>513</v>
      </c>
      <c r="F151" s="18">
        <v>1700</v>
      </c>
      <c r="G151" s="18">
        <v>1.55</v>
      </c>
      <c r="H151" s="18">
        <v>0</v>
      </c>
      <c r="I151" s="17" t="s">
        <v>427</v>
      </c>
    </row>
    <row r="152" spans="2:9">
      <c r="B152" s="241" t="s">
        <v>109</v>
      </c>
      <c r="C152" s="242"/>
      <c r="D152" s="241"/>
      <c r="E152" s="241"/>
      <c r="F152" s="70"/>
      <c r="G152" s="70">
        <f>SUM(G131:G151)</f>
        <v>40922.799999999996</v>
      </c>
      <c r="H152" s="70">
        <f>SUM(H131:H151)</f>
        <v>7.46</v>
      </c>
    </row>
    <row r="153" spans="2:9">
      <c r="B153" s="241" t="s">
        <v>335</v>
      </c>
      <c r="C153" s="165"/>
    </row>
    <row r="154" spans="2:9">
      <c r="B154" s="17" t="s">
        <v>1405</v>
      </c>
      <c r="C154" s="165">
        <v>7.39</v>
      </c>
      <c r="D154" s="17" t="s">
        <v>337</v>
      </c>
      <c r="E154" s="17" t="s">
        <v>838</v>
      </c>
      <c r="F154" s="18">
        <v>1000</v>
      </c>
      <c r="G154" s="18">
        <v>9998.8799999999992</v>
      </c>
      <c r="H154" s="18">
        <v>1.83</v>
      </c>
    </row>
    <row r="155" spans="2:9">
      <c r="B155" s="17" t="s">
        <v>839</v>
      </c>
      <c r="C155" s="165">
        <v>7.24</v>
      </c>
      <c r="D155" s="17" t="s">
        <v>337</v>
      </c>
      <c r="E155" s="17" t="s">
        <v>840</v>
      </c>
      <c r="F155" s="18">
        <v>500</v>
      </c>
      <c r="G155" s="18">
        <v>5025.8</v>
      </c>
      <c r="H155" s="18">
        <v>0.92</v>
      </c>
    </row>
    <row r="156" spans="2:9">
      <c r="B156" s="17" t="s">
        <v>841</v>
      </c>
      <c r="C156" s="165">
        <v>7.04</v>
      </c>
      <c r="D156" s="17" t="s">
        <v>337</v>
      </c>
      <c r="E156" s="17" t="s">
        <v>842</v>
      </c>
      <c r="F156" s="18">
        <v>500</v>
      </c>
      <c r="G156" s="18">
        <v>5018.87</v>
      </c>
      <c r="H156" s="18">
        <v>0.92</v>
      </c>
    </row>
    <row r="157" spans="2:9">
      <c r="B157" s="17" t="s">
        <v>843</v>
      </c>
      <c r="C157" s="165">
        <v>7.08</v>
      </c>
      <c r="D157" s="17" t="s">
        <v>349</v>
      </c>
      <c r="E157" s="17" t="s">
        <v>844</v>
      </c>
      <c r="F157" s="18">
        <v>500</v>
      </c>
      <c r="G157" s="18">
        <v>5006.95</v>
      </c>
      <c r="H157" s="18">
        <v>0.92</v>
      </c>
    </row>
    <row r="158" spans="2:9">
      <c r="B158" s="17" t="s">
        <v>1406</v>
      </c>
      <c r="C158" s="165">
        <v>7.15</v>
      </c>
      <c r="D158" s="17" t="s">
        <v>337</v>
      </c>
      <c r="E158" s="17" t="s">
        <v>671</v>
      </c>
      <c r="F158" s="18">
        <v>500</v>
      </c>
      <c r="G158" s="18">
        <v>4898.8599999999997</v>
      </c>
      <c r="H158" s="18">
        <v>0.9</v>
      </c>
    </row>
    <row r="159" spans="2:9">
      <c r="B159" s="17" t="s">
        <v>1407</v>
      </c>
      <c r="C159" s="165">
        <v>6.84</v>
      </c>
      <c r="D159" s="17" t="s">
        <v>337</v>
      </c>
      <c r="E159" s="17" t="s">
        <v>845</v>
      </c>
      <c r="F159" s="18">
        <v>500</v>
      </c>
      <c r="G159" s="18">
        <v>4870.0600000000004</v>
      </c>
      <c r="H159" s="18">
        <v>0.89</v>
      </c>
    </row>
    <row r="160" spans="2:9">
      <c r="B160" s="17" t="s">
        <v>846</v>
      </c>
      <c r="C160" s="165">
        <v>7.15</v>
      </c>
      <c r="D160" s="17" t="s">
        <v>337</v>
      </c>
      <c r="E160" s="17" t="s">
        <v>847</v>
      </c>
      <c r="F160" s="18">
        <v>500</v>
      </c>
      <c r="G160" s="18">
        <v>4810.1899999999996</v>
      </c>
      <c r="H160" s="18">
        <v>0.88</v>
      </c>
    </row>
    <row r="161" spans="2:8">
      <c r="B161" s="17" t="s">
        <v>1408</v>
      </c>
      <c r="C161" s="165">
        <v>7.78</v>
      </c>
      <c r="D161" s="17" t="s">
        <v>337</v>
      </c>
      <c r="E161" s="17" t="s">
        <v>341</v>
      </c>
      <c r="F161" s="18">
        <v>500</v>
      </c>
      <c r="G161" s="18">
        <v>4761.63</v>
      </c>
      <c r="H161" s="18">
        <v>0.87</v>
      </c>
    </row>
    <row r="162" spans="2:8">
      <c r="B162" s="17" t="s">
        <v>848</v>
      </c>
      <c r="C162" s="165">
        <v>7.1</v>
      </c>
      <c r="D162" s="17" t="s">
        <v>337</v>
      </c>
      <c r="E162" s="17" t="s">
        <v>849</v>
      </c>
      <c r="F162" s="18">
        <v>350</v>
      </c>
      <c r="G162" s="18">
        <v>3586.6</v>
      </c>
      <c r="H162" s="18">
        <v>0.66</v>
      </c>
    </row>
    <row r="163" spans="2:8">
      <c r="B163" s="17" t="s">
        <v>1409</v>
      </c>
      <c r="C163" s="165">
        <v>7.22</v>
      </c>
      <c r="D163" s="17" t="s">
        <v>337</v>
      </c>
      <c r="E163" s="17" t="s">
        <v>850</v>
      </c>
      <c r="F163" s="18">
        <v>300</v>
      </c>
      <c r="G163" s="18">
        <v>3040.07</v>
      </c>
      <c r="H163" s="18">
        <v>0.56000000000000005</v>
      </c>
    </row>
    <row r="164" spans="2:8">
      <c r="B164" s="17" t="s">
        <v>1410</v>
      </c>
      <c r="C164" s="165">
        <v>6.58</v>
      </c>
      <c r="D164" s="17" t="s">
        <v>337</v>
      </c>
      <c r="E164" s="17" t="s">
        <v>851</v>
      </c>
      <c r="F164" s="18">
        <v>300</v>
      </c>
      <c r="G164" s="18">
        <v>2996.87</v>
      </c>
      <c r="H164" s="18">
        <v>0.55000000000000004</v>
      </c>
    </row>
    <row r="165" spans="2:8">
      <c r="B165" s="17" t="s">
        <v>1411</v>
      </c>
      <c r="C165" s="165">
        <v>6.7</v>
      </c>
      <c r="D165" s="17" t="s">
        <v>337</v>
      </c>
      <c r="E165" s="17" t="s">
        <v>670</v>
      </c>
      <c r="F165" s="18">
        <v>300</v>
      </c>
      <c r="G165" s="18">
        <v>2966.51</v>
      </c>
      <c r="H165" s="18">
        <v>0.54</v>
      </c>
    </row>
    <row r="166" spans="2:8">
      <c r="B166" s="17" t="s">
        <v>1412</v>
      </c>
      <c r="C166" s="165">
        <v>6.4</v>
      </c>
      <c r="D166" s="17" t="s">
        <v>337</v>
      </c>
      <c r="E166" s="17" t="s">
        <v>852</v>
      </c>
      <c r="F166" s="18">
        <v>250</v>
      </c>
      <c r="G166" s="18">
        <v>2510.5500000000002</v>
      </c>
      <c r="H166" s="18">
        <v>0.46</v>
      </c>
    </row>
    <row r="167" spans="2:8">
      <c r="B167" s="17" t="s">
        <v>853</v>
      </c>
      <c r="C167" s="165">
        <v>7.15</v>
      </c>
      <c r="D167" s="17" t="s">
        <v>337</v>
      </c>
      <c r="E167" s="17" t="s">
        <v>854</v>
      </c>
      <c r="F167" s="18">
        <v>250</v>
      </c>
      <c r="G167" s="18">
        <v>2506.12</v>
      </c>
      <c r="H167" s="18">
        <v>0.46</v>
      </c>
    </row>
    <row r="168" spans="2:8">
      <c r="B168" s="17" t="s">
        <v>1413</v>
      </c>
      <c r="C168" s="165">
        <v>7.53</v>
      </c>
      <c r="D168" s="17" t="s">
        <v>337</v>
      </c>
      <c r="E168" s="17" t="s">
        <v>855</v>
      </c>
      <c r="F168" s="18">
        <v>250</v>
      </c>
      <c r="G168" s="18">
        <v>2505.15</v>
      </c>
      <c r="H168" s="18">
        <v>0.46</v>
      </c>
    </row>
    <row r="169" spans="2:8">
      <c r="B169" s="17" t="s">
        <v>1414</v>
      </c>
      <c r="C169" s="165">
        <v>6.55</v>
      </c>
      <c r="D169" s="17" t="s">
        <v>337</v>
      </c>
      <c r="E169" s="17" t="s">
        <v>856</v>
      </c>
      <c r="F169" s="18">
        <v>250</v>
      </c>
      <c r="G169" s="18">
        <v>2504.21</v>
      </c>
      <c r="H169" s="18">
        <v>0.46</v>
      </c>
    </row>
    <row r="170" spans="2:8">
      <c r="B170" s="17" t="s">
        <v>857</v>
      </c>
      <c r="C170" s="165">
        <v>6.53</v>
      </c>
      <c r="D170" s="17" t="s">
        <v>337</v>
      </c>
      <c r="E170" s="17" t="s">
        <v>858</v>
      </c>
      <c r="F170" s="18">
        <v>250</v>
      </c>
      <c r="G170" s="18">
        <v>2503.16</v>
      </c>
      <c r="H170" s="18">
        <v>0.46</v>
      </c>
    </row>
    <row r="171" spans="2:8">
      <c r="B171" s="17" t="s">
        <v>1415</v>
      </c>
      <c r="C171" s="165">
        <v>7.41</v>
      </c>
      <c r="D171" s="17" t="s">
        <v>337</v>
      </c>
      <c r="E171" s="17" t="s">
        <v>859</v>
      </c>
      <c r="F171" s="18">
        <v>250</v>
      </c>
      <c r="G171" s="18">
        <v>2500.3200000000002</v>
      </c>
      <c r="H171" s="18">
        <v>0.46</v>
      </c>
    </row>
    <row r="172" spans="2:8">
      <c r="B172" s="17" t="s">
        <v>1416</v>
      </c>
      <c r="C172" s="165">
        <v>7.13</v>
      </c>
      <c r="D172" s="17" t="s">
        <v>337</v>
      </c>
      <c r="E172" s="17" t="s">
        <v>860</v>
      </c>
      <c r="F172" s="18">
        <v>250</v>
      </c>
      <c r="G172" s="18">
        <v>2484.2800000000002</v>
      </c>
      <c r="H172" s="18">
        <v>0.45</v>
      </c>
    </row>
    <row r="173" spans="2:8">
      <c r="B173" s="17" t="s">
        <v>861</v>
      </c>
      <c r="C173" s="165">
        <v>6.31</v>
      </c>
      <c r="D173" s="17" t="s">
        <v>337</v>
      </c>
      <c r="E173" s="17" t="s">
        <v>862</v>
      </c>
      <c r="F173" s="18">
        <v>250</v>
      </c>
      <c r="G173" s="18">
        <v>2479.09</v>
      </c>
      <c r="H173" s="18">
        <v>0.45</v>
      </c>
    </row>
    <row r="174" spans="2:8">
      <c r="B174" s="17" t="s">
        <v>1417</v>
      </c>
      <c r="C174" s="165">
        <v>7.48</v>
      </c>
      <c r="D174" s="17" t="s">
        <v>337</v>
      </c>
      <c r="E174" s="17" t="s">
        <v>863</v>
      </c>
      <c r="F174" s="18">
        <v>250</v>
      </c>
      <c r="G174" s="18">
        <v>2458.1999999999998</v>
      </c>
      <c r="H174" s="18">
        <v>0.45</v>
      </c>
    </row>
    <row r="175" spans="2:8">
      <c r="B175" s="17" t="s">
        <v>864</v>
      </c>
      <c r="C175" s="165">
        <v>6.77</v>
      </c>
      <c r="D175" s="17" t="s">
        <v>337</v>
      </c>
      <c r="E175" s="17" t="s">
        <v>865</v>
      </c>
      <c r="F175" s="18">
        <v>250</v>
      </c>
      <c r="G175" s="18">
        <v>2447.02</v>
      </c>
      <c r="H175" s="18">
        <v>0.45</v>
      </c>
    </row>
    <row r="176" spans="2:8">
      <c r="B176" s="17" t="s">
        <v>866</v>
      </c>
      <c r="C176" s="165">
        <v>6.81</v>
      </c>
      <c r="D176" s="17" t="s">
        <v>337</v>
      </c>
      <c r="E176" s="17" t="s">
        <v>867</v>
      </c>
      <c r="F176" s="18">
        <v>250</v>
      </c>
      <c r="G176" s="18">
        <v>2441.21</v>
      </c>
      <c r="H176" s="18">
        <v>0.45</v>
      </c>
    </row>
    <row r="177" spans="2:8">
      <c r="B177" s="17" t="s">
        <v>1418</v>
      </c>
      <c r="C177" s="165">
        <v>7.15</v>
      </c>
      <c r="D177" s="17" t="s">
        <v>337</v>
      </c>
      <c r="E177" s="17" t="s">
        <v>868</v>
      </c>
      <c r="F177" s="18">
        <v>250</v>
      </c>
      <c r="G177" s="18">
        <v>2440.87</v>
      </c>
      <c r="H177" s="18">
        <v>0.45</v>
      </c>
    </row>
    <row r="178" spans="2:8">
      <c r="B178" s="17" t="s">
        <v>1419</v>
      </c>
      <c r="C178" s="165">
        <v>7.39</v>
      </c>
      <c r="D178" s="17" t="s">
        <v>674</v>
      </c>
      <c r="E178" s="17" t="s">
        <v>675</v>
      </c>
      <c r="F178" s="18">
        <v>250</v>
      </c>
      <c r="G178" s="18">
        <v>2381.13</v>
      </c>
      <c r="H178" s="18">
        <v>0.44</v>
      </c>
    </row>
    <row r="179" spans="2:8">
      <c r="B179" s="17" t="s">
        <v>1420</v>
      </c>
      <c r="C179" s="165">
        <v>7.17</v>
      </c>
      <c r="D179" s="17" t="s">
        <v>337</v>
      </c>
      <c r="E179" s="17" t="s">
        <v>869</v>
      </c>
      <c r="F179" s="18">
        <v>150</v>
      </c>
      <c r="G179" s="18">
        <v>1538.72</v>
      </c>
      <c r="H179" s="18">
        <v>0.28000000000000003</v>
      </c>
    </row>
    <row r="180" spans="2:8">
      <c r="B180" s="17" t="s">
        <v>870</v>
      </c>
      <c r="C180" s="165">
        <v>6.86</v>
      </c>
      <c r="D180" s="17" t="s">
        <v>337</v>
      </c>
      <c r="E180" s="17" t="s">
        <v>871</v>
      </c>
      <c r="F180" s="18">
        <v>150</v>
      </c>
      <c r="G180" s="18">
        <v>1510.99</v>
      </c>
      <c r="H180" s="18">
        <v>0.28000000000000003</v>
      </c>
    </row>
    <row r="181" spans="2:8">
      <c r="B181" s="17" t="s">
        <v>1421</v>
      </c>
      <c r="C181" s="165">
        <v>6.3</v>
      </c>
      <c r="D181" s="17" t="s">
        <v>337</v>
      </c>
      <c r="E181" s="17" t="s">
        <v>872</v>
      </c>
      <c r="F181" s="18">
        <v>150</v>
      </c>
      <c r="G181" s="18">
        <v>1506.64</v>
      </c>
      <c r="H181" s="18">
        <v>0.28000000000000003</v>
      </c>
    </row>
    <row r="182" spans="2:8">
      <c r="B182" s="17" t="s">
        <v>873</v>
      </c>
      <c r="C182" s="165">
        <v>6.01</v>
      </c>
      <c r="D182" s="17" t="s">
        <v>337</v>
      </c>
      <c r="E182" s="17" t="s">
        <v>874</v>
      </c>
      <c r="F182" s="18">
        <v>150</v>
      </c>
      <c r="G182" s="18">
        <v>1502.92</v>
      </c>
      <c r="H182" s="18">
        <v>0.27</v>
      </c>
    </row>
    <row r="183" spans="2:8">
      <c r="B183" s="17" t="s">
        <v>1422</v>
      </c>
      <c r="C183" s="165">
        <v>6.58</v>
      </c>
      <c r="D183" s="17" t="s">
        <v>337</v>
      </c>
      <c r="E183" s="17" t="s">
        <v>875</v>
      </c>
      <c r="F183" s="18">
        <v>150</v>
      </c>
      <c r="G183" s="18">
        <v>1492.04</v>
      </c>
      <c r="H183" s="18">
        <v>0.27</v>
      </c>
    </row>
    <row r="184" spans="2:8">
      <c r="B184" s="17" t="s">
        <v>1423</v>
      </c>
      <c r="C184" s="165">
        <v>7.46</v>
      </c>
      <c r="D184" s="17" t="s">
        <v>337</v>
      </c>
      <c r="E184" s="17" t="s">
        <v>876</v>
      </c>
      <c r="F184" s="18">
        <v>150</v>
      </c>
      <c r="G184" s="18">
        <v>1457.39</v>
      </c>
      <c r="H184" s="18">
        <v>0.27</v>
      </c>
    </row>
    <row r="185" spans="2:8">
      <c r="B185" s="17" t="s">
        <v>877</v>
      </c>
      <c r="C185" s="165">
        <v>6.53</v>
      </c>
      <c r="D185" s="17" t="s">
        <v>337</v>
      </c>
      <c r="E185" s="17" t="s">
        <v>878</v>
      </c>
      <c r="F185" s="18">
        <v>100</v>
      </c>
      <c r="G185" s="18">
        <v>1003.27</v>
      </c>
      <c r="H185" s="18">
        <v>0.18</v>
      </c>
    </row>
    <row r="186" spans="2:8">
      <c r="B186" s="17" t="s">
        <v>879</v>
      </c>
      <c r="C186" s="165">
        <v>6.55</v>
      </c>
      <c r="D186" s="17" t="s">
        <v>337</v>
      </c>
      <c r="E186" s="17" t="s">
        <v>880</v>
      </c>
      <c r="F186" s="18">
        <v>100</v>
      </c>
      <c r="G186" s="18">
        <v>998.82</v>
      </c>
      <c r="H186" s="18">
        <v>0.18</v>
      </c>
    </row>
    <row r="187" spans="2:8">
      <c r="B187" s="17" t="s">
        <v>1424</v>
      </c>
      <c r="C187" s="165">
        <v>7.17</v>
      </c>
      <c r="D187" s="17" t="s">
        <v>337</v>
      </c>
      <c r="E187" s="17" t="s">
        <v>881</v>
      </c>
      <c r="F187" s="18">
        <v>93</v>
      </c>
      <c r="G187" s="18">
        <v>954.87</v>
      </c>
      <c r="H187" s="18">
        <v>0.17</v>
      </c>
    </row>
    <row r="188" spans="2:8">
      <c r="B188" s="17" t="s">
        <v>1425</v>
      </c>
      <c r="C188" s="165">
        <v>8.0500000000000007</v>
      </c>
      <c r="D188" s="17" t="s">
        <v>337</v>
      </c>
      <c r="E188" s="17" t="s">
        <v>343</v>
      </c>
      <c r="F188" s="18">
        <v>100</v>
      </c>
      <c r="G188" s="18">
        <v>928.78</v>
      </c>
      <c r="H188" s="18">
        <v>0.17</v>
      </c>
    </row>
    <row r="189" spans="2:8">
      <c r="B189" s="17" t="s">
        <v>882</v>
      </c>
      <c r="C189" s="165">
        <v>7.04</v>
      </c>
      <c r="D189" s="17" t="s">
        <v>337</v>
      </c>
      <c r="E189" s="17" t="s">
        <v>883</v>
      </c>
      <c r="F189" s="18">
        <v>60</v>
      </c>
      <c r="G189" s="18">
        <v>617.01</v>
      </c>
      <c r="H189" s="18">
        <v>0.11</v>
      </c>
    </row>
    <row r="190" spans="2:8">
      <c r="B190" s="17" t="s">
        <v>1426</v>
      </c>
      <c r="C190" s="165">
        <v>6.7</v>
      </c>
      <c r="D190" s="17" t="s">
        <v>337</v>
      </c>
      <c r="E190" s="17" t="s">
        <v>884</v>
      </c>
      <c r="F190" s="18">
        <v>50</v>
      </c>
      <c r="G190" s="18">
        <v>504.44</v>
      </c>
      <c r="H190" s="18">
        <v>0.09</v>
      </c>
    </row>
    <row r="191" spans="2:8">
      <c r="B191" s="17" t="s">
        <v>1427</v>
      </c>
      <c r="C191" s="165">
        <v>6.13</v>
      </c>
      <c r="D191" s="17" t="s">
        <v>337</v>
      </c>
      <c r="E191" s="17" t="s">
        <v>885</v>
      </c>
      <c r="F191" s="18">
        <v>50</v>
      </c>
      <c r="G191" s="18">
        <v>501</v>
      </c>
      <c r="H191" s="18">
        <v>0.09</v>
      </c>
    </row>
    <row r="192" spans="2:8">
      <c r="B192" s="17" t="s">
        <v>886</v>
      </c>
      <c r="C192" s="165">
        <v>5.8</v>
      </c>
      <c r="D192" s="17" t="s">
        <v>337</v>
      </c>
      <c r="E192" s="17" t="s">
        <v>887</v>
      </c>
      <c r="F192" s="18">
        <v>50</v>
      </c>
      <c r="G192" s="18">
        <v>500.55</v>
      </c>
      <c r="H192" s="18">
        <v>0.09</v>
      </c>
    </row>
    <row r="193" spans="2:11">
      <c r="B193" s="17" t="s">
        <v>1428</v>
      </c>
      <c r="C193" s="165">
        <v>5.96</v>
      </c>
      <c r="D193" s="17" t="s">
        <v>337</v>
      </c>
      <c r="E193" s="17" t="s">
        <v>888</v>
      </c>
      <c r="F193" s="18">
        <v>50</v>
      </c>
      <c r="G193" s="18">
        <v>500.48</v>
      </c>
      <c r="H193" s="18">
        <v>0.09</v>
      </c>
    </row>
    <row r="194" spans="2:11">
      <c r="B194" s="17" t="s">
        <v>1429</v>
      </c>
      <c r="C194" s="165">
        <v>6.49</v>
      </c>
      <c r="D194" s="17" t="s">
        <v>345</v>
      </c>
      <c r="E194" s="17" t="s">
        <v>889</v>
      </c>
      <c r="F194" s="18">
        <v>50</v>
      </c>
      <c r="G194" s="18">
        <v>497.56</v>
      </c>
      <c r="H194" s="18">
        <v>0.09</v>
      </c>
    </row>
    <row r="195" spans="2:11">
      <c r="B195" s="17" t="s">
        <v>1430</v>
      </c>
      <c r="C195" s="165">
        <v>7.32</v>
      </c>
      <c r="D195" s="17" t="s">
        <v>349</v>
      </c>
      <c r="E195" s="17" t="s">
        <v>890</v>
      </c>
      <c r="F195" s="18">
        <v>250</v>
      </c>
      <c r="G195" s="18">
        <v>495.6</v>
      </c>
      <c r="H195" s="18">
        <v>0.09</v>
      </c>
    </row>
    <row r="196" spans="2:11">
      <c r="B196" s="17" t="s">
        <v>891</v>
      </c>
      <c r="C196" s="165">
        <v>6.6</v>
      </c>
      <c r="D196" s="17" t="s">
        <v>337</v>
      </c>
      <c r="E196" s="17" t="s">
        <v>892</v>
      </c>
      <c r="F196" s="18">
        <v>50</v>
      </c>
      <c r="G196" s="18">
        <v>493.54</v>
      </c>
      <c r="H196" s="18">
        <v>0.09</v>
      </c>
    </row>
    <row r="197" spans="2:11">
      <c r="B197" s="17" t="s">
        <v>1431</v>
      </c>
      <c r="C197" s="165">
        <v>6.94</v>
      </c>
      <c r="D197" s="17" t="s">
        <v>337</v>
      </c>
      <c r="E197" s="17" t="s">
        <v>893</v>
      </c>
      <c r="F197" s="18">
        <v>50</v>
      </c>
      <c r="G197" s="18">
        <v>489.63</v>
      </c>
      <c r="H197" s="18">
        <v>0.09</v>
      </c>
    </row>
    <row r="198" spans="2:11">
      <c r="B198" s="17" t="s">
        <v>1432</v>
      </c>
      <c r="C198" s="165">
        <v>8.0500000000000007</v>
      </c>
      <c r="D198" s="17" t="s">
        <v>337</v>
      </c>
      <c r="E198" s="17" t="s">
        <v>344</v>
      </c>
      <c r="F198" s="18">
        <v>30</v>
      </c>
      <c r="G198" s="18">
        <v>277.36</v>
      </c>
      <c r="H198" s="18">
        <v>0.05</v>
      </c>
    </row>
    <row r="199" spans="2:11">
      <c r="B199" s="17" t="s">
        <v>1433</v>
      </c>
      <c r="C199" s="165">
        <v>7.27</v>
      </c>
      <c r="D199" s="17" t="s">
        <v>674</v>
      </c>
      <c r="E199" s="17" t="s">
        <v>894</v>
      </c>
      <c r="F199" s="18">
        <v>20</v>
      </c>
      <c r="G199" s="18">
        <v>198.66</v>
      </c>
      <c r="H199" s="18">
        <v>0.04</v>
      </c>
    </row>
    <row r="200" spans="2:11">
      <c r="B200" s="17" t="s">
        <v>1434</v>
      </c>
      <c r="C200" s="165">
        <v>8.0500000000000007</v>
      </c>
      <c r="D200" s="17" t="s">
        <v>337</v>
      </c>
      <c r="E200" s="17" t="s">
        <v>895</v>
      </c>
      <c r="F200" s="18">
        <v>20</v>
      </c>
      <c r="G200" s="18">
        <v>177.95</v>
      </c>
      <c r="H200" s="18">
        <v>0.03</v>
      </c>
    </row>
    <row r="201" spans="2:11">
      <c r="B201" s="17" t="s">
        <v>896</v>
      </c>
      <c r="C201" s="165">
        <v>6.01</v>
      </c>
      <c r="D201" s="17" t="s">
        <v>337</v>
      </c>
      <c r="E201" s="17" t="s">
        <v>897</v>
      </c>
      <c r="F201" s="18">
        <v>10</v>
      </c>
      <c r="G201" s="18">
        <v>100.32</v>
      </c>
      <c r="H201" s="18">
        <v>0.02</v>
      </c>
    </row>
    <row r="202" spans="2:11">
      <c r="B202" s="241" t="s">
        <v>353</v>
      </c>
      <c r="C202" s="243"/>
      <c r="D202" s="241"/>
      <c r="E202" s="241"/>
      <c r="F202" s="70"/>
      <c r="G202" s="70">
        <f>SUM(G153:G201)</f>
        <v>107391.14000000003</v>
      </c>
      <c r="H202" s="70">
        <f>SUM(H153:H201)</f>
        <v>19.660000000000007</v>
      </c>
    </row>
    <row r="203" spans="2:11" s="164" customFormat="1">
      <c r="B203" s="249" t="s">
        <v>967</v>
      </c>
      <c r="C203" s="264"/>
      <c r="D203" s="249"/>
      <c r="E203" s="249"/>
      <c r="F203" s="163"/>
      <c r="G203" s="163"/>
      <c r="H203" s="163"/>
    </row>
    <row r="204" spans="2:11">
      <c r="B204" s="17" t="s">
        <v>31</v>
      </c>
      <c r="C204" s="16" t="s">
        <v>132</v>
      </c>
      <c r="D204" s="17" t="s">
        <v>454</v>
      </c>
      <c r="E204" s="17" t="s">
        <v>641</v>
      </c>
      <c r="F204" s="18">
        <v>140714930.78200001</v>
      </c>
      <c r="G204" s="18">
        <v>16964.59</v>
      </c>
      <c r="H204" s="18">
        <v>3.1</v>
      </c>
    </row>
    <row r="205" spans="2:11" s="164" customFormat="1">
      <c r="B205" s="249" t="s">
        <v>961</v>
      </c>
      <c r="C205" s="264"/>
      <c r="D205" s="249"/>
      <c r="E205" s="249"/>
      <c r="F205" s="163"/>
      <c r="G205" s="163">
        <f>SUM(G204)</f>
        <v>16964.59</v>
      </c>
      <c r="H205" s="163">
        <f>SUM(H204)</f>
        <v>3.1</v>
      </c>
    </row>
    <row r="206" spans="2:11">
      <c r="B206" s="241" t="s">
        <v>270</v>
      </c>
      <c r="C206" s="243"/>
      <c r="D206" s="241"/>
      <c r="E206" s="241"/>
      <c r="F206" s="70"/>
      <c r="G206" s="70">
        <v>27789.67</v>
      </c>
      <c r="H206" s="70">
        <v>5.08</v>
      </c>
    </row>
    <row r="207" spans="2:11">
      <c r="B207" s="241" t="s">
        <v>117</v>
      </c>
      <c r="C207" s="243"/>
      <c r="D207" s="241"/>
      <c r="E207" s="241"/>
      <c r="F207" s="70"/>
      <c r="G207" s="70">
        <f>+G125+G129+G152+G202+G205+G206</f>
        <v>561088.65999999992</v>
      </c>
      <c r="H207" s="70">
        <f>+H125+H129+H152+H202+H205+H206</f>
        <v>102.61999999999999</v>
      </c>
      <c r="J207" s="70"/>
      <c r="K207" s="70"/>
    </row>
    <row r="208" spans="2:11">
      <c r="B208" s="241" t="s">
        <v>296</v>
      </c>
      <c r="C208" s="243"/>
      <c r="D208" s="241"/>
      <c r="E208" s="241"/>
      <c r="F208" s="70"/>
      <c r="G208" s="70">
        <f>+G209-G207</f>
        <v>-14493.979343799874</v>
      </c>
      <c r="H208" s="70">
        <f>+H209-H207</f>
        <v>-2.6199999999999903</v>
      </c>
      <c r="J208" s="70"/>
      <c r="K208" s="70"/>
    </row>
    <row r="209" spans="2:11">
      <c r="B209" s="241" t="s">
        <v>119</v>
      </c>
      <c r="C209" s="243"/>
      <c r="D209" s="241"/>
      <c r="E209" s="241"/>
      <c r="F209" s="70"/>
      <c r="G209" s="70">
        <v>546594.68065620004</v>
      </c>
      <c r="H209" s="70">
        <v>100</v>
      </c>
      <c r="J209" s="70"/>
      <c r="K209" s="70"/>
    </row>
    <row r="210" spans="2:11">
      <c r="B210" s="17" t="s">
        <v>120</v>
      </c>
    </row>
    <row r="211" spans="2:11">
      <c r="B211" s="17" t="s">
        <v>121</v>
      </c>
    </row>
    <row r="212" spans="2:11">
      <c r="B212" s="17" t="s">
        <v>122</v>
      </c>
      <c r="C212" s="244">
        <v>44773</v>
      </c>
    </row>
    <row r="213" spans="2:11">
      <c r="B213" s="241" t="s">
        <v>1621</v>
      </c>
    </row>
    <row r="214" spans="2:11" ht="25.5">
      <c r="B214" s="245" t="s">
        <v>123</v>
      </c>
      <c r="C214" s="16" t="s">
        <v>124</v>
      </c>
    </row>
    <row r="215" spans="2:11">
      <c r="B215" s="241"/>
    </row>
    <row r="216" spans="2:11">
      <c r="B216" s="241" t="s">
        <v>125</v>
      </c>
    </row>
    <row r="217" spans="2:11">
      <c r="B217" s="241" t="s">
        <v>212</v>
      </c>
    </row>
    <row r="218" spans="2:11">
      <c r="B218" s="241" t="s">
        <v>126</v>
      </c>
    </row>
    <row r="219" spans="2:11">
      <c r="B219" s="241" t="s">
        <v>898</v>
      </c>
      <c r="C219" s="243"/>
    </row>
    <row r="220" spans="2:11">
      <c r="B220" s="241" t="s">
        <v>899</v>
      </c>
      <c r="C220" s="243"/>
    </row>
    <row r="221" spans="2:11">
      <c r="B221" s="241" t="s">
        <v>900</v>
      </c>
      <c r="C221" s="243"/>
    </row>
    <row r="222" spans="2:11">
      <c r="B222" s="241" t="s">
        <v>901</v>
      </c>
      <c r="C222" s="243"/>
    </row>
    <row r="223" spans="2:11">
      <c r="B223" s="241" t="s">
        <v>902</v>
      </c>
      <c r="C223" s="243"/>
    </row>
    <row r="224" spans="2:11">
      <c r="B224" s="241" t="s">
        <v>903</v>
      </c>
      <c r="C224" s="243"/>
    </row>
    <row r="225" spans="2:6">
      <c r="B225" s="241" t="s">
        <v>904</v>
      </c>
      <c r="C225" s="243"/>
    </row>
    <row r="226" spans="2:6">
      <c r="B226" s="241" t="s">
        <v>905</v>
      </c>
      <c r="C226" s="243"/>
    </row>
    <row r="227" spans="2:6">
      <c r="B227" s="241" t="s">
        <v>2665</v>
      </c>
      <c r="C227" s="242"/>
    </row>
    <row r="228" spans="2:6">
      <c r="B228" s="241" t="s">
        <v>127</v>
      </c>
      <c r="C228" s="165"/>
    </row>
    <row r="229" spans="2:6">
      <c r="B229" s="265" t="s">
        <v>2654</v>
      </c>
      <c r="C229" s="165"/>
    </row>
    <row r="230" spans="2:6">
      <c r="B230" s="241" t="s">
        <v>128</v>
      </c>
      <c r="C230" s="165"/>
    </row>
    <row r="232" spans="2:6" ht="63" customHeight="1">
      <c r="B232" s="368" t="s">
        <v>1620</v>
      </c>
      <c r="C232" s="368"/>
      <c r="D232" s="368"/>
      <c r="E232" s="368"/>
      <c r="F232" s="368"/>
    </row>
    <row r="234" spans="2:6" ht="14.25">
      <c r="B234" s="196" t="s">
        <v>1701</v>
      </c>
      <c r="C234" s="197"/>
    </row>
    <row r="235" spans="2:6" ht="25.5">
      <c r="B235" s="160" t="s">
        <v>1643</v>
      </c>
      <c r="C235" s="160" t="s">
        <v>1644</v>
      </c>
    </row>
    <row r="236" spans="2:6">
      <c r="B236" s="198" t="s">
        <v>1645</v>
      </c>
      <c r="C236" s="199">
        <v>0</v>
      </c>
    </row>
    <row r="237" spans="2:6">
      <c r="B237" s="198" t="s">
        <v>1646</v>
      </c>
      <c r="C237" s="199">
        <v>0</v>
      </c>
    </row>
    <row r="238" spans="2:6">
      <c r="B238" s="198" t="s">
        <v>1647</v>
      </c>
      <c r="C238" s="199">
        <v>34500</v>
      </c>
    </row>
    <row r="239" spans="2:6">
      <c r="B239" s="198" t="s">
        <v>1648</v>
      </c>
      <c r="C239" s="199">
        <v>0</v>
      </c>
    </row>
    <row r="240" spans="2:6">
      <c r="B240" s="198" t="s">
        <v>1649</v>
      </c>
      <c r="C240" s="199">
        <v>0</v>
      </c>
    </row>
    <row r="241" spans="2:8">
      <c r="B241" s="198" t="s">
        <v>2636</v>
      </c>
      <c r="C241" s="199">
        <v>0</v>
      </c>
    </row>
    <row r="242" spans="2:8">
      <c r="B242" s="200" t="s">
        <v>1650</v>
      </c>
      <c r="C242" s="201">
        <f>SUM(C236:C241)</f>
        <v>34500</v>
      </c>
    </row>
    <row r="245" spans="2:8" ht="15">
      <c r="B245" s="189" t="s">
        <v>1651</v>
      </c>
      <c r="C245" s="190">
        <v>44773</v>
      </c>
      <c r="D245" s="164"/>
      <c r="E245" s="164"/>
      <c r="F245" s="162"/>
    </row>
    <row r="246" spans="2:8" ht="45">
      <c r="B246" s="191" t="s">
        <v>1652</v>
      </c>
      <c r="C246" s="191" t="s">
        <v>1653</v>
      </c>
      <c r="D246" s="74" t="s">
        <v>1654</v>
      </c>
      <c r="E246" s="191" t="s">
        <v>1655</v>
      </c>
      <c r="F246" s="191" t="s">
        <v>1656</v>
      </c>
    </row>
    <row r="247" spans="2:8" s="213" customFormat="1" ht="15">
      <c r="B247" s="220" t="s">
        <v>2711</v>
      </c>
      <c r="C247" s="221">
        <v>-66750</v>
      </c>
      <c r="D247" s="178">
        <v>2185.5752000000002</v>
      </c>
      <c r="E247" s="178">
        <v>2241.1</v>
      </c>
      <c r="F247" s="219">
        <v>34500</v>
      </c>
      <c r="G247" s="161"/>
      <c r="H247" s="161"/>
    </row>
    <row r="248" spans="2:8" s="213" customFormat="1" ht="15">
      <c r="B248" s="220" t="s">
        <v>2713</v>
      </c>
      <c r="C248" s="221">
        <v>-403750</v>
      </c>
      <c r="D248" s="178">
        <v>691.61170000000004</v>
      </c>
      <c r="E248" s="178">
        <v>768.8</v>
      </c>
      <c r="F248" s="246"/>
      <c r="G248" s="161"/>
      <c r="H248" s="161"/>
    </row>
    <row r="249" spans="2:8" s="213" customFormat="1" ht="15">
      <c r="B249" s="220" t="s">
        <v>2673</v>
      </c>
      <c r="C249" s="221">
        <v>-999000</v>
      </c>
      <c r="D249" s="178">
        <v>371.00599999999997</v>
      </c>
      <c r="E249" s="178">
        <v>377.3</v>
      </c>
      <c r="F249" s="246"/>
      <c r="G249" s="161"/>
      <c r="H249" s="161"/>
    </row>
    <row r="250" spans="2:8" s="213" customFormat="1" ht="15">
      <c r="B250" s="220" t="s">
        <v>2720</v>
      </c>
      <c r="C250" s="221">
        <v>-682800</v>
      </c>
      <c r="D250" s="178">
        <v>726.92340000000002</v>
      </c>
      <c r="E250" s="178">
        <v>728.4</v>
      </c>
      <c r="F250" s="246"/>
      <c r="G250" s="161"/>
      <c r="H250" s="161"/>
    </row>
    <row r="251" spans="2:8" s="213" customFormat="1" ht="15">
      <c r="B251" s="220" t="s">
        <v>3034</v>
      </c>
      <c r="C251" s="221">
        <v>-183600</v>
      </c>
      <c r="D251" s="178">
        <v>322.64060000000001</v>
      </c>
      <c r="E251" s="178">
        <v>326.64999999999998</v>
      </c>
      <c r="F251" s="246"/>
      <c r="G251" s="161"/>
      <c r="H251" s="161"/>
    </row>
    <row r="252" spans="2:8" s="213" customFormat="1" ht="15">
      <c r="B252" s="220" t="s">
        <v>3035</v>
      </c>
      <c r="C252" s="221">
        <v>-329400</v>
      </c>
      <c r="D252" s="178">
        <v>226.35640000000001</v>
      </c>
      <c r="E252" s="178">
        <v>223.4</v>
      </c>
      <c r="F252" s="246"/>
      <c r="G252" s="161"/>
      <c r="H252" s="161"/>
    </row>
    <row r="253" spans="2:8" s="213" customFormat="1" ht="15">
      <c r="B253" s="220" t="s">
        <v>2741</v>
      </c>
      <c r="C253" s="221">
        <v>-657500</v>
      </c>
      <c r="D253" s="178">
        <v>543.2731</v>
      </c>
      <c r="E253" s="178">
        <v>586.04999999999995</v>
      </c>
      <c r="F253" s="246"/>
      <c r="G253" s="161"/>
      <c r="H253" s="161"/>
    </row>
    <row r="254" spans="2:8" s="213" customFormat="1" ht="15">
      <c r="B254" s="220" t="s">
        <v>2744</v>
      </c>
      <c r="C254" s="221">
        <v>-76200</v>
      </c>
      <c r="D254" s="178">
        <v>3771.2521999999999</v>
      </c>
      <c r="E254" s="178">
        <v>3826.1</v>
      </c>
      <c r="F254" s="246"/>
      <c r="G254" s="161"/>
      <c r="H254" s="161"/>
    </row>
    <row r="255" spans="2:8" s="213" customFormat="1" ht="15">
      <c r="B255" s="220" t="s">
        <v>2747</v>
      </c>
      <c r="C255" s="221">
        <v>-107450</v>
      </c>
      <c r="D255" s="178">
        <v>3085.7217999999998</v>
      </c>
      <c r="E255" s="178">
        <v>3087.85</v>
      </c>
      <c r="F255" s="246"/>
      <c r="G255" s="161"/>
      <c r="H255" s="161"/>
    </row>
    <row r="256" spans="2:8" s="213" customFormat="1" ht="15">
      <c r="B256" s="220" t="s">
        <v>2755</v>
      </c>
      <c r="C256" s="221">
        <v>-407550</v>
      </c>
      <c r="D256" s="178">
        <v>1483.6505999999999</v>
      </c>
      <c r="E256" s="178">
        <v>1568.55</v>
      </c>
      <c r="F256" s="246"/>
      <c r="G256" s="161"/>
      <c r="H256" s="161"/>
    </row>
    <row r="257" spans="2:8" s="213" customFormat="1" ht="15">
      <c r="B257" s="220" t="s">
        <v>2674</v>
      </c>
      <c r="C257" s="221">
        <v>-457100</v>
      </c>
      <c r="D257" s="178">
        <v>929.13210000000004</v>
      </c>
      <c r="E257" s="178">
        <v>954.15</v>
      </c>
      <c r="F257" s="246"/>
      <c r="G257" s="161"/>
      <c r="H257" s="161"/>
    </row>
    <row r="258" spans="2:8" s="213" customFormat="1" ht="15">
      <c r="B258" s="220" t="s">
        <v>2675</v>
      </c>
      <c r="C258" s="221">
        <v>17600</v>
      </c>
      <c r="D258" s="178">
        <v>1440.7802999999999</v>
      </c>
      <c r="E258" s="178">
        <v>1442.75</v>
      </c>
      <c r="F258" s="246"/>
      <c r="G258" s="161"/>
      <c r="H258" s="161"/>
    </row>
    <row r="259" spans="2:8" s="213" customFormat="1" ht="15">
      <c r="B259" s="220" t="s">
        <v>2759</v>
      </c>
      <c r="C259" s="221">
        <v>-217200</v>
      </c>
      <c r="D259" s="178">
        <v>2805.5216999999998</v>
      </c>
      <c r="E259" s="178">
        <v>2832</v>
      </c>
      <c r="F259" s="246"/>
      <c r="G259" s="161"/>
      <c r="H259" s="161"/>
    </row>
    <row r="260" spans="2:8" s="213" customFormat="1" ht="15">
      <c r="B260" s="220" t="s">
        <v>2762</v>
      </c>
      <c r="C260" s="221">
        <v>-74100</v>
      </c>
      <c r="D260" s="178">
        <v>2623.1314000000002</v>
      </c>
      <c r="E260" s="178">
        <v>2645.15</v>
      </c>
      <c r="F260" s="246"/>
      <c r="G260" s="161"/>
      <c r="H260" s="161"/>
    </row>
    <row r="261" spans="2:8" s="213" customFormat="1" ht="15">
      <c r="B261" s="220" t="s">
        <v>2676</v>
      </c>
      <c r="C261" s="221">
        <v>-343800</v>
      </c>
      <c r="D261" s="178">
        <v>2310.0722000000001</v>
      </c>
      <c r="E261" s="178">
        <v>2388.65</v>
      </c>
      <c r="F261" s="246"/>
      <c r="G261" s="161"/>
      <c r="H261" s="161"/>
    </row>
    <row r="262" spans="2:8" s="213" customFormat="1" ht="15">
      <c r="B262" s="220" t="s">
        <v>2677</v>
      </c>
      <c r="C262" s="221">
        <v>-4125</v>
      </c>
      <c r="D262" s="178">
        <v>810.17129999999997</v>
      </c>
      <c r="E262" s="178">
        <v>816.6</v>
      </c>
      <c r="F262" s="246"/>
      <c r="G262" s="161"/>
      <c r="H262" s="161"/>
    </row>
    <row r="263" spans="2:8" s="213" customFormat="1" ht="15">
      <c r="B263" s="220" t="s">
        <v>2770</v>
      </c>
      <c r="C263" s="221">
        <v>-215100</v>
      </c>
      <c r="D263" s="178">
        <v>885.71320000000003</v>
      </c>
      <c r="E263" s="178">
        <v>1037.95</v>
      </c>
      <c r="F263" s="246"/>
      <c r="G263" s="161"/>
      <c r="H263" s="161"/>
    </row>
    <row r="264" spans="2:8" s="213" customFormat="1" ht="15">
      <c r="B264" s="220" t="s">
        <v>2772</v>
      </c>
      <c r="C264" s="221">
        <v>-694400</v>
      </c>
      <c r="D264" s="178">
        <v>305.00259999999997</v>
      </c>
      <c r="E264" s="178">
        <v>305.2</v>
      </c>
      <c r="F264" s="246"/>
      <c r="G264" s="161"/>
      <c r="H264" s="161"/>
    </row>
    <row r="265" spans="2:8" s="213" customFormat="1" ht="15">
      <c r="B265" s="220" t="s">
        <v>2776</v>
      </c>
      <c r="C265" s="221">
        <v>-145200</v>
      </c>
      <c r="D265" s="178">
        <v>1835.2473</v>
      </c>
      <c r="E265" s="178">
        <v>1819.6</v>
      </c>
      <c r="F265" s="246"/>
      <c r="G265" s="161"/>
      <c r="H265" s="161"/>
    </row>
    <row r="266" spans="2:8" s="213" customFormat="1" ht="15">
      <c r="B266" s="220" t="s">
        <v>2780</v>
      </c>
      <c r="C266" s="221">
        <v>-155700</v>
      </c>
      <c r="D266" s="178">
        <v>1800.5585000000001</v>
      </c>
      <c r="E266" s="178">
        <v>1816.2</v>
      </c>
      <c r="F266" s="246"/>
      <c r="G266" s="161"/>
      <c r="H266" s="161"/>
    </row>
    <row r="267" spans="2:8" s="213" customFormat="1" ht="15">
      <c r="B267" s="220" t="s">
        <v>2680</v>
      </c>
      <c r="C267" s="221">
        <v>-35400</v>
      </c>
      <c r="D267" s="178">
        <v>8672.4035000000003</v>
      </c>
      <c r="E267" s="178">
        <v>8772.15</v>
      </c>
      <c r="F267" s="246"/>
      <c r="G267" s="161"/>
      <c r="H267" s="161"/>
    </row>
    <row r="268" spans="2:8" s="213" customFormat="1" ht="15">
      <c r="B268" s="220" t="s">
        <v>2807</v>
      </c>
      <c r="C268" s="221">
        <v>-198500</v>
      </c>
      <c r="D268" s="178">
        <v>2520.5309000000002</v>
      </c>
      <c r="E268" s="178">
        <v>2517.5500000000002</v>
      </c>
      <c r="F268" s="246"/>
      <c r="G268" s="161"/>
      <c r="H268" s="161"/>
    </row>
    <row r="269" spans="2:8" s="213" customFormat="1" ht="15">
      <c r="B269" s="220" t="s">
        <v>2811</v>
      </c>
      <c r="C269" s="221">
        <v>-18750</v>
      </c>
      <c r="D269" s="178">
        <v>1148.1001000000001</v>
      </c>
      <c r="E269" s="178">
        <v>1301.1500000000001</v>
      </c>
      <c r="F269" s="246"/>
      <c r="G269" s="161"/>
      <c r="H269" s="161"/>
    </row>
    <row r="270" spans="2:8" s="213" customFormat="1" ht="15">
      <c r="B270" s="220" t="s">
        <v>3036</v>
      </c>
      <c r="C270" s="221">
        <v>-45600</v>
      </c>
      <c r="D270" s="178">
        <v>1355.1523999999999</v>
      </c>
      <c r="E270" s="178">
        <v>1366.05</v>
      </c>
      <c r="F270" s="246"/>
      <c r="G270" s="161"/>
      <c r="H270" s="161"/>
    </row>
    <row r="271" spans="2:8" s="213" customFormat="1" ht="15">
      <c r="B271" s="220" t="s">
        <v>2815</v>
      </c>
      <c r="C271" s="221">
        <v>-240000</v>
      </c>
      <c r="D271" s="178">
        <v>67.229100000000003</v>
      </c>
      <c r="E271" s="178">
        <v>77.7</v>
      </c>
      <c r="F271" s="246"/>
      <c r="G271" s="161"/>
      <c r="H271" s="161"/>
    </row>
    <row r="272" spans="2:8" s="213" customFormat="1" ht="15">
      <c r="B272" s="220" t="s">
        <v>3037</v>
      </c>
      <c r="C272" s="221">
        <v>-187600</v>
      </c>
      <c r="D272" s="178">
        <v>869.34289999999999</v>
      </c>
      <c r="E272" s="178">
        <v>944.4</v>
      </c>
      <c r="F272" s="246"/>
      <c r="G272" s="161"/>
      <c r="H272" s="161"/>
    </row>
    <row r="273" spans="2:8" s="213" customFormat="1" ht="15">
      <c r="B273" s="220" t="s">
        <v>2682</v>
      </c>
      <c r="C273" s="221">
        <v>-142800</v>
      </c>
      <c r="D273" s="178">
        <v>3171.3955999999998</v>
      </c>
      <c r="E273" s="178">
        <v>3313.6</v>
      </c>
      <c r="F273" s="246"/>
      <c r="G273" s="161"/>
      <c r="H273" s="161"/>
    </row>
    <row r="274" spans="2:8" s="213" customFormat="1" ht="15">
      <c r="B274" s="220" t="s">
        <v>2819</v>
      </c>
      <c r="C274" s="221">
        <v>-67500</v>
      </c>
      <c r="D274" s="178">
        <v>805.91840000000002</v>
      </c>
      <c r="E274" s="178">
        <v>815.7</v>
      </c>
      <c r="F274" s="246"/>
      <c r="G274" s="161"/>
      <c r="H274" s="161"/>
    </row>
    <row r="275" spans="2:8" s="213" customFormat="1" ht="15">
      <c r="B275" s="220" t="s">
        <v>2821</v>
      </c>
      <c r="C275" s="221">
        <v>-1657125</v>
      </c>
      <c r="D275" s="178">
        <v>229.88650000000001</v>
      </c>
      <c r="E275" s="178">
        <v>223.45</v>
      </c>
      <c r="F275" s="246"/>
      <c r="G275" s="161"/>
      <c r="H275" s="161"/>
    </row>
    <row r="276" spans="2:8" s="213" customFormat="1" ht="15">
      <c r="B276" s="220" t="s">
        <v>2822</v>
      </c>
      <c r="C276" s="221">
        <v>-879750</v>
      </c>
      <c r="D276" s="178">
        <v>95.995199999999997</v>
      </c>
      <c r="E276" s="178">
        <v>107.5</v>
      </c>
      <c r="F276" s="246"/>
      <c r="G276" s="161"/>
      <c r="H276" s="161"/>
    </row>
    <row r="277" spans="2:8" s="213" customFormat="1" ht="15">
      <c r="B277" s="220" t="s">
        <v>2823</v>
      </c>
      <c r="C277" s="221">
        <v>-363600</v>
      </c>
      <c r="D277" s="178">
        <v>1020.2755</v>
      </c>
      <c r="E277" s="178">
        <v>1055.7</v>
      </c>
      <c r="F277" s="246"/>
      <c r="G277" s="161"/>
      <c r="H277" s="161"/>
    </row>
    <row r="278" spans="2:8" s="213" customFormat="1" ht="15">
      <c r="B278" s="220" t="s">
        <v>3038</v>
      </c>
      <c r="C278" s="221">
        <v>-15200</v>
      </c>
      <c r="D278" s="178">
        <v>6281.3959000000004</v>
      </c>
      <c r="E278" s="178">
        <v>6539.35</v>
      </c>
      <c r="F278" s="246"/>
      <c r="G278" s="161"/>
      <c r="H278" s="161"/>
    </row>
    <row r="279" spans="2:8" s="213" customFormat="1" ht="15">
      <c r="B279" s="220" t="s">
        <v>2827</v>
      </c>
      <c r="C279" s="221">
        <v>-281875</v>
      </c>
      <c r="D279" s="178">
        <v>855.7876</v>
      </c>
      <c r="E279" s="178">
        <v>783.85</v>
      </c>
      <c r="F279" s="246"/>
      <c r="G279" s="161"/>
      <c r="H279" s="161"/>
    </row>
    <row r="280" spans="2:8" s="213" customFormat="1" ht="15">
      <c r="B280" s="220" t="s">
        <v>2828</v>
      </c>
      <c r="C280" s="221">
        <v>-507000</v>
      </c>
      <c r="D280" s="178">
        <v>724.26340000000005</v>
      </c>
      <c r="E280" s="178">
        <v>745.15</v>
      </c>
      <c r="F280" s="246"/>
      <c r="G280" s="161"/>
      <c r="H280" s="161"/>
    </row>
    <row r="283" spans="2:8" ht="15">
      <c r="B283" s="266" t="s">
        <v>1657</v>
      </c>
      <c r="C283" s="248">
        <v>0.1706</v>
      </c>
    </row>
    <row r="286" spans="2:8" ht="15">
      <c r="B286" s="224" t="s">
        <v>2835</v>
      </c>
      <c r="C286" s="225"/>
    </row>
    <row r="287" spans="2:8" ht="15.75">
      <c r="B287" s="234" t="s">
        <v>1658</v>
      </c>
      <c r="C287" s="179" t="s">
        <v>1696</v>
      </c>
    </row>
    <row r="288" spans="2:8" ht="15">
      <c r="B288" s="229" t="s">
        <v>3039</v>
      </c>
      <c r="C288" s="230">
        <v>34</v>
      </c>
    </row>
    <row r="289" spans="2:3" ht="15">
      <c r="B289" s="229" t="s">
        <v>2837</v>
      </c>
      <c r="C289" s="230">
        <v>134</v>
      </c>
    </row>
    <row r="290" spans="2:3" ht="15">
      <c r="B290" s="229" t="s">
        <v>2684</v>
      </c>
      <c r="C290" s="230">
        <v>333</v>
      </c>
    </row>
    <row r="291" spans="2:3" ht="15">
      <c r="B291" s="229" t="s">
        <v>2850</v>
      </c>
      <c r="C291" s="230">
        <v>699</v>
      </c>
    </row>
    <row r="292" spans="2:3" ht="15">
      <c r="B292" s="229" t="s">
        <v>2863</v>
      </c>
      <c r="C292" s="230">
        <v>1</v>
      </c>
    </row>
    <row r="293" spans="2:3" ht="15">
      <c r="B293" s="229" t="s">
        <v>2868</v>
      </c>
      <c r="C293" s="230">
        <v>200</v>
      </c>
    </row>
    <row r="294" spans="2:3" ht="15">
      <c r="B294" s="229" t="s">
        <v>3040</v>
      </c>
      <c r="C294" s="230">
        <v>61</v>
      </c>
    </row>
    <row r="295" spans="2:3" ht="15">
      <c r="B295" s="229" t="s">
        <v>3041</v>
      </c>
      <c r="C295" s="230">
        <v>51</v>
      </c>
    </row>
    <row r="296" spans="2:3" ht="15">
      <c r="B296" s="229" t="s">
        <v>2885</v>
      </c>
      <c r="C296" s="230">
        <v>277</v>
      </c>
    </row>
    <row r="297" spans="2:3" ht="15">
      <c r="B297" s="229" t="s">
        <v>2888</v>
      </c>
      <c r="C297" s="230">
        <v>434</v>
      </c>
    </row>
    <row r="298" spans="2:3" ht="15">
      <c r="B298" s="229" t="s">
        <v>2893</v>
      </c>
      <c r="C298" s="230">
        <v>298</v>
      </c>
    </row>
    <row r="299" spans="2:3" ht="15">
      <c r="B299" s="229" t="s">
        <v>2908</v>
      </c>
      <c r="C299" s="230">
        <v>432</v>
      </c>
    </row>
    <row r="300" spans="2:3" ht="15">
      <c r="B300" s="229" t="s">
        <v>2909</v>
      </c>
      <c r="C300" s="230">
        <v>151</v>
      </c>
    </row>
    <row r="301" spans="2:3" ht="15">
      <c r="B301" s="229" t="s">
        <v>2689</v>
      </c>
      <c r="C301" s="230">
        <v>253</v>
      </c>
    </row>
    <row r="302" spans="2:3" ht="15">
      <c r="B302" s="229" t="s">
        <v>2914</v>
      </c>
      <c r="C302" s="230">
        <v>653</v>
      </c>
    </row>
    <row r="303" spans="2:3" ht="15">
      <c r="B303" s="229" t="s">
        <v>2690</v>
      </c>
      <c r="C303" s="230">
        <v>965</v>
      </c>
    </row>
    <row r="304" spans="2:3" ht="15">
      <c r="B304" s="229" t="s">
        <v>2918</v>
      </c>
      <c r="C304" s="230">
        <v>869</v>
      </c>
    </row>
    <row r="305" spans="2:3" ht="15">
      <c r="B305" s="229" t="s">
        <v>2920</v>
      </c>
      <c r="C305" s="230">
        <v>5</v>
      </c>
    </row>
    <row r="306" spans="2:3" ht="15">
      <c r="B306" s="229" t="s">
        <v>2924</v>
      </c>
      <c r="C306" s="230">
        <v>1062</v>
      </c>
    </row>
    <row r="307" spans="2:3" ht="15">
      <c r="B307" s="229" t="s">
        <v>2926</v>
      </c>
      <c r="C307" s="230">
        <v>23</v>
      </c>
    </row>
    <row r="308" spans="2:3" ht="15">
      <c r="B308" s="229" t="s">
        <v>2927</v>
      </c>
      <c r="C308" s="230">
        <v>115</v>
      </c>
    </row>
    <row r="309" spans="2:3" ht="15">
      <c r="B309" s="229" t="s">
        <v>2691</v>
      </c>
      <c r="C309" s="230">
        <v>21</v>
      </c>
    </row>
    <row r="310" spans="2:3" ht="15">
      <c r="B310" s="229" t="s">
        <v>2940</v>
      </c>
      <c r="C310" s="230">
        <v>118</v>
      </c>
    </row>
    <row r="311" spans="2:3" ht="15">
      <c r="B311" s="229" t="s">
        <v>3042</v>
      </c>
      <c r="C311" s="230">
        <v>104</v>
      </c>
    </row>
    <row r="312" spans="2:3" ht="15">
      <c r="B312" s="229" t="s">
        <v>2945</v>
      </c>
      <c r="C312" s="230">
        <v>746</v>
      </c>
    </row>
    <row r="313" spans="2:3" ht="15">
      <c r="B313" s="229" t="s">
        <v>2951</v>
      </c>
      <c r="C313" s="230">
        <v>279</v>
      </c>
    </row>
    <row r="314" spans="2:3" ht="15">
      <c r="B314" s="229" t="s">
        <v>2695</v>
      </c>
      <c r="C314" s="230">
        <v>446</v>
      </c>
    </row>
    <row r="315" spans="2:3" ht="15">
      <c r="B315" s="229" t="s">
        <v>2959</v>
      </c>
      <c r="C315" s="230">
        <v>254</v>
      </c>
    </row>
    <row r="316" spans="2:3" ht="15">
      <c r="B316" s="229" t="s">
        <v>2990</v>
      </c>
      <c r="C316" s="230">
        <v>257</v>
      </c>
    </row>
    <row r="317" spans="2:3" ht="15">
      <c r="B317" s="229" t="s">
        <v>3043</v>
      </c>
      <c r="C317" s="230">
        <v>2</v>
      </c>
    </row>
    <row r="318" spans="2:3" ht="15">
      <c r="B318" s="229" t="s">
        <v>2991</v>
      </c>
      <c r="C318" s="230">
        <v>263</v>
      </c>
    </row>
    <row r="319" spans="2:3" ht="15">
      <c r="B319" s="229" t="s">
        <v>2994</v>
      </c>
      <c r="C319" s="230">
        <v>13</v>
      </c>
    </row>
    <row r="320" spans="2:3" ht="15">
      <c r="B320" s="229" t="s">
        <v>3044</v>
      </c>
      <c r="C320" s="230">
        <v>2</v>
      </c>
    </row>
    <row r="321" spans="2:3" ht="15">
      <c r="B321" s="229" t="s">
        <v>2998</v>
      </c>
      <c r="C321" s="230">
        <v>213</v>
      </c>
    </row>
    <row r="322" spans="2:3" ht="15">
      <c r="B322" s="229" t="s">
        <v>3003</v>
      </c>
      <c r="C322" s="230">
        <v>41</v>
      </c>
    </row>
    <row r="323" spans="2:3" ht="15">
      <c r="B323" s="229" t="s">
        <v>3004</v>
      </c>
      <c r="C323" s="230">
        <v>2</v>
      </c>
    </row>
    <row r="324" spans="2:3" ht="15">
      <c r="B324" s="229" t="s">
        <v>2701</v>
      </c>
      <c r="C324" s="230">
        <v>119</v>
      </c>
    </row>
    <row r="325" spans="2:3" ht="15">
      <c r="B325" s="229" t="s">
        <v>3005</v>
      </c>
      <c r="C325" s="230">
        <v>5</v>
      </c>
    </row>
    <row r="326" spans="2:3" ht="15">
      <c r="B326" s="229" t="s">
        <v>3006</v>
      </c>
      <c r="C326" s="230">
        <v>569</v>
      </c>
    </row>
    <row r="327" spans="2:3" ht="15">
      <c r="B327" s="229" t="s">
        <v>2702</v>
      </c>
      <c r="C327" s="230">
        <v>390</v>
      </c>
    </row>
    <row r="328" spans="2:3" ht="15">
      <c r="B328" s="229" t="s">
        <v>3008</v>
      </c>
      <c r="C328" s="230">
        <v>332</v>
      </c>
    </row>
    <row r="329" spans="2:3" ht="15">
      <c r="B329" s="229" t="s">
        <v>3009</v>
      </c>
      <c r="C329" s="230">
        <v>12</v>
      </c>
    </row>
    <row r="330" spans="2:3" ht="15">
      <c r="B330" s="229" t="s">
        <v>3015</v>
      </c>
      <c r="C330" s="230">
        <v>7</v>
      </c>
    </row>
    <row r="331" spans="2:3" ht="15">
      <c r="B331" s="229" t="s">
        <v>2703</v>
      </c>
      <c r="C331" s="230">
        <v>215</v>
      </c>
    </row>
    <row r="332" spans="2:3" ht="15">
      <c r="B332" s="229" t="s">
        <v>3017</v>
      </c>
      <c r="C332" s="230">
        <v>390</v>
      </c>
    </row>
    <row r="335" spans="2:3" ht="15.75">
      <c r="B335" s="234" t="s">
        <v>1660</v>
      </c>
      <c r="C335" s="179" t="s">
        <v>1696</v>
      </c>
    </row>
    <row r="336" spans="2:3" ht="15">
      <c r="B336" s="229" t="s">
        <v>3039</v>
      </c>
      <c r="C336" s="230">
        <v>34</v>
      </c>
    </row>
    <row r="337" spans="2:3" ht="15">
      <c r="B337" s="229" t="s">
        <v>2837</v>
      </c>
      <c r="C337" s="230">
        <v>134</v>
      </c>
    </row>
    <row r="338" spans="2:3" ht="15">
      <c r="B338" s="229" t="s">
        <v>2684</v>
      </c>
      <c r="C338" s="230">
        <v>333</v>
      </c>
    </row>
    <row r="339" spans="2:3" ht="15">
      <c r="B339" s="229" t="s">
        <v>2850</v>
      </c>
      <c r="C339" s="230">
        <v>699</v>
      </c>
    </row>
    <row r="340" spans="2:3" ht="15">
      <c r="B340" s="229" t="s">
        <v>2863</v>
      </c>
      <c r="C340" s="230">
        <v>1</v>
      </c>
    </row>
    <row r="341" spans="2:3" ht="15">
      <c r="B341" s="229" t="s">
        <v>2868</v>
      </c>
      <c r="C341" s="230">
        <v>200</v>
      </c>
    </row>
    <row r="342" spans="2:3" ht="15">
      <c r="B342" s="229" t="s">
        <v>3040</v>
      </c>
      <c r="C342" s="230">
        <v>61</v>
      </c>
    </row>
    <row r="343" spans="2:3" ht="15">
      <c r="B343" s="229" t="s">
        <v>3041</v>
      </c>
      <c r="C343" s="230">
        <v>51</v>
      </c>
    </row>
    <row r="344" spans="2:3" ht="15">
      <c r="B344" s="229" t="s">
        <v>2885</v>
      </c>
      <c r="C344" s="230">
        <v>277</v>
      </c>
    </row>
    <row r="345" spans="2:3" ht="15">
      <c r="B345" s="229" t="s">
        <v>2888</v>
      </c>
      <c r="C345" s="230">
        <v>434</v>
      </c>
    </row>
    <row r="346" spans="2:3" ht="15">
      <c r="B346" s="229" t="s">
        <v>2893</v>
      </c>
      <c r="C346" s="230">
        <v>298</v>
      </c>
    </row>
    <row r="347" spans="2:3" ht="15">
      <c r="B347" s="229" t="s">
        <v>2908</v>
      </c>
      <c r="C347" s="230">
        <v>432</v>
      </c>
    </row>
    <row r="348" spans="2:3" ht="15">
      <c r="B348" s="229" t="s">
        <v>2909</v>
      </c>
      <c r="C348" s="230">
        <v>151</v>
      </c>
    </row>
    <row r="349" spans="2:3" ht="15">
      <c r="B349" s="229" t="s">
        <v>2689</v>
      </c>
      <c r="C349" s="230">
        <v>253</v>
      </c>
    </row>
    <row r="350" spans="2:3" ht="15">
      <c r="B350" s="229" t="s">
        <v>2914</v>
      </c>
      <c r="C350" s="230">
        <v>653</v>
      </c>
    </row>
    <row r="351" spans="2:3" ht="15">
      <c r="B351" s="229" t="s">
        <v>2690</v>
      </c>
      <c r="C351" s="230">
        <v>965</v>
      </c>
    </row>
    <row r="352" spans="2:3" ht="15">
      <c r="B352" s="229" t="s">
        <v>2918</v>
      </c>
      <c r="C352" s="230">
        <v>869</v>
      </c>
    </row>
    <row r="353" spans="2:3" ht="15">
      <c r="B353" s="229" t="s">
        <v>2920</v>
      </c>
      <c r="C353" s="230">
        <v>5</v>
      </c>
    </row>
    <row r="354" spans="2:3" ht="15">
      <c r="B354" s="229" t="s">
        <v>2924</v>
      </c>
      <c r="C354" s="230">
        <v>1062</v>
      </c>
    </row>
    <row r="355" spans="2:3" ht="15">
      <c r="B355" s="229" t="s">
        <v>2926</v>
      </c>
      <c r="C355" s="230">
        <v>23</v>
      </c>
    </row>
    <row r="356" spans="2:3" ht="15">
      <c r="B356" s="229" t="s">
        <v>2927</v>
      </c>
      <c r="C356" s="230">
        <v>115</v>
      </c>
    </row>
    <row r="357" spans="2:3" ht="15">
      <c r="B357" s="229" t="s">
        <v>2691</v>
      </c>
      <c r="C357" s="230">
        <v>21</v>
      </c>
    </row>
    <row r="358" spans="2:3" ht="15">
      <c r="B358" s="229" t="s">
        <v>2940</v>
      </c>
      <c r="C358" s="230">
        <v>118</v>
      </c>
    </row>
    <row r="359" spans="2:3" ht="15">
      <c r="B359" s="229" t="s">
        <v>3042</v>
      </c>
      <c r="C359" s="230">
        <v>104</v>
      </c>
    </row>
    <row r="360" spans="2:3" ht="15">
      <c r="B360" s="229" t="s">
        <v>2945</v>
      </c>
      <c r="C360" s="230">
        <v>746</v>
      </c>
    </row>
    <row r="361" spans="2:3" ht="15">
      <c r="B361" s="229" t="s">
        <v>2951</v>
      </c>
      <c r="C361" s="230">
        <v>279</v>
      </c>
    </row>
    <row r="362" spans="2:3" ht="15">
      <c r="B362" s="229" t="s">
        <v>2695</v>
      </c>
      <c r="C362" s="230">
        <v>446</v>
      </c>
    </row>
    <row r="363" spans="2:3" ht="15">
      <c r="B363" s="229" t="s">
        <v>2959</v>
      </c>
      <c r="C363" s="230">
        <v>254</v>
      </c>
    </row>
    <row r="364" spans="2:3" ht="15">
      <c r="B364" s="229" t="s">
        <v>2990</v>
      </c>
      <c r="C364" s="230">
        <v>257</v>
      </c>
    </row>
    <row r="365" spans="2:3" ht="15">
      <c r="B365" s="229" t="s">
        <v>3043</v>
      </c>
      <c r="C365" s="230">
        <v>2</v>
      </c>
    </row>
    <row r="366" spans="2:3" ht="15">
      <c r="B366" s="229" t="s">
        <v>2991</v>
      </c>
      <c r="C366" s="230">
        <v>263</v>
      </c>
    </row>
    <row r="367" spans="2:3" ht="15">
      <c r="B367" s="229" t="s">
        <v>2994</v>
      </c>
      <c r="C367" s="230">
        <v>13</v>
      </c>
    </row>
    <row r="368" spans="2:3" ht="15">
      <c r="B368" s="229" t="s">
        <v>3044</v>
      </c>
      <c r="C368" s="230">
        <v>2</v>
      </c>
    </row>
    <row r="369" spans="2:3" ht="15">
      <c r="B369" s="229" t="s">
        <v>2998</v>
      </c>
      <c r="C369" s="230">
        <v>213</v>
      </c>
    </row>
    <row r="370" spans="2:3" ht="15">
      <c r="B370" s="229" t="s">
        <v>3003</v>
      </c>
      <c r="C370" s="230">
        <v>41</v>
      </c>
    </row>
    <row r="371" spans="2:3" ht="15">
      <c r="B371" s="229" t="s">
        <v>3004</v>
      </c>
      <c r="C371" s="230">
        <v>2</v>
      </c>
    </row>
    <row r="372" spans="2:3" ht="15">
      <c r="B372" s="229" t="s">
        <v>2701</v>
      </c>
      <c r="C372" s="230">
        <v>119</v>
      </c>
    </row>
    <row r="373" spans="2:3" ht="15">
      <c r="B373" s="229" t="s">
        <v>3005</v>
      </c>
      <c r="C373" s="230">
        <v>5</v>
      </c>
    </row>
    <row r="374" spans="2:3" ht="15">
      <c r="B374" s="229" t="s">
        <v>3006</v>
      </c>
      <c r="C374" s="230">
        <v>569</v>
      </c>
    </row>
    <row r="375" spans="2:3" ht="15">
      <c r="B375" s="229" t="s">
        <v>2702</v>
      </c>
      <c r="C375" s="230">
        <v>390</v>
      </c>
    </row>
    <row r="376" spans="2:3" ht="15">
      <c r="B376" s="229" t="s">
        <v>3008</v>
      </c>
      <c r="C376" s="230">
        <v>332</v>
      </c>
    </row>
    <row r="377" spans="2:3" ht="15">
      <c r="B377" s="229" t="s">
        <v>3009</v>
      </c>
      <c r="C377" s="230">
        <v>12</v>
      </c>
    </row>
    <row r="378" spans="2:3" ht="15">
      <c r="B378" s="229" t="s">
        <v>3015</v>
      </c>
      <c r="C378" s="230">
        <v>7</v>
      </c>
    </row>
    <row r="379" spans="2:3" ht="15">
      <c r="B379" s="229" t="s">
        <v>2703</v>
      </c>
      <c r="C379" s="230">
        <v>215</v>
      </c>
    </row>
    <row r="380" spans="2:3" ht="15">
      <c r="B380" s="229" t="s">
        <v>3017</v>
      </c>
      <c r="C380" s="230">
        <v>390</v>
      </c>
    </row>
    <row r="384" spans="2:3" ht="15.75">
      <c r="B384" s="226" t="s">
        <v>1661</v>
      </c>
      <c r="C384" s="227" t="s">
        <v>3023</v>
      </c>
    </row>
    <row r="385" spans="2:3" ht="15">
      <c r="B385" s="229" t="s">
        <v>3039</v>
      </c>
      <c r="C385" s="231">
        <v>21847462.600000001</v>
      </c>
    </row>
    <row r="386" spans="2:3" ht="15">
      <c r="B386" s="229" t="s">
        <v>2837</v>
      </c>
      <c r="C386" s="231">
        <v>145582049.93000001</v>
      </c>
    </row>
    <row r="387" spans="2:3" ht="15">
      <c r="B387" s="229" t="s">
        <v>2684</v>
      </c>
      <c r="C387" s="231">
        <v>370006722.89999998</v>
      </c>
    </row>
    <row r="388" spans="2:3" ht="15">
      <c r="B388" s="229" t="s">
        <v>2850</v>
      </c>
      <c r="C388" s="231">
        <v>597366413.63999999</v>
      </c>
    </row>
    <row r="389" spans="2:3" ht="15">
      <c r="B389" s="229" t="s">
        <v>2863</v>
      </c>
      <c r="C389" s="231">
        <v>1288437.5</v>
      </c>
    </row>
    <row r="390" spans="2:3" ht="15">
      <c r="B390" s="229" t="s">
        <v>2868</v>
      </c>
      <c r="C390" s="231">
        <v>116945823.59999999</v>
      </c>
    </row>
    <row r="391" spans="2:3" ht="15">
      <c r="B391" s="229" t="s">
        <v>3040</v>
      </c>
      <c r="C391" s="231">
        <v>74510280</v>
      </c>
    </row>
    <row r="392" spans="2:3" ht="15">
      <c r="B392" s="229" t="s">
        <v>3041</v>
      </c>
      <c r="C392" s="231">
        <v>70354678.560000002</v>
      </c>
    </row>
    <row r="393" spans="2:3" ht="15">
      <c r="B393" s="229" t="s">
        <v>2885</v>
      </c>
      <c r="C393" s="231">
        <v>196355121.38</v>
      </c>
    </row>
    <row r="394" spans="2:3" ht="15">
      <c r="B394" s="229" t="s">
        <v>2888</v>
      </c>
      <c r="C394" s="231">
        <v>325777172.88</v>
      </c>
    </row>
    <row r="395" spans="2:3" ht="15">
      <c r="B395" s="229" t="s">
        <v>2893</v>
      </c>
      <c r="C395" s="231">
        <v>323548679.65000004</v>
      </c>
    </row>
    <row r="396" spans="2:3" ht="15">
      <c r="B396" s="229" t="s">
        <v>2908</v>
      </c>
      <c r="C396" s="231">
        <v>608037755.47000003</v>
      </c>
    </row>
    <row r="397" spans="2:3" ht="15">
      <c r="B397" s="229" t="s">
        <v>2909</v>
      </c>
      <c r="C397" s="231">
        <v>119643972.25</v>
      </c>
    </row>
    <row r="398" spans="2:3" ht="15">
      <c r="B398" s="229" t="s">
        <v>2689</v>
      </c>
      <c r="C398" s="231">
        <v>192529012.78</v>
      </c>
    </row>
    <row r="399" spans="2:3" ht="15">
      <c r="B399" s="229" t="s">
        <v>2914</v>
      </c>
      <c r="C399" s="231">
        <v>423913591.36000001</v>
      </c>
    </row>
    <row r="400" spans="2:3" ht="15">
      <c r="B400" s="229" t="s">
        <v>2690</v>
      </c>
      <c r="C400" s="231">
        <v>660854285.75999999</v>
      </c>
    </row>
    <row r="401" spans="2:3" ht="15">
      <c r="B401" s="229" t="s">
        <v>2918</v>
      </c>
      <c r="C401" s="231">
        <v>725650866.05999994</v>
      </c>
    </row>
    <row r="402" spans="2:3" ht="15">
      <c r="B402" s="229" t="s">
        <v>2920</v>
      </c>
      <c r="C402" s="231">
        <v>8547325.4299999997</v>
      </c>
    </row>
    <row r="403" spans="2:3" ht="15">
      <c r="B403" s="229" t="s">
        <v>2924</v>
      </c>
      <c r="C403" s="231">
        <v>791723969.73000002</v>
      </c>
    </row>
    <row r="404" spans="2:3" ht="15">
      <c r="B404" s="229" t="s">
        <v>2926</v>
      </c>
      <c r="C404" s="231">
        <v>21376214.73</v>
      </c>
    </row>
    <row r="405" spans="2:3" ht="15">
      <c r="B405" s="229" t="s">
        <v>2927</v>
      </c>
      <c r="C405" s="231">
        <v>98470980.359999999</v>
      </c>
    </row>
    <row r="406" spans="2:3" ht="15">
      <c r="B406" s="229" t="s">
        <v>2691</v>
      </c>
      <c r="C406" s="231">
        <v>20251963.460000001</v>
      </c>
    </row>
    <row r="407" spans="2:3" ht="15">
      <c r="B407" s="229" t="s">
        <v>2940</v>
      </c>
      <c r="C407" s="231">
        <v>104258849.51999998</v>
      </c>
    </row>
    <row r="408" spans="2:3" ht="15">
      <c r="B408" s="229" t="s">
        <v>3042</v>
      </c>
      <c r="C408" s="231">
        <v>75847060.879999995</v>
      </c>
    </row>
    <row r="409" spans="2:3" ht="15">
      <c r="B409" s="229" t="s">
        <v>2945</v>
      </c>
      <c r="C409" s="231">
        <v>535130322.76000005</v>
      </c>
    </row>
    <row r="410" spans="2:3" ht="15">
      <c r="B410" s="229" t="s">
        <v>2951</v>
      </c>
      <c r="C410" s="231">
        <v>285899414.61000001</v>
      </c>
    </row>
    <row r="411" spans="2:3" ht="15">
      <c r="B411" s="229" t="s">
        <v>2695</v>
      </c>
      <c r="C411" s="231">
        <v>387512786.00999999</v>
      </c>
    </row>
    <row r="412" spans="2:3" ht="15">
      <c r="B412" s="229" t="s">
        <v>2959</v>
      </c>
      <c r="C412" s="231">
        <v>267170260.13</v>
      </c>
    </row>
    <row r="413" spans="2:3" ht="15">
      <c r="B413" s="229" t="s">
        <v>2990</v>
      </c>
      <c r="C413" s="231">
        <v>155960850.31</v>
      </c>
    </row>
    <row r="414" spans="2:3" ht="15">
      <c r="B414" s="229" t="s">
        <v>3043</v>
      </c>
      <c r="C414" s="231">
        <v>1778250</v>
      </c>
    </row>
    <row r="415" spans="2:3" ht="15">
      <c r="B415" s="229" t="s">
        <v>2991</v>
      </c>
      <c r="C415" s="231">
        <v>222240934.95000002</v>
      </c>
    </row>
    <row r="416" spans="2:3" ht="15">
      <c r="B416" s="229" t="s">
        <v>2994</v>
      </c>
      <c r="C416" s="231">
        <v>17712000</v>
      </c>
    </row>
    <row r="417" spans="2:3" ht="15">
      <c r="B417" s="229" t="s">
        <v>3044</v>
      </c>
      <c r="C417" s="231">
        <v>2420400.06</v>
      </c>
    </row>
    <row r="418" spans="2:3" ht="15">
      <c r="B418" s="229" t="s">
        <v>2998</v>
      </c>
      <c r="C418" s="231">
        <v>254291829.61000001</v>
      </c>
    </row>
    <row r="419" spans="2:3" ht="15">
      <c r="B419" s="229" t="s">
        <v>3003</v>
      </c>
      <c r="C419" s="231">
        <v>44083440.989999995</v>
      </c>
    </row>
    <row r="420" spans="2:3" ht="15">
      <c r="B420" s="229" t="s">
        <v>3004</v>
      </c>
      <c r="C420" s="231">
        <v>5221129.32</v>
      </c>
    </row>
    <row r="421" spans="2:3" ht="15">
      <c r="B421" s="229" t="s">
        <v>2701</v>
      </c>
      <c r="C421" s="231">
        <v>365627987.10000002</v>
      </c>
    </row>
    <row r="422" spans="2:3" ht="15">
      <c r="B422" s="229" t="s">
        <v>3005</v>
      </c>
      <c r="C422" s="231">
        <v>84468197.030000001</v>
      </c>
    </row>
    <row r="423" spans="2:3" ht="15">
      <c r="B423" s="229" t="s">
        <v>3006</v>
      </c>
      <c r="C423" s="231">
        <v>170288428.25</v>
      </c>
    </row>
    <row r="424" spans="2:3" ht="15">
      <c r="B424" s="229" t="s">
        <v>2702</v>
      </c>
      <c r="C424" s="231">
        <v>369320961.92999995</v>
      </c>
    </row>
    <row r="425" spans="2:3" ht="15">
      <c r="B425" s="229" t="s">
        <v>3008</v>
      </c>
      <c r="C425" s="231">
        <v>401130085.38000005</v>
      </c>
    </row>
    <row r="426" spans="2:3" ht="15">
      <c r="B426" s="229" t="s">
        <v>3009</v>
      </c>
      <c r="C426" s="231">
        <v>19730531.699999999</v>
      </c>
    </row>
    <row r="427" spans="2:3" ht="15">
      <c r="B427" s="229" t="s">
        <v>3015</v>
      </c>
      <c r="C427" s="231">
        <v>9114530.0399999991</v>
      </c>
    </row>
    <row r="428" spans="2:3" ht="15">
      <c r="B428" s="229" t="s">
        <v>2703</v>
      </c>
      <c r="C428" s="231">
        <v>271009453.50999999</v>
      </c>
    </row>
    <row r="429" spans="2:3" ht="15">
      <c r="B429" s="229" t="s">
        <v>3017</v>
      </c>
      <c r="C429" s="231">
        <v>366103997.48000002</v>
      </c>
    </row>
    <row r="430" spans="2:3" ht="15">
      <c r="C430" s="232">
        <f>SUM(C385:C429)</f>
        <v>10330904481.6</v>
      </c>
    </row>
    <row r="433" spans="2:3" ht="15.75">
      <c r="B433" s="226" t="s">
        <v>1663</v>
      </c>
      <c r="C433" s="227" t="s">
        <v>3023</v>
      </c>
    </row>
    <row r="434" spans="2:3" ht="15">
      <c r="B434" s="229" t="s">
        <v>3039</v>
      </c>
      <c r="C434" s="158">
        <v>21675843.399999999</v>
      </c>
    </row>
    <row r="435" spans="2:3" ht="15">
      <c r="B435" s="229" t="s">
        <v>2837</v>
      </c>
      <c r="C435" s="158">
        <v>142737120.09</v>
      </c>
    </row>
    <row r="436" spans="2:3" ht="15">
      <c r="B436" s="229" t="s">
        <v>2684</v>
      </c>
      <c r="C436" s="158">
        <v>366460160.12</v>
      </c>
    </row>
    <row r="437" spans="2:3" ht="15">
      <c r="B437" s="229" t="s">
        <v>2850</v>
      </c>
      <c r="C437" s="158">
        <v>533409372.21999991</v>
      </c>
    </row>
    <row r="438" spans="2:3" ht="15">
      <c r="B438" s="229" t="s">
        <v>2863</v>
      </c>
      <c r="C438" s="158">
        <v>1336278.18</v>
      </c>
    </row>
    <row r="439" spans="2:3" ht="15">
      <c r="B439" s="229" t="s">
        <v>2868</v>
      </c>
      <c r="C439" s="158">
        <v>114062258.64</v>
      </c>
    </row>
    <row r="440" spans="2:3" ht="15">
      <c r="B440" s="229" t="s">
        <v>3040</v>
      </c>
      <c r="C440" s="158">
        <v>74899400.219999999</v>
      </c>
    </row>
    <row r="441" spans="2:3" ht="15">
      <c r="B441" s="229" t="s">
        <v>3041</v>
      </c>
      <c r="C441" s="158">
        <v>74202525.239999995</v>
      </c>
    </row>
    <row r="442" spans="2:3" ht="15">
      <c r="B442" s="229" t="s">
        <v>2885</v>
      </c>
      <c r="C442" s="158">
        <v>176957339.99000001</v>
      </c>
    </row>
    <row r="443" spans="2:3" ht="15">
      <c r="B443" s="229" t="s">
        <v>2888</v>
      </c>
      <c r="C443" s="158">
        <v>313359445.65999997</v>
      </c>
    </row>
    <row r="444" spans="2:3" ht="15">
      <c r="B444" s="229" t="s">
        <v>2893</v>
      </c>
      <c r="C444" s="158">
        <v>298044728.31999999</v>
      </c>
    </row>
    <row r="445" spans="2:3" ht="15">
      <c r="B445" s="229" t="s">
        <v>2908</v>
      </c>
      <c r="C445" s="158">
        <v>547611485.12</v>
      </c>
    </row>
    <row r="446" spans="2:3" ht="15">
      <c r="B446" s="229" t="s">
        <v>2909</v>
      </c>
      <c r="C446" s="158">
        <v>116212737.84</v>
      </c>
    </row>
    <row r="447" spans="2:3" ht="15">
      <c r="B447" s="229" t="s">
        <v>2689</v>
      </c>
      <c r="C447" s="158">
        <v>189655842.13000003</v>
      </c>
    </row>
    <row r="448" spans="2:3" ht="15">
      <c r="B448" s="229" t="s">
        <v>2914</v>
      </c>
      <c r="C448" s="158">
        <v>449129948.92999995</v>
      </c>
    </row>
    <row r="449" spans="2:3" ht="15">
      <c r="B449" s="229" t="s">
        <v>2690</v>
      </c>
      <c r="C449" s="158">
        <v>640288866.66999996</v>
      </c>
    </row>
    <row r="450" spans="2:3" ht="15">
      <c r="B450" s="229" t="s">
        <v>2918</v>
      </c>
      <c r="C450" s="158">
        <v>704494507.10000002</v>
      </c>
    </row>
    <row r="451" spans="2:3" ht="15">
      <c r="B451" s="229" t="s">
        <v>2920</v>
      </c>
      <c r="C451" s="158">
        <v>7828741.6299999999</v>
      </c>
    </row>
    <row r="452" spans="2:3" ht="15">
      <c r="B452" s="229" t="s">
        <v>2924</v>
      </c>
      <c r="C452" s="158">
        <v>718726587.65999997</v>
      </c>
    </row>
    <row r="453" spans="2:3" ht="15">
      <c r="B453" s="229" t="s">
        <v>2926</v>
      </c>
      <c r="C453" s="158">
        <v>18332125.990000002</v>
      </c>
    </row>
    <row r="454" spans="2:3" ht="15">
      <c r="B454" s="229" t="s">
        <v>2927</v>
      </c>
      <c r="C454" s="158">
        <v>85040934.549999997</v>
      </c>
    </row>
    <row r="455" spans="2:3" ht="15">
      <c r="B455" s="229" t="s">
        <v>2691</v>
      </c>
      <c r="C455" s="158">
        <v>20466134.120000001</v>
      </c>
    </row>
    <row r="456" spans="2:3" ht="15">
      <c r="B456" s="229" t="s">
        <v>2940</v>
      </c>
      <c r="C456" s="158">
        <v>102337692.63</v>
      </c>
    </row>
    <row r="457" spans="2:3" ht="15">
      <c r="B457" s="229" t="s">
        <v>3042</v>
      </c>
      <c r="C457" s="158">
        <v>76338705.150000006</v>
      </c>
    </row>
    <row r="458" spans="2:3" ht="15">
      <c r="B458" s="229" t="s">
        <v>2945</v>
      </c>
      <c r="C458" s="158">
        <v>499975866.09999996</v>
      </c>
    </row>
    <row r="459" spans="2:3" ht="15">
      <c r="B459" s="229" t="s">
        <v>2951</v>
      </c>
      <c r="C459" s="158">
        <v>287166801.77999997</v>
      </c>
    </row>
    <row r="460" spans="2:3" ht="15">
      <c r="B460" s="229" t="s">
        <v>2695</v>
      </c>
      <c r="C460" s="158">
        <v>351462271.03000003</v>
      </c>
    </row>
    <row r="461" spans="2:3" ht="15">
      <c r="B461" s="229" t="s">
        <v>2959</v>
      </c>
      <c r="C461" s="158">
        <v>240402849.63999999</v>
      </c>
    </row>
    <row r="462" spans="2:3" ht="15">
      <c r="B462" s="229" t="s">
        <v>2990</v>
      </c>
      <c r="C462" s="158">
        <v>162144282.72</v>
      </c>
    </row>
    <row r="463" spans="2:3" ht="15">
      <c r="B463" s="229" t="s">
        <v>3043</v>
      </c>
      <c r="C463" s="158">
        <v>1722043.43</v>
      </c>
    </row>
    <row r="464" spans="2:3" ht="15">
      <c r="B464" s="229" t="s">
        <v>2991</v>
      </c>
      <c r="C464" s="158">
        <v>214184808.79999995</v>
      </c>
    </row>
    <row r="465" spans="2:3" ht="15">
      <c r="B465" s="229" t="s">
        <v>2994</v>
      </c>
      <c r="C465" s="158">
        <v>19080456</v>
      </c>
    </row>
    <row r="466" spans="2:3" ht="15">
      <c r="B466" s="229" t="s">
        <v>3044</v>
      </c>
      <c r="C466" s="158">
        <v>2439032.41</v>
      </c>
    </row>
    <row r="467" spans="2:3" ht="15">
      <c r="B467" s="229" t="s">
        <v>2998</v>
      </c>
      <c r="C467" s="158">
        <v>240296902.80000001</v>
      </c>
    </row>
    <row r="468" spans="2:3" ht="15">
      <c r="B468" s="229" t="s">
        <v>3003</v>
      </c>
      <c r="C468" s="158">
        <v>40163283.179999992</v>
      </c>
    </row>
    <row r="469" spans="2:3" ht="15">
      <c r="B469" s="229" t="s">
        <v>3004</v>
      </c>
      <c r="C469" s="158">
        <v>5375924.8399999999</v>
      </c>
    </row>
    <row r="470" spans="2:3" ht="15">
      <c r="B470" s="229" t="s">
        <v>2701</v>
      </c>
      <c r="C470" s="158">
        <v>332676331.37</v>
      </c>
    </row>
    <row r="471" spans="2:3" ht="15">
      <c r="B471" s="229" t="s">
        <v>3005</v>
      </c>
      <c r="C471" s="158">
        <v>84451767</v>
      </c>
    </row>
    <row r="472" spans="2:3" ht="15">
      <c r="B472" s="229" t="s">
        <v>3006</v>
      </c>
      <c r="C472" s="158">
        <v>165124303.40000001</v>
      </c>
    </row>
    <row r="473" spans="2:3" ht="15">
      <c r="B473" s="229" t="s">
        <v>2702</v>
      </c>
      <c r="C473" s="158">
        <v>372408268.54999995</v>
      </c>
    </row>
    <row r="474" spans="2:3" ht="15">
      <c r="B474" s="229" t="s">
        <v>3008</v>
      </c>
      <c r="C474" s="158">
        <v>375741557.62</v>
      </c>
    </row>
    <row r="475" spans="2:3" ht="15">
      <c r="B475" s="229" t="s">
        <v>3009</v>
      </c>
      <c r="C475" s="158">
        <v>17476851.619999997</v>
      </c>
    </row>
    <row r="476" spans="2:3" ht="15">
      <c r="B476" s="229" t="s">
        <v>3015</v>
      </c>
      <c r="C476" s="158">
        <v>8793042.9199999999</v>
      </c>
    </row>
    <row r="477" spans="2:3" ht="15">
      <c r="B477" s="229" t="s">
        <v>2703</v>
      </c>
      <c r="C477" s="158">
        <v>237211424.69999999</v>
      </c>
    </row>
    <row r="478" spans="2:3" ht="15">
      <c r="B478" s="229" t="s">
        <v>3017</v>
      </c>
      <c r="C478" s="158">
        <v>330742413.29999995</v>
      </c>
    </row>
    <row r="479" spans="2:3" ht="15">
      <c r="C479" s="232">
        <f>SUM(C434:C478)</f>
        <v>9782649264.8100014</v>
      </c>
    </row>
    <row r="481" spans="2:8" ht="15">
      <c r="B481" s="235" t="s">
        <v>1664</v>
      </c>
      <c r="C481" s="232">
        <f>+C479-C430</f>
        <v>-548255216.78999901</v>
      </c>
    </row>
    <row r="484" spans="2:8" s="164" customFormat="1" ht="15">
      <c r="B484" s="250" t="s">
        <v>3026</v>
      </c>
      <c r="C484" s="267">
        <v>44773</v>
      </c>
      <c r="D484" s="171"/>
      <c r="E484" s="251"/>
      <c r="F484" s="204"/>
      <c r="G484" s="162"/>
      <c r="H484" s="162"/>
    </row>
    <row r="485" spans="2:8" s="164" customFormat="1" ht="45">
      <c r="B485" s="252" t="s">
        <v>1652</v>
      </c>
      <c r="C485" s="252" t="s">
        <v>3027</v>
      </c>
      <c r="D485" s="172" t="s">
        <v>1654</v>
      </c>
      <c r="E485" s="253" t="s">
        <v>1655</v>
      </c>
      <c r="F485" s="160" t="s">
        <v>1656</v>
      </c>
      <c r="G485" s="162"/>
      <c r="H485" s="162"/>
    </row>
    <row r="486" spans="2:8" s="164" customFormat="1" ht="15">
      <c r="B486" s="268" t="s">
        <v>3045</v>
      </c>
      <c r="C486" s="269">
        <v>25875</v>
      </c>
      <c r="D486" s="180">
        <v>36525.163099999998</v>
      </c>
      <c r="E486" s="270">
        <v>37567.15</v>
      </c>
      <c r="F486" s="160" t="s">
        <v>1666</v>
      </c>
      <c r="G486" s="162"/>
      <c r="H486" s="162"/>
    </row>
    <row r="487" spans="2:8" s="164" customFormat="1">
      <c r="B487" s="202" t="s">
        <v>2704</v>
      </c>
      <c r="C487" s="203"/>
      <c r="D487" s="203"/>
      <c r="E487" s="203"/>
      <c r="F487" s="204"/>
      <c r="G487" s="162"/>
      <c r="H487" s="162"/>
    </row>
    <row r="490" spans="2:8" s="164" customFormat="1">
      <c r="B490" s="164" t="s">
        <v>3028</v>
      </c>
      <c r="C490" s="271">
        <v>1.78E-2</v>
      </c>
      <c r="D490" s="203"/>
      <c r="E490" s="203"/>
      <c r="F490" s="204"/>
      <c r="G490" s="162"/>
      <c r="H490" s="162"/>
    </row>
    <row r="492" spans="2:8" s="164" customFormat="1" ht="15">
      <c r="B492" s="224" t="s">
        <v>3033</v>
      </c>
      <c r="C492" s="166"/>
      <c r="F492" s="162"/>
      <c r="G492" s="162"/>
      <c r="H492" s="162"/>
    </row>
    <row r="493" spans="2:8" s="164" customFormat="1">
      <c r="C493" s="166"/>
      <c r="F493" s="162"/>
      <c r="G493" s="162"/>
      <c r="H493" s="162"/>
    </row>
    <row r="494" spans="2:8" s="164" customFormat="1" ht="15">
      <c r="B494" s="261" t="s">
        <v>3046</v>
      </c>
      <c r="C494" s="181" t="s">
        <v>1696</v>
      </c>
      <c r="F494" s="162"/>
      <c r="G494" s="162"/>
      <c r="H494" s="162"/>
    </row>
    <row r="495" spans="2:8" s="164" customFormat="1" ht="15">
      <c r="B495" s="229" t="s">
        <v>3050</v>
      </c>
      <c r="C495" s="272">
        <v>28400</v>
      </c>
      <c r="F495" s="162"/>
      <c r="G495" s="162"/>
      <c r="H495" s="162"/>
    </row>
    <row r="496" spans="2:8" s="164" customFormat="1" ht="15">
      <c r="B496" s="229" t="s">
        <v>3051</v>
      </c>
      <c r="C496" s="272">
        <v>28400</v>
      </c>
      <c r="F496" s="162"/>
      <c r="G496" s="162"/>
      <c r="H496" s="162"/>
    </row>
    <row r="497" spans="2:8" s="164" customFormat="1" ht="15">
      <c r="B497" s="229" t="s">
        <v>3052</v>
      </c>
      <c r="C497" s="272">
        <v>25875</v>
      </c>
      <c r="F497" s="162"/>
      <c r="G497" s="162"/>
      <c r="H497" s="162"/>
    </row>
    <row r="498" spans="2:8" s="164" customFormat="1">
      <c r="C498" s="273"/>
      <c r="F498" s="162"/>
      <c r="G498" s="162"/>
      <c r="H498" s="162"/>
    </row>
    <row r="499" spans="2:8" s="164" customFormat="1">
      <c r="C499" s="273"/>
      <c r="F499" s="162"/>
      <c r="G499" s="162"/>
      <c r="H499" s="162"/>
    </row>
    <row r="500" spans="2:8" s="164" customFormat="1" ht="15">
      <c r="B500" s="261" t="s">
        <v>3047</v>
      </c>
      <c r="C500" s="182" t="s">
        <v>1696</v>
      </c>
      <c r="F500" s="162"/>
      <c r="G500" s="162"/>
      <c r="H500" s="162"/>
    </row>
    <row r="501" spans="2:8" s="164" customFormat="1" ht="15">
      <c r="B501" s="229" t="s">
        <v>3050</v>
      </c>
      <c r="C501" s="272">
        <v>28400</v>
      </c>
      <c r="F501" s="162"/>
      <c r="G501" s="162"/>
      <c r="H501" s="162"/>
    </row>
    <row r="502" spans="2:8" s="164" customFormat="1" ht="15">
      <c r="B502" s="229" t="s">
        <v>3051</v>
      </c>
      <c r="C502" s="272">
        <v>28400</v>
      </c>
      <c r="F502" s="162"/>
      <c r="G502" s="162"/>
      <c r="H502" s="162"/>
    </row>
    <row r="503" spans="2:8" s="164" customFormat="1" ht="15">
      <c r="B503" s="229" t="s">
        <v>3052</v>
      </c>
      <c r="C503" s="272">
        <v>25875</v>
      </c>
      <c r="F503" s="162"/>
      <c r="G503" s="162"/>
      <c r="H503" s="162"/>
    </row>
    <row r="504" spans="2:8" s="164" customFormat="1">
      <c r="C504" s="166"/>
      <c r="F504" s="162"/>
      <c r="G504" s="162"/>
      <c r="H504" s="162"/>
    </row>
    <row r="505" spans="2:8" s="164" customFormat="1">
      <c r="C505" s="166"/>
      <c r="F505" s="162"/>
      <c r="G505" s="162"/>
      <c r="H505" s="162"/>
    </row>
    <row r="506" spans="2:8" s="164" customFormat="1" ht="15">
      <c r="B506" s="261" t="s">
        <v>3048</v>
      </c>
      <c r="C506" s="183" t="s">
        <v>1662</v>
      </c>
      <c r="F506" s="162"/>
      <c r="G506" s="162"/>
      <c r="H506" s="162"/>
    </row>
    <row r="507" spans="2:8" s="164" customFormat="1" ht="15">
      <c r="B507" s="229" t="s">
        <v>3050</v>
      </c>
      <c r="C507" s="184">
        <v>483813060.44</v>
      </c>
      <c r="F507" s="162"/>
      <c r="G507" s="162"/>
      <c r="H507" s="162"/>
    </row>
    <row r="508" spans="2:8" s="164" customFormat="1" ht="15">
      <c r="B508" s="229" t="s">
        <v>3051</v>
      </c>
      <c r="C508" s="184">
        <v>469339547.36000001</v>
      </c>
      <c r="F508" s="162"/>
      <c r="G508" s="162"/>
      <c r="H508" s="162"/>
    </row>
    <row r="509" spans="2:8" s="164" customFormat="1" ht="15">
      <c r="B509" s="229" t="s">
        <v>3052</v>
      </c>
      <c r="C509" s="274">
        <v>943617780</v>
      </c>
      <c r="F509" s="162"/>
      <c r="G509" s="162"/>
      <c r="H509" s="162"/>
    </row>
    <row r="510" spans="2:8" s="164" customFormat="1" ht="15">
      <c r="C510" s="219">
        <f>SUM(C507:C509)</f>
        <v>1896770387.8</v>
      </c>
      <c r="F510" s="162"/>
      <c r="G510" s="162"/>
      <c r="H510" s="162"/>
    </row>
    <row r="511" spans="2:8" s="164" customFormat="1">
      <c r="C511" s="166"/>
      <c r="F511" s="162"/>
      <c r="G511" s="162"/>
      <c r="H511" s="162"/>
    </row>
    <row r="512" spans="2:8" s="164" customFormat="1" ht="15">
      <c r="B512" s="261" t="s">
        <v>3049</v>
      </c>
      <c r="C512" s="183" t="s">
        <v>1662</v>
      </c>
      <c r="F512" s="162"/>
      <c r="G512" s="162"/>
      <c r="H512" s="162"/>
    </row>
    <row r="513" spans="2:8" s="164" customFormat="1" ht="15">
      <c r="B513" s="229" t="s">
        <v>3050</v>
      </c>
      <c r="C513" s="184">
        <v>497774320.75999999</v>
      </c>
      <c r="F513" s="162"/>
      <c r="G513" s="162"/>
      <c r="H513" s="162"/>
    </row>
    <row r="514" spans="2:8" s="164" customFormat="1" ht="15">
      <c r="B514" s="229" t="s">
        <v>3051</v>
      </c>
      <c r="C514" s="184">
        <v>490905464.92000002</v>
      </c>
      <c r="F514" s="162"/>
      <c r="G514" s="162"/>
      <c r="H514" s="162"/>
    </row>
    <row r="515" spans="2:8" s="164" customFormat="1" ht="15">
      <c r="B515" s="229" t="s">
        <v>3052</v>
      </c>
      <c r="C515" s="274">
        <v>1022828290.27</v>
      </c>
      <c r="F515" s="162"/>
      <c r="G515" s="162"/>
      <c r="H515" s="162"/>
    </row>
    <row r="516" spans="2:8" s="164" customFormat="1" ht="15">
      <c r="C516" s="219">
        <f>SUM(C513:C515)</f>
        <v>2011508075.95</v>
      </c>
      <c r="F516" s="162"/>
      <c r="G516" s="162"/>
      <c r="H516" s="162"/>
    </row>
    <row r="517" spans="2:8" s="164" customFormat="1">
      <c r="C517" s="166"/>
      <c r="F517" s="162"/>
      <c r="G517" s="162"/>
      <c r="H517" s="162"/>
    </row>
    <row r="518" spans="2:8" s="164" customFormat="1" ht="15">
      <c r="B518" s="262" t="s">
        <v>3032</v>
      </c>
      <c r="C518" s="219">
        <f>+C516-C510</f>
        <v>114737688.1500001</v>
      </c>
      <c r="F518" s="162"/>
      <c r="G518" s="162"/>
      <c r="H518" s="162"/>
    </row>
  </sheetData>
  <mergeCells count="4">
    <mergeCell ref="B1:E1"/>
    <mergeCell ref="C3:C7"/>
    <mergeCell ref="D3:D7"/>
    <mergeCell ref="B232:F232"/>
  </mergeCells>
  <conditionalFormatting sqref="B288:C332">
    <cfRule type="expression" dxfId="3723" priority="756">
      <formula>#REF!="Total"</formula>
    </cfRule>
  </conditionalFormatting>
  <conditionalFormatting sqref="B293:B332 C289:C332">
    <cfRule type="expression" dxfId="3722" priority="755">
      <formula>#REF!="Total"</formula>
    </cfRule>
  </conditionalFormatting>
  <conditionalFormatting sqref="B292:B332 C288:C332">
    <cfRule type="expression" dxfId="3721" priority="754">
      <formula>#REF!="Total"</formula>
    </cfRule>
  </conditionalFormatting>
  <conditionalFormatting sqref="B293:B332 C288:C332">
    <cfRule type="expression" dxfId="3720" priority="753">
      <formula>#REF!="Total"</formula>
    </cfRule>
  </conditionalFormatting>
  <conditionalFormatting sqref="B295:B296 B298:B332 C294:C332 C292">
    <cfRule type="expression" dxfId="3719" priority="752">
      <formula>#REF!="Total"</formula>
    </cfRule>
  </conditionalFormatting>
  <conditionalFormatting sqref="B297:B332 C288:C332">
    <cfRule type="expression" dxfId="3718" priority="751">
      <formula>#REF!="Total"</formula>
    </cfRule>
  </conditionalFormatting>
  <conditionalFormatting sqref="B292:B332 C288:C332">
    <cfRule type="expression" dxfId="3717" priority="750">
      <formula>#REF!="Total"</formula>
    </cfRule>
  </conditionalFormatting>
  <conditionalFormatting sqref="C310 B288:B332 C293">
    <cfRule type="expression" dxfId="3716" priority="749">
      <formula>#REF!="Total"</formula>
    </cfRule>
  </conditionalFormatting>
  <conditionalFormatting sqref="C310:C311 B292:B332 C294">
    <cfRule type="expression" dxfId="3715" priority="748">
      <formula>#REF!="Total"</formula>
    </cfRule>
  </conditionalFormatting>
  <conditionalFormatting sqref="B293:B332 C289:C332">
    <cfRule type="expression" dxfId="3714" priority="747">
      <formula>#REF!="Total"</formula>
    </cfRule>
  </conditionalFormatting>
  <conditionalFormatting sqref="B299:B332 C311:C312 B292:B297 C295">
    <cfRule type="expression" dxfId="3713" priority="745">
      <formula>#REF!="Total"</formula>
    </cfRule>
  </conditionalFormatting>
  <conditionalFormatting sqref="B298 B293 B303:B332 C312:C313">
    <cfRule type="expression" dxfId="3712" priority="744">
      <formula>#REF!="Total"</formula>
    </cfRule>
  </conditionalFormatting>
  <conditionalFormatting sqref="B299:B303 C297">
    <cfRule type="expression" dxfId="3711" priority="743">
      <formula>#REF!="Total"</formula>
    </cfRule>
  </conditionalFormatting>
  <conditionalFormatting sqref="B292:B332 C288:C332">
    <cfRule type="expression" dxfId="3710" priority="742">
      <formula>#REF!="Total"</formula>
    </cfRule>
  </conditionalFormatting>
  <conditionalFormatting sqref="B297 B293:C293 C290">
    <cfRule type="expression" dxfId="3709" priority="738">
      <formula>#REF!="Total"</formula>
    </cfRule>
  </conditionalFormatting>
  <conditionalFormatting sqref="B292:B332 C288:C332">
    <cfRule type="expression" dxfId="3708" priority="758">
      <formula>#REF!="Total"</formula>
    </cfRule>
  </conditionalFormatting>
  <conditionalFormatting sqref="C292:C332">
    <cfRule type="expression" dxfId="3707" priority="759">
      <formula>#REF!="Total"</formula>
    </cfRule>
  </conditionalFormatting>
  <conditionalFormatting sqref="B288:C332">
    <cfRule type="expression" dxfId="3706" priority="760">
      <formula>#REF!="Total"</formula>
    </cfRule>
  </conditionalFormatting>
  <conditionalFormatting sqref="B292:B332 C288:C332">
    <cfRule type="expression" dxfId="3705" priority="761">
      <formula>#REF!="Total"</formula>
    </cfRule>
  </conditionalFormatting>
  <conditionalFormatting sqref="B292:B332">
    <cfRule type="expression" dxfId="3704" priority="762">
      <formula>#REF!="Total"</formula>
    </cfRule>
  </conditionalFormatting>
  <conditionalFormatting sqref="B298 B305:B332 C314:C315">
    <cfRule type="expression" dxfId="3703" priority="735">
      <formula>#REF!="Total"</formula>
    </cfRule>
  </conditionalFormatting>
  <conditionalFormatting sqref="C289">
    <cfRule type="expression" dxfId="3702" priority="763">
      <formula>#REF!="Total"</formula>
    </cfRule>
  </conditionalFormatting>
  <conditionalFormatting sqref="B292:B332 C288:C332">
    <cfRule type="expression" dxfId="3701" priority="734">
      <formula>#REF!="Total"</formula>
    </cfRule>
  </conditionalFormatting>
  <conditionalFormatting sqref="B296">
    <cfRule type="expression" dxfId="3700" priority="733">
      <formula>#REF!="Total"</formula>
    </cfRule>
  </conditionalFormatting>
  <conditionalFormatting sqref="C288:C332">
    <cfRule type="expression" dxfId="3699" priority="764" stopIfTrue="1">
      <formula>#REF!="Total"</formula>
    </cfRule>
  </conditionalFormatting>
  <conditionalFormatting sqref="B293 C290">
    <cfRule type="expression" dxfId="3698" priority="765">
      <formula>#REF!="Total"</formula>
    </cfRule>
  </conditionalFormatting>
  <conditionalFormatting sqref="B296">
    <cfRule type="expression" dxfId="3697" priority="766">
      <formula>#REF!="Total"</formula>
    </cfRule>
  </conditionalFormatting>
  <conditionalFormatting sqref="B294 C291">
    <cfRule type="expression" dxfId="3696" priority="732">
      <formula>#REF!="Total"</formula>
    </cfRule>
  </conditionalFormatting>
  <conditionalFormatting sqref="B298:B332 C294:C332">
    <cfRule type="expression" dxfId="3695" priority="767">
      <formula>#REF!="Total"</formula>
    </cfRule>
  </conditionalFormatting>
  <conditionalFormatting sqref="B295 B307:B332 C303:C332 C292">
    <cfRule type="expression" dxfId="3694" priority="768">
      <formula>#REF!="Total"</formula>
    </cfRule>
  </conditionalFormatting>
  <conditionalFormatting sqref="B296:B332 C290 C293:C332">
    <cfRule type="expression" dxfId="3693" priority="769">
      <formula>#REF!="Total"</formula>
    </cfRule>
  </conditionalFormatting>
  <conditionalFormatting sqref="B292:B307">
    <cfRule type="expression" dxfId="3692" priority="731">
      <formula>#REF!="Total"</formula>
    </cfRule>
  </conditionalFormatting>
  <conditionalFormatting sqref="B305">
    <cfRule type="expression" dxfId="3691" priority="770">
      <formula>#REF!="Total"</formula>
    </cfRule>
  </conditionalFormatting>
  <conditionalFormatting sqref="B295 C288:C332">
    <cfRule type="expression" dxfId="3690" priority="771">
      <formula>#REF!="Total"</formula>
    </cfRule>
  </conditionalFormatting>
  <conditionalFormatting sqref="B298:B332 C294:C332">
    <cfRule type="expression" dxfId="3689" priority="772">
      <formula>#REF!="Total"</formula>
    </cfRule>
  </conditionalFormatting>
  <conditionalFormatting sqref="B292:B332 C288:C332">
    <cfRule type="expression" dxfId="3688" priority="773">
      <formula>#REF!="Total"</formula>
    </cfRule>
  </conditionalFormatting>
  <conditionalFormatting sqref="B292:B332 C288:C332">
    <cfRule type="expression" dxfId="3687" priority="774">
      <formula>#REF!="Total"</formula>
    </cfRule>
  </conditionalFormatting>
  <conditionalFormatting sqref="B298:B332 C294:C332">
    <cfRule type="expression" dxfId="3686" priority="775">
      <formula>#REF!="Total"</formula>
    </cfRule>
  </conditionalFormatting>
  <conditionalFormatting sqref="B298 C294">
    <cfRule type="expression" dxfId="3685" priority="776">
      <formula>#REF!="Total"</formula>
    </cfRule>
  </conditionalFormatting>
  <conditionalFormatting sqref="B296:B332 C293:C332">
    <cfRule type="expression" dxfId="3684" priority="777">
      <formula>#REF!="Total"</formula>
    </cfRule>
  </conditionalFormatting>
  <conditionalFormatting sqref="B295 C292">
    <cfRule type="expression" dxfId="3683" priority="778">
      <formula>#REF!="Total"</formula>
    </cfRule>
  </conditionalFormatting>
  <conditionalFormatting sqref="C294:C332">
    <cfRule type="expression" dxfId="3682" priority="779">
      <formula>#REF!="Total"</formula>
    </cfRule>
  </conditionalFormatting>
  <conditionalFormatting sqref="B297 B307:B332 C316:C317">
    <cfRule type="expression" dxfId="3681" priority="780">
      <formula>#REF!="Total"</formula>
    </cfRule>
  </conditionalFormatting>
  <conditionalFormatting sqref="B296 B298:B332 C294:C332">
    <cfRule type="expression" dxfId="3680" priority="781">
      <formula>#REF!="Total"</formula>
    </cfRule>
  </conditionalFormatting>
  <conditionalFormatting sqref="B296">
    <cfRule type="expression" dxfId="3679" priority="782">
      <formula>#REF!="Total"</formula>
    </cfRule>
  </conditionalFormatting>
  <conditionalFormatting sqref="B292:B332 C288:C332">
    <cfRule type="expression" dxfId="3678" priority="783">
      <formula>#REF!="Total"</formula>
    </cfRule>
  </conditionalFormatting>
  <conditionalFormatting sqref="B295:B296 C289 C291:C292">
    <cfRule type="expression" dxfId="3677" priority="784">
      <formula>#REF!="Total"</formula>
    </cfRule>
  </conditionalFormatting>
  <conditionalFormatting sqref="B298:B332 C294:C332">
    <cfRule type="expression" dxfId="3676" priority="785">
      <formula>#REF!="Total"</formula>
    </cfRule>
  </conditionalFormatting>
  <conditionalFormatting sqref="B294 B297:B332 C293:C332 C291">
    <cfRule type="expression" dxfId="3675" priority="786">
      <formula>#REF!="Total"</formula>
    </cfRule>
  </conditionalFormatting>
  <conditionalFormatting sqref="B297 C293">
    <cfRule type="expression" dxfId="3674" priority="787">
      <formula>#REF!="Total"</formula>
    </cfRule>
  </conditionalFormatting>
  <conditionalFormatting sqref="B295:B332 C292:C332">
    <cfRule type="expression" dxfId="3673" priority="788">
      <formula>#REF!="Total"</formula>
    </cfRule>
  </conditionalFormatting>
  <conditionalFormatting sqref="B295:B332 C292:C332">
    <cfRule type="expression" dxfId="3672" priority="789">
      <formula>#REF!="Total"</formula>
    </cfRule>
  </conditionalFormatting>
  <conditionalFormatting sqref="B295:B296 B298:B332 C294:C332 C292">
    <cfRule type="expression" dxfId="3671" priority="790">
      <formula>#REF!="Total"</formula>
    </cfRule>
  </conditionalFormatting>
  <conditionalFormatting sqref="B304 B295 C288:C332">
    <cfRule type="expression" dxfId="3670" priority="791">
      <formula>#REF!="Total"</formula>
    </cfRule>
  </conditionalFormatting>
  <conditionalFormatting sqref="B294:B332">
    <cfRule type="expression" dxfId="3669" priority="792">
      <formula>#REF!="Total"</formula>
    </cfRule>
  </conditionalFormatting>
  <conditionalFormatting sqref="B297:B332 C293:C332">
    <cfRule type="expression" dxfId="3668" priority="793">
      <formula>#REF!="Total"</formula>
    </cfRule>
  </conditionalFormatting>
  <conditionalFormatting sqref="B295 B297:B332 C292:C332">
    <cfRule type="expression" dxfId="3667" priority="794">
      <formula>#REF!="Total"</formula>
    </cfRule>
  </conditionalFormatting>
  <conditionalFormatting sqref="B295 B298:B332 C294:C332 C292">
    <cfRule type="expression" dxfId="3666" priority="795">
      <formula>#REF!="Total"</formula>
    </cfRule>
  </conditionalFormatting>
  <conditionalFormatting sqref="B298:B332 C294:C332">
    <cfRule type="expression" dxfId="3665" priority="796">
      <formula>#REF!="Total"</formula>
    </cfRule>
  </conditionalFormatting>
  <conditionalFormatting sqref="B306 B296:B297 C302 C307:C332 C293">
    <cfRule type="expression" dxfId="3664" priority="797">
      <formula>#REF!="Total"</formula>
    </cfRule>
  </conditionalFormatting>
  <conditionalFormatting sqref="B297 C293">
    <cfRule type="expression" dxfId="3663" priority="798">
      <formula>#REF!="Total"</formula>
    </cfRule>
  </conditionalFormatting>
  <conditionalFormatting sqref="B295 C294:C332 C292">
    <cfRule type="expression" dxfId="3662" priority="799">
      <formula>#REF!="Total"</formula>
    </cfRule>
  </conditionalFormatting>
  <conditionalFormatting sqref="C293">
    <cfRule type="expression" dxfId="3661" priority="800">
      <formula>#REF!="Total"</formula>
    </cfRule>
  </conditionalFormatting>
  <conditionalFormatting sqref="B293:B332">
    <cfRule type="expression" dxfId="3660" priority="801">
      <formula>#REF!="Total"</formula>
    </cfRule>
  </conditionalFormatting>
  <conditionalFormatting sqref="B293:B294 C294 B298:B332">
    <cfRule type="expression" dxfId="3659" priority="802">
      <formula>#REF!="Total"</formula>
    </cfRule>
  </conditionalFormatting>
  <conditionalFormatting sqref="C293:C332">
    <cfRule type="expression" dxfId="3658" priority="803" stopIfTrue="1">
      <formula>#REF!="Total"</formula>
    </cfRule>
  </conditionalFormatting>
  <conditionalFormatting sqref="C294:C332">
    <cfRule type="expression" dxfId="3657" priority="804" stopIfTrue="1">
      <formula>#REF!="Total"</formula>
    </cfRule>
  </conditionalFormatting>
  <conditionalFormatting sqref="C294:C332">
    <cfRule type="expression" dxfId="3656" priority="805" stopIfTrue="1">
      <formula>#REF!="Total"</formula>
    </cfRule>
  </conditionalFormatting>
  <conditionalFormatting sqref="C293">
    <cfRule type="expression" dxfId="3655" priority="730">
      <formula>#REF!="Total"</formula>
    </cfRule>
  </conditionalFormatting>
  <conditionalFormatting sqref="B297 C293 C289">
    <cfRule type="expression" dxfId="3654" priority="806">
      <formula>#REF!="Total"</formula>
    </cfRule>
  </conditionalFormatting>
  <conditionalFormatting sqref="B298:B332 C294:C332">
    <cfRule type="expression" dxfId="3653" priority="807">
      <formula>#REF!="Total"</formula>
    </cfRule>
  </conditionalFormatting>
  <conditionalFormatting sqref="B297 C293">
    <cfRule type="expression" dxfId="3652" priority="808">
      <formula>#REF!="Total"</formula>
    </cfRule>
  </conditionalFormatting>
  <conditionalFormatting sqref="C292">
    <cfRule type="expression" dxfId="3651" priority="809">
      <formula>#REF!="Total"</formula>
    </cfRule>
  </conditionalFormatting>
  <conditionalFormatting sqref="B295:B332">
    <cfRule type="expression" dxfId="3650" priority="660">
      <formula>#REF!="Total"</formula>
    </cfRule>
  </conditionalFormatting>
  <conditionalFormatting sqref="B299 C295">
    <cfRule type="expression" dxfId="3649" priority="723">
      <formula>#REF!="Total"</formula>
    </cfRule>
  </conditionalFormatting>
  <conditionalFormatting sqref="B301 C297 B306:B332 C302:C332">
    <cfRule type="expression" dxfId="3648" priority="727">
      <formula>#REF!="Total"</formula>
    </cfRule>
  </conditionalFormatting>
  <conditionalFormatting sqref="B299 C295 B304:B332 C300:C332">
    <cfRule type="expression" dxfId="3647" priority="728">
      <formula>#REF!="Total"</formula>
    </cfRule>
  </conditionalFormatting>
  <conditionalFormatting sqref="B294 B296 C291">
    <cfRule type="expression" dxfId="3646" priority="736">
      <formula>#REF!="Total"</formula>
    </cfRule>
  </conditionalFormatting>
  <conditionalFormatting sqref="B299:B305">
    <cfRule type="expression" dxfId="3645" priority="722">
      <formula>#REF!="Total"</formula>
    </cfRule>
  </conditionalFormatting>
  <conditionalFormatting sqref="B294">
    <cfRule type="expression" dxfId="3644" priority="724">
      <formula>#REF!="Total"</formula>
    </cfRule>
  </conditionalFormatting>
  <conditionalFormatting sqref="B306 C302">
    <cfRule type="expression" dxfId="3643" priority="737">
      <formula>#REF!="Total"</formula>
    </cfRule>
  </conditionalFormatting>
  <conditionalFormatting sqref="B304 C300">
    <cfRule type="expression" dxfId="3642" priority="746">
      <formula>#REF!="Total"</formula>
    </cfRule>
  </conditionalFormatting>
  <conditionalFormatting sqref="B294 C291">
    <cfRule type="expression" dxfId="3641" priority="719">
      <formula>#REF!="Total"</formula>
    </cfRule>
  </conditionalFormatting>
  <conditionalFormatting sqref="B297 C293">
    <cfRule type="expression" dxfId="3640" priority="720">
      <formula>#REF!="Total"</formula>
    </cfRule>
  </conditionalFormatting>
  <conditionalFormatting sqref="B295:B297 C292:C293">
    <cfRule type="expression" dxfId="3639" priority="721">
      <formula>#REF!="Total"</formula>
    </cfRule>
  </conditionalFormatting>
  <conditionalFormatting sqref="B300:B332 B292:B297">
    <cfRule type="expression" dxfId="3638" priority="716">
      <formula>#REF!="Total"</formula>
    </cfRule>
  </conditionalFormatting>
  <conditionalFormatting sqref="B298">
    <cfRule type="expression" dxfId="3637" priority="715">
      <formula>#REF!="Total"</formula>
    </cfRule>
  </conditionalFormatting>
  <conditionalFormatting sqref="B299:B300">
    <cfRule type="expression" dxfId="3636" priority="714">
      <formula>#REF!="Total"</formula>
    </cfRule>
  </conditionalFormatting>
  <conditionalFormatting sqref="B298:B303">
    <cfRule type="expression" dxfId="3635" priority="725">
      <formula>#REF!="Total"</formula>
    </cfRule>
  </conditionalFormatting>
  <conditionalFormatting sqref="B301">
    <cfRule type="expression" dxfId="3634" priority="741">
      <formula>#REF!="Total"</formula>
    </cfRule>
  </conditionalFormatting>
  <conditionalFormatting sqref="B298">
    <cfRule type="expression" dxfId="3633" priority="757">
      <formula>#REF!="Total"</formula>
    </cfRule>
  </conditionalFormatting>
  <conditionalFormatting sqref="B293 C289:C290">
    <cfRule type="expression" dxfId="3632" priority="713">
      <formula>#REF!="Total"</formula>
    </cfRule>
  </conditionalFormatting>
  <conditionalFormatting sqref="B298">
    <cfRule type="expression" dxfId="3631" priority="726">
      <formula>#REF!="Total"</formula>
    </cfRule>
  </conditionalFormatting>
  <conditionalFormatting sqref="C297:C306 B301:B332">
    <cfRule type="expression" dxfId="3630" priority="729">
      <formula>#REF!="Total"</formula>
    </cfRule>
  </conditionalFormatting>
  <conditionalFormatting sqref="B302 C298">
    <cfRule type="expression" dxfId="3629" priority="739">
      <formula>#REF!="Total"</formula>
    </cfRule>
  </conditionalFormatting>
  <conditionalFormatting sqref="B298">
    <cfRule type="expression" dxfId="3628" priority="740">
      <formula>#REF!="Total"</formula>
    </cfRule>
  </conditionalFormatting>
  <conditionalFormatting sqref="B299">
    <cfRule type="expression" dxfId="3627" priority="710">
      <formula>#REF!="Total"</formula>
    </cfRule>
  </conditionalFormatting>
  <conditionalFormatting sqref="C294">
    <cfRule type="expression" dxfId="3626" priority="712" stopIfTrue="1">
      <formula>#REF!="Total"</formula>
    </cfRule>
  </conditionalFormatting>
  <conditionalFormatting sqref="B303">
    <cfRule type="expression" dxfId="3625" priority="717">
      <formula>#REF!="Total"</formula>
    </cfRule>
  </conditionalFormatting>
  <conditionalFormatting sqref="B299:B302">
    <cfRule type="expression" dxfId="3624" priority="718">
      <formula>#REF!="Total"</formula>
    </cfRule>
  </conditionalFormatting>
  <conditionalFormatting sqref="C288:C332">
    <cfRule type="expression" dxfId="3623" priority="707">
      <formula>$A287="Total"</formula>
    </cfRule>
  </conditionalFormatting>
  <conditionalFormatting sqref="C288:C332">
    <cfRule type="expression" dxfId="3622" priority="706">
      <formula>$A286="Total"</formula>
    </cfRule>
  </conditionalFormatting>
  <conditionalFormatting sqref="C313:C332 C288:C292 C296:C309 C294">
    <cfRule type="expression" dxfId="3621" priority="705">
      <formula>$A285="Total"</formula>
    </cfRule>
  </conditionalFormatting>
  <conditionalFormatting sqref="C299:C332 C295:C296 C293">
    <cfRule type="expression" dxfId="3620" priority="704">
      <formula>$A289="Total"</formula>
    </cfRule>
  </conditionalFormatting>
  <conditionalFormatting sqref="C289 C298:C299 C293:C294">
    <cfRule type="expression" dxfId="3619" priority="703">
      <formula>$A284="Total"</formula>
    </cfRule>
  </conditionalFormatting>
  <conditionalFormatting sqref="C288:C332">
    <cfRule type="expression" dxfId="3618" priority="702">
      <formula>$A288="Total"</formula>
    </cfRule>
  </conditionalFormatting>
  <conditionalFormatting sqref="C290">
    <cfRule type="expression" dxfId="3617" priority="701">
      <formula>$A286="Total"</formula>
    </cfRule>
  </conditionalFormatting>
  <conditionalFormatting sqref="C310:C332 C288:C291 C293:C308">
    <cfRule type="expression" dxfId="3616" priority="700" stopIfTrue="1">
      <formula>$C289="Total"</formula>
    </cfRule>
  </conditionalFormatting>
  <conditionalFormatting sqref="C301:C332 C292">
    <cfRule type="expression" dxfId="3615" priority="699">
      <formula>$A286="Total"</formula>
    </cfRule>
  </conditionalFormatting>
  <conditionalFormatting sqref="C292:C293">
    <cfRule type="expression" dxfId="3614" priority="698">
      <formula>$A283="Total"</formula>
    </cfRule>
  </conditionalFormatting>
  <conditionalFormatting sqref="C290:C309">
    <cfRule type="expression" dxfId="3613" priority="697">
      <formula>$A242="Total"</formula>
    </cfRule>
  </conditionalFormatting>
  <conditionalFormatting sqref="C301 C291:C293">
    <cfRule type="expression" dxfId="3612" priority="696">
      <formula>$A284="Total"</formula>
    </cfRule>
  </conditionalFormatting>
  <conditionalFormatting sqref="C290:C291">
    <cfRule type="expression" dxfId="3611" priority="695">
      <formula>$A278="Total"</formula>
    </cfRule>
  </conditionalFormatting>
  <conditionalFormatting sqref="C291:C292 C303:C309 C318:C332">
    <cfRule type="expression" dxfId="3610" priority="694">
      <formula>$A283="Total"</formula>
    </cfRule>
  </conditionalFormatting>
  <conditionalFormatting sqref="C291">
    <cfRule type="expression" dxfId="3609" priority="693">
      <formula>$A281="Total"</formula>
    </cfRule>
  </conditionalFormatting>
  <conditionalFormatting sqref="C289:C290">
    <cfRule type="expression" dxfId="3608" priority="692">
      <formula>$A278="Total"</formula>
    </cfRule>
  </conditionalFormatting>
  <conditionalFormatting sqref="C325:C330">
    <cfRule type="expression" dxfId="3607" priority="691">
      <formula>$A303="Total"</formula>
    </cfRule>
  </conditionalFormatting>
  <conditionalFormatting sqref="C288:C303">
    <cfRule type="expression" dxfId="3606" priority="690">
      <formula>$A243="Total"</formula>
    </cfRule>
  </conditionalFormatting>
  <conditionalFormatting sqref="C291:C305">
    <cfRule type="expression" dxfId="3605" priority="689">
      <formula>$A244="Total"</formula>
    </cfRule>
  </conditionalFormatting>
  <conditionalFormatting sqref="C310:C332 C292:C304">
    <cfRule type="expression" dxfId="3604" priority="688">
      <formula>$A246="Total"</formula>
    </cfRule>
  </conditionalFormatting>
  <conditionalFormatting sqref="C325:C326">
    <cfRule type="expression" dxfId="3603" priority="687">
      <formula>$A307="Total"</formula>
    </cfRule>
  </conditionalFormatting>
  <conditionalFormatting sqref="C325:C327">
    <cfRule type="expression" dxfId="3602" priority="686">
      <formula>$A306="Total"</formula>
    </cfRule>
  </conditionalFormatting>
  <conditionalFormatting sqref="C310:C332">
    <cfRule type="expression" dxfId="3601" priority="685">
      <formula>$A268="Total"</formula>
    </cfRule>
  </conditionalFormatting>
  <conditionalFormatting sqref="C290:C291 C293:C309">
    <cfRule type="expression" dxfId="3600" priority="684">
      <formula>$A246="Total"</formula>
    </cfRule>
  </conditionalFormatting>
  <conditionalFormatting sqref="C325:C332">
    <cfRule type="expression" dxfId="3599" priority="683">
      <formula>$A265="Total"</formula>
    </cfRule>
  </conditionalFormatting>
  <conditionalFormatting sqref="C296:C307 C288:C292">
    <cfRule type="expression" dxfId="3598" priority="682">
      <formula>$A239="Total"</formula>
    </cfRule>
  </conditionalFormatting>
  <conditionalFormatting sqref="C325:C328">
    <cfRule type="expression" dxfId="3597" priority="681">
      <formula>$A305="Total"</formula>
    </cfRule>
  </conditionalFormatting>
  <conditionalFormatting sqref="C325">
    <cfRule type="expression" dxfId="3596" priority="679">
      <formula>$A308="Total"</formula>
    </cfRule>
  </conditionalFormatting>
  <conditionalFormatting sqref="C295:C301">
    <cfRule type="expression" dxfId="3595" priority="678">
      <formula>$A353="Total"</formula>
    </cfRule>
  </conditionalFormatting>
  <conditionalFormatting sqref="C291">
    <cfRule type="expression" dxfId="3594" priority="677">
      <formula>$A278="Total"</formula>
    </cfRule>
  </conditionalFormatting>
  <conditionalFormatting sqref="C325:C332">
    <cfRule type="expression" dxfId="3593" priority="676">
      <formula>$A301="Total"</formula>
    </cfRule>
  </conditionalFormatting>
  <conditionalFormatting sqref="C325:C332">
    <cfRule type="expression" dxfId="3592" priority="675">
      <formula>$A261="Total"</formula>
    </cfRule>
  </conditionalFormatting>
  <conditionalFormatting sqref="C294">
    <cfRule type="expression" dxfId="3591" priority="674">
      <formula>$A356="Total"</formula>
    </cfRule>
  </conditionalFormatting>
  <conditionalFormatting sqref="C297">
    <cfRule type="expression" dxfId="3590" priority="673">
      <formula>$A341="Total"</formula>
    </cfRule>
  </conditionalFormatting>
  <conditionalFormatting sqref="C295">
    <cfRule type="expression" dxfId="3589" priority="665">
      <formula>$A341="Total"</formula>
    </cfRule>
  </conditionalFormatting>
  <conditionalFormatting sqref="C294:C299 C331:C332">
    <cfRule type="expression" dxfId="3588" priority="664">
      <formula>$A354="Total"</formula>
    </cfRule>
  </conditionalFormatting>
  <conditionalFormatting sqref="C293">
    <cfRule type="expression" dxfId="3587" priority="663" stopIfTrue="1">
      <formula>$C341="Total"</formula>
    </cfRule>
  </conditionalFormatting>
  <conditionalFormatting sqref="C299">
    <cfRule type="expression" dxfId="3586" priority="662">
      <formula>$A341="Total"</formula>
    </cfRule>
  </conditionalFormatting>
  <conditionalFormatting sqref="C295:C298">
    <cfRule type="expression" dxfId="3585" priority="661">
      <formula>$A356="Total"</formula>
    </cfRule>
  </conditionalFormatting>
  <conditionalFormatting sqref="C295:C296">
    <cfRule type="expression" dxfId="3584" priority="666">
      <formula>$A358="Total"</formula>
    </cfRule>
  </conditionalFormatting>
  <conditionalFormatting sqref="C294 C428:C429">
    <cfRule type="expression" dxfId="3583" priority="667">
      <formula>$A353="Total"</formula>
    </cfRule>
  </conditionalFormatting>
  <conditionalFormatting sqref="C294">
    <cfRule type="expression" dxfId="3582" priority="668">
      <formula>$A351="Total"</formula>
    </cfRule>
  </conditionalFormatting>
  <conditionalFormatting sqref="C294 C325:C332">
    <cfRule type="expression" dxfId="3581" priority="669">
      <formula>$A341="Total"</formula>
    </cfRule>
  </conditionalFormatting>
  <conditionalFormatting sqref="C310:C325 C407:C421">
    <cfRule type="expression" dxfId="3580" priority="670">
      <formula>$A375="Total"</formula>
    </cfRule>
  </conditionalFormatting>
  <conditionalFormatting sqref="C325:C332">
    <cfRule type="expression" dxfId="3579" priority="671" stopIfTrue="1">
      <formula>#REF!="Total"</formula>
    </cfRule>
  </conditionalFormatting>
  <conditionalFormatting sqref="C308:C332">
    <cfRule type="expression" dxfId="3578" priority="672" stopIfTrue="1">
      <formula>#REF!="Total"</formula>
    </cfRule>
  </conditionalFormatting>
  <conditionalFormatting sqref="C324">
    <cfRule type="expression" dxfId="3577" priority="680" stopIfTrue="1">
      <formula>$C333="Total"</formula>
    </cfRule>
  </conditionalFormatting>
  <conditionalFormatting sqref="C309 C292">
    <cfRule type="expression" dxfId="3576" priority="708" stopIfTrue="1">
      <formula>#REF!="Total"</formula>
    </cfRule>
  </conditionalFormatting>
  <conditionalFormatting sqref="C307:C309">
    <cfRule type="expression" dxfId="3575" priority="709">
      <formula>$A370="Total"</formula>
    </cfRule>
  </conditionalFormatting>
  <conditionalFormatting sqref="C326:C330">
    <cfRule type="expression" dxfId="3574" priority="711">
      <formula>#REF!="Total"</formula>
    </cfRule>
  </conditionalFormatting>
  <conditionalFormatting sqref="B336:C380">
    <cfRule type="expression" dxfId="3573" priority="606">
      <formula>#REF!="Total"</formula>
    </cfRule>
  </conditionalFormatting>
  <conditionalFormatting sqref="B341:B380 C337:C380">
    <cfRule type="expression" dxfId="3572" priority="605">
      <formula>#REF!="Total"</formula>
    </cfRule>
  </conditionalFormatting>
  <conditionalFormatting sqref="B340:B380 C336:C380">
    <cfRule type="expression" dxfId="3571" priority="604">
      <formula>#REF!="Total"</formula>
    </cfRule>
  </conditionalFormatting>
  <conditionalFormatting sqref="B341:B380 C336:C380">
    <cfRule type="expression" dxfId="3570" priority="603">
      <formula>#REF!="Total"</formula>
    </cfRule>
  </conditionalFormatting>
  <conditionalFormatting sqref="B343:B344 B346:B380 C342:C380 C340">
    <cfRule type="expression" dxfId="3569" priority="602">
      <formula>#REF!="Total"</formula>
    </cfRule>
  </conditionalFormatting>
  <conditionalFormatting sqref="B345:B380 C336:C380">
    <cfRule type="expression" dxfId="3568" priority="601">
      <formula>#REF!="Total"</formula>
    </cfRule>
  </conditionalFormatting>
  <conditionalFormatting sqref="B340:B380 C336:C380">
    <cfRule type="expression" dxfId="3567" priority="600">
      <formula>#REF!="Total"</formula>
    </cfRule>
  </conditionalFormatting>
  <conditionalFormatting sqref="C358 B336:B380 C341">
    <cfRule type="expression" dxfId="3566" priority="599">
      <formula>#REF!="Total"</formula>
    </cfRule>
  </conditionalFormatting>
  <conditionalFormatting sqref="C358:C359 B340:B380 C342">
    <cfRule type="expression" dxfId="3565" priority="598">
      <formula>#REF!="Total"</formula>
    </cfRule>
  </conditionalFormatting>
  <conditionalFormatting sqref="B341:B380 C337:C380">
    <cfRule type="expression" dxfId="3564" priority="597">
      <formula>#REF!="Total"</formula>
    </cfRule>
  </conditionalFormatting>
  <conditionalFormatting sqref="B347:B380 C359:C360 B340:B345 C343">
    <cfRule type="expression" dxfId="3563" priority="595">
      <formula>#REF!="Total"</formula>
    </cfRule>
  </conditionalFormatting>
  <conditionalFormatting sqref="B346 B341 B351:B380 C360:C361">
    <cfRule type="expression" dxfId="3562" priority="594">
      <formula>#REF!="Total"</formula>
    </cfRule>
  </conditionalFormatting>
  <conditionalFormatting sqref="B347:B351 C345">
    <cfRule type="expression" dxfId="3561" priority="593">
      <formula>#REF!="Total"</formula>
    </cfRule>
  </conditionalFormatting>
  <conditionalFormatting sqref="B340:B380 C336:C380">
    <cfRule type="expression" dxfId="3560" priority="592">
      <formula>#REF!="Total"</formula>
    </cfRule>
  </conditionalFormatting>
  <conditionalFormatting sqref="B345 B341:C341 C338">
    <cfRule type="expression" dxfId="3559" priority="588">
      <formula>#REF!="Total"</formula>
    </cfRule>
  </conditionalFormatting>
  <conditionalFormatting sqref="B340:B380 C336:C380">
    <cfRule type="expression" dxfId="3558" priority="608">
      <formula>#REF!="Total"</formula>
    </cfRule>
  </conditionalFormatting>
  <conditionalFormatting sqref="C340:C380">
    <cfRule type="expression" dxfId="3557" priority="609">
      <formula>#REF!="Total"</formula>
    </cfRule>
  </conditionalFormatting>
  <conditionalFormatting sqref="B336:C380">
    <cfRule type="expression" dxfId="3556" priority="610">
      <formula>#REF!="Total"</formula>
    </cfRule>
  </conditionalFormatting>
  <conditionalFormatting sqref="B340:B380 C336:C380">
    <cfRule type="expression" dxfId="3555" priority="611">
      <formula>#REF!="Total"</formula>
    </cfRule>
  </conditionalFormatting>
  <conditionalFormatting sqref="B340:B380">
    <cfRule type="expression" dxfId="3554" priority="612">
      <formula>#REF!="Total"</formula>
    </cfRule>
  </conditionalFormatting>
  <conditionalFormatting sqref="B346 B353:B380 C362:C363">
    <cfRule type="expression" dxfId="3553" priority="585">
      <formula>#REF!="Total"</formula>
    </cfRule>
  </conditionalFormatting>
  <conditionalFormatting sqref="C337">
    <cfRule type="expression" dxfId="3552" priority="613">
      <formula>#REF!="Total"</formula>
    </cfRule>
  </conditionalFormatting>
  <conditionalFormatting sqref="B340:B380 C336:C380">
    <cfRule type="expression" dxfId="3551" priority="584">
      <formula>#REF!="Total"</formula>
    </cfRule>
  </conditionalFormatting>
  <conditionalFormatting sqref="B344">
    <cfRule type="expression" dxfId="3550" priority="583">
      <formula>#REF!="Total"</formula>
    </cfRule>
  </conditionalFormatting>
  <conditionalFormatting sqref="C336:C380">
    <cfRule type="expression" dxfId="3549" priority="614" stopIfTrue="1">
      <formula>#REF!="Total"</formula>
    </cfRule>
  </conditionalFormatting>
  <conditionalFormatting sqref="B341 C338">
    <cfRule type="expression" dxfId="3548" priority="615">
      <formula>#REF!="Total"</formula>
    </cfRule>
  </conditionalFormatting>
  <conditionalFormatting sqref="B344">
    <cfRule type="expression" dxfId="3547" priority="616">
      <formula>#REF!="Total"</formula>
    </cfRule>
  </conditionalFormatting>
  <conditionalFormatting sqref="B342 C339">
    <cfRule type="expression" dxfId="3546" priority="582">
      <formula>#REF!="Total"</formula>
    </cfRule>
  </conditionalFormatting>
  <conditionalFormatting sqref="B346:B380 C342:C380">
    <cfRule type="expression" dxfId="3545" priority="617">
      <formula>#REF!="Total"</formula>
    </cfRule>
  </conditionalFormatting>
  <conditionalFormatting sqref="B343 B355:B380 C351:C380 C340">
    <cfRule type="expression" dxfId="3544" priority="618">
      <formula>#REF!="Total"</formula>
    </cfRule>
  </conditionalFormatting>
  <conditionalFormatting sqref="B344:B380 C338 C341:C380">
    <cfRule type="expression" dxfId="3543" priority="619">
      <formula>#REF!="Total"</formula>
    </cfRule>
  </conditionalFormatting>
  <conditionalFormatting sqref="B340:B355">
    <cfRule type="expression" dxfId="3542" priority="581">
      <formula>#REF!="Total"</formula>
    </cfRule>
  </conditionalFormatting>
  <conditionalFormatting sqref="B353">
    <cfRule type="expression" dxfId="3541" priority="620">
      <formula>#REF!="Total"</formula>
    </cfRule>
  </conditionalFormatting>
  <conditionalFormatting sqref="B343 C336:C380">
    <cfRule type="expression" dxfId="3540" priority="621">
      <formula>#REF!="Total"</formula>
    </cfRule>
  </conditionalFormatting>
  <conditionalFormatting sqref="B346:B380 C342:C380">
    <cfRule type="expression" dxfId="3539" priority="622">
      <formula>#REF!="Total"</formula>
    </cfRule>
  </conditionalFormatting>
  <conditionalFormatting sqref="B340:B380 C336:C380">
    <cfRule type="expression" dxfId="3538" priority="623">
      <formula>#REF!="Total"</formula>
    </cfRule>
  </conditionalFormatting>
  <conditionalFormatting sqref="B340:B380 C336:C380">
    <cfRule type="expression" dxfId="3537" priority="624">
      <formula>#REF!="Total"</formula>
    </cfRule>
  </conditionalFormatting>
  <conditionalFormatting sqref="B346:B380 C342:C380">
    <cfRule type="expression" dxfId="3536" priority="625">
      <formula>#REF!="Total"</formula>
    </cfRule>
  </conditionalFormatting>
  <conditionalFormatting sqref="B346 C342">
    <cfRule type="expression" dxfId="3535" priority="626">
      <formula>#REF!="Total"</formula>
    </cfRule>
  </conditionalFormatting>
  <conditionalFormatting sqref="B344:B380 C341:C380">
    <cfRule type="expression" dxfId="3534" priority="627">
      <formula>#REF!="Total"</formula>
    </cfRule>
  </conditionalFormatting>
  <conditionalFormatting sqref="B343 C340">
    <cfRule type="expression" dxfId="3533" priority="628">
      <formula>#REF!="Total"</formula>
    </cfRule>
  </conditionalFormatting>
  <conditionalFormatting sqref="C342:C380">
    <cfRule type="expression" dxfId="3532" priority="629">
      <formula>#REF!="Total"</formula>
    </cfRule>
  </conditionalFormatting>
  <conditionalFormatting sqref="B345 B355:B380 C364:C365">
    <cfRule type="expression" dxfId="3531" priority="630">
      <formula>#REF!="Total"</formula>
    </cfRule>
  </conditionalFormatting>
  <conditionalFormatting sqref="B344 B346:B380 C342:C380">
    <cfRule type="expression" dxfId="3530" priority="631">
      <formula>#REF!="Total"</formula>
    </cfRule>
  </conditionalFormatting>
  <conditionalFormatting sqref="B344">
    <cfRule type="expression" dxfId="3529" priority="632">
      <formula>#REF!="Total"</formula>
    </cfRule>
  </conditionalFormatting>
  <conditionalFormatting sqref="B340:B380 C336:C380">
    <cfRule type="expression" dxfId="3528" priority="633">
      <formula>#REF!="Total"</formula>
    </cfRule>
  </conditionalFormatting>
  <conditionalFormatting sqref="B343:B344 C337 C339:C340">
    <cfRule type="expression" dxfId="3527" priority="634">
      <formula>#REF!="Total"</formula>
    </cfRule>
  </conditionalFormatting>
  <conditionalFormatting sqref="B346:B380 C342:C380">
    <cfRule type="expression" dxfId="3526" priority="635">
      <formula>#REF!="Total"</formula>
    </cfRule>
  </conditionalFormatting>
  <conditionalFormatting sqref="B342 B345:B380 C341:C380 C339">
    <cfRule type="expression" dxfId="3525" priority="636">
      <formula>#REF!="Total"</formula>
    </cfRule>
  </conditionalFormatting>
  <conditionalFormatting sqref="B345 C341">
    <cfRule type="expression" dxfId="3524" priority="637">
      <formula>#REF!="Total"</formula>
    </cfRule>
  </conditionalFormatting>
  <conditionalFormatting sqref="B343:B380 C340:C380">
    <cfRule type="expression" dxfId="3523" priority="638">
      <formula>#REF!="Total"</formula>
    </cfRule>
  </conditionalFormatting>
  <conditionalFormatting sqref="B343:B380 C340:C380">
    <cfRule type="expression" dxfId="3522" priority="639">
      <formula>#REF!="Total"</formula>
    </cfRule>
  </conditionalFormatting>
  <conditionalFormatting sqref="B343:B344 B346:B380 C342:C380 C340">
    <cfRule type="expression" dxfId="3521" priority="640">
      <formula>#REF!="Total"</formula>
    </cfRule>
  </conditionalFormatting>
  <conditionalFormatting sqref="B352 B343 C336:C380">
    <cfRule type="expression" dxfId="3520" priority="641">
      <formula>#REF!="Total"</formula>
    </cfRule>
  </conditionalFormatting>
  <conditionalFormatting sqref="B342:B380">
    <cfRule type="expression" dxfId="3519" priority="642">
      <formula>#REF!="Total"</formula>
    </cfRule>
  </conditionalFormatting>
  <conditionalFormatting sqref="B345:B380 C341:C380">
    <cfRule type="expression" dxfId="3518" priority="643">
      <formula>#REF!="Total"</formula>
    </cfRule>
  </conditionalFormatting>
  <conditionalFormatting sqref="B343 B345:B380 C340:C380">
    <cfRule type="expression" dxfId="3517" priority="644">
      <formula>#REF!="Total"</formula>
    </cfRule>
  </conditionalFormatting>
  <conditionalFormatting sqref="B343 B346:B380 C342:C380 C340">
    <cfRule type="expression" dxfId="3516" priority="645">
      <formula>#REF!="Total"</formula>
    </cfRule>
  </conditionalFormatting>
  <conditionalFormatting sqref="B346:B380 C342:C380">
    <cfRule type="expression" dxfId="3515" priority="646">
      <formula>#REF!="Total"</formula>
    </cfRule>
  </conditionalFormatting>
  <conditionalFormatting sqref="B354 B344:B345 C350 C355:C380 C341">
    <cfRule type="expression" dxfId="3514" priority="647">
      <formula>#REF!="Total"</formula>
    </cfRule>
  </conditionalFormatting>
  <conditionalFormatting sqref="B345 C341">
    <cfRule type="expression" dxfId="3513" priority="648">
      <formula>#REF!="Total"</formula>
    </cfRule>
  </conditionalFormatting>
  <conditionalFormatting sqref="B343 C342:C380 C340">
    <cfRule type="expression" dxfId="3512" priority="649">
      <formula>#REF!="Total"</formula>
    </cfRule>
  </conditionalFormatting>
  <conditionalFormatting sqref="C341">
    <cfRule type="expression" dxfId="3511" priority="650">
      <formula>#REF!="Total"</formula>
    </cfRule>
  </conditionalFormatting>
  <conditionalFormatting sqref="B341:B380">
    <cfRule type="expression" dxfId="3510" priority="651">
      <formula>#REF!="Total"</formula>
    </cfRule>
  </conditionalFormatting>
  <conditionalFormatting sqref="B341:B342 C342 B346:B380">
    <cfRule type="expression" dxfId="3509" priority="652">
      <formula>#REF!="Total"</formula>
    </cfRule>
  </conditionalFormatting>
  <conditionalFormatting sqref="C341:C380">
    <cfRule type="expression" dxfId="3508" priority="653" stopIfTrue="1">
      <formula>#REF!="Total"</formula>
    </cfRule>
  </conditionalFormatting>
  <conditionalFormatting sqref="C342:C380">
    <cfRule type="expression" dxfId="3507" priority="654" stopIfTrue="1">
      <formula>#REF!="Total"</formula>
    </cfRule>
  </conditionalFormatting>
  <conditionalFormatting sqref="C342:C380">
    <cfRule type="expression" dxfId="3506" priority="655" stopIfTrue="1">
      <formula>#REF!="Total"</formula>
    </cfRule>
  </conditionalFormatting>
  <conditionalFormatting sqref="C341">
    <cfRule type="expression" dxfId="3505" priority="580">
      <formula>#REF!="Total"</formula>
    </cfRule>
  </conditionalFormatting>
  <conditionalFormatting sqref="B345 C341 C337">
    <cfRule type="expression" dxfId="3504" priority="656">
      <formula>#REF!="Total"</formula>
    </cfRule>
  </conditionalFormatting>
  <conditionalFormatting sqref="B346:B380 C342:C380">
    <cfRule type="expression" dxfId="3503" priority="657">
      <formula>#REF!="Total"</formula>
    </cfRule>
  </conditionalFormatting>
  <conditionalFormatting sqref="B345 C341">
    <cfRule type="expression" dxfId="3502" priority="658">
      <formula>#REF!="Total"</formula>
    </cfRule>
  </conditionalFormatting>
  <conditionalFormatting sqref="C340">
    <cfRule type="expression" dxfId="3501" priority="659">
      <formula>#REF!="Total"</formula>
    </cfRule>
  </conditionalFormatting>
  <conditionalFormatting sqref="B343:B380">
    <cfRule type="expression" dxfId="3500" priority="510">
      <formula>#REF!="Total"</formula>
    </cfRule>
  </conditionalFormatting>
  <conditionalFormatting sqref="B347 C343">
    <cfRule type="expression" dxfId="3499" priority="573">
      <formula>#REF!="Total"</formula>
    </cfRule>
  </conditionalFormatting>
  <conditionalFormatting sqref="B349 C345 B354:B380 C350:C380">
    <cfRule type="expression" dxfId="3498" priority="577">
      <formula>#REF!="Total"</formula>
    </cfRule>
  </conditionalFormatting>
  <conditionalFormatting sqref="B347 C343 B352:B380 C348:C380">
    <cfRule type="expression" dxfId="3497" priority="578">
      <formula>#REF!="Total"</formula>
    </cfRule>
  </conditionalFormatting>
  <conditionalFormatting sqref="B342 B344 C339">
    <cfRule type="expression" dxfId="3496" priority="586">
      <formula>#REF!="Total"</formula>
    </cfRule>
  </conditionalFormatting>
  <conditionalFormatting sqref="B347:B353">
    <cfRule type="expression" dxfId="3495" priority="572">
      <formula>#REF!="Total"</formula>
    </cfRule>
  </conditionalFormatting>
  <conditionalFormatting sqref="B342">
    <cfRule type="expression" dxfId="3494" priority="574">
      <formula>#REF!="Total"</formula>
    </cfRule>
  </conditionalFormatting>
  <conditionalFormatting sqref="B354 C350">
    <cfRule type="expression" dxfId="3493" priority="587">
      <formula>#REF!="Total"</formula>
    </cfRule>
  </conditionalFormatting>
  <conditionalFormatting sqref="B352 C348">
    <cfRule type="expression" dxfId="3492" priority="596">
      <formula>#REF!="Total"</formula>
    </cfRule>
  </conditionalFormatting>
  <conditionalFormatting sqref="B342 C339">
    <cfRule type="expression" dxfId="3491" priority="569">
      <formula>#REF!="Total"</formula>
    </cfRule>
  </conditionalFormatting>
  <conditionalFormatting sqref="B345 C341">
    <cfRule type="expression" dxfId="3490" priority="570">
      <formula>#REF!="Total"</formula>
    </cfRule>
  </conditionalFormatting>
  <conditionalFormatting sqref="B343:B345 C340:C341">
    <cfRule type="expression" dxfId="3489" priority="571">
      <formula>#REF!="Total"</formula>
    </cfRule>
  </conditionalFormatting>
  <conditionalFormatting sqref="B348:B380 B340:B345">
    <cfRule type="expression" dxfId="3488" priority="566">
      <formula>#REF!="Total"</formula>
    </cfRule>
  </conditionalFormatting>
  <conditionalFormatting sqref="B346">
    <cfRule type="expression" dxfId="3487" priority="565">
      <formula>#REF!="Total"</formula>
    </cfRule>
  </conditionalFormatting>
  <conditionalFormatting sqref="B347:B348">
    <cfRule type="expression" dxfId="3486" priority="564">
      <formula>#REF!="Total"</formula>
    </cfRule>
  </conditionalFormatting>
  <conditionalFormatting sqref="B346:B351">
    <cfRule type="expression" dxfId="3485" priority="575">
      <formula>#REF!="Total"</formula>
    </cfRule>
  </conditionalFormatting>
  <conditionalFormatting sqref="B349">
    <cfRule type="expression" dxfId="3484" priority="591">
      <formula>#REF!="Total"</formula>
    </cfRule>
  </conditionalFormatting>
  <conditionalFormatting sqref="B346">
    <cfRule type="expression" dxfId="3483" priority="607">
      <formula>#REF!="Total"</formula>
    </cfRule>
  </conditionalFormatting>
  <conditionalFormatting sqref="B341 C337:C338">
    <cfRule type="expression" dxfId="3482" priority="563">
      <formula>#REF!="Total"</formula>
    </cfRule>
  </conditionalFormatting>
  <conditionalFormatting sqref="B346">
    <cfRule type="expression" dxfId="3481" priority="576">
      <formula>#REF!="Total"</formula>
    </cfRule>
  </conditionalFormatting>
  <conditionalFormatting sqref="C345:C354 B349:B380">
    <cfRule type="expression" dxfId="3480" priority="579">
      <formula>#REF!="Total"</formula>
    </cfRule>
  </conditionalFormatting>
  <conditionalFormatting sqref="B350 C346">
    <cfRule type="expression" dxfId="3479" priority="589">
      <formula>#REF!="Total"</formula>
    </cfRule>
  </conditionalFormatting>
  <conditionalFormatting sqref="B346">
    <cfRule type="expression" dxfId="3478" priority="590">
      <formula>#REF!="Total"</formula>
    </cfRule>
  </conditionalFormatting>
  <conditionalFormatting sqref="B347">
    <cfRule type="expression" dxfId="3477" priority="560">
      <formula>#REF!="Total"</formula>
    </cfRule>
  </conditionalFormatting>
  <conditionalFormatting sqref="C342">
    <cfRule type="expression" dxfId="3476" priority="562" stopIfTrue="1">
      <formula>#REF!="Total"</formula>
    </cfRule>
  </conditionalFormatting>
  <conditionalFormatting sqref="B351">
    <cfRule type="expression" dxfId="3475" priority="567">
      <formula>#REF!="Total"</formula>
    </cfRule>
  </conditionalFormatting>
  <conditionalFormatting sqref="B347:B350">
    <cfRule type="expression" dxfId="3474" priority="568">
      <formula>#REF!="Total"</formula>
    </cfRule>
  </conditionalFormatting>
  <conditionalFormatting sqref="C336:C380">
    <cfRule type="expression" dxfId="3473" priority="557">
      <formula>$A335="Total"</formula>
    </cfRule>
  </conditionalFormatting>
  <conditionalFormatting sqref="C336:C380">
    <cfRule type="expression" dxfId="3472" priority="556">
      <formula>$A334="Total"</formula>
    </cfRule>
  </conditionalFormatting>
  <conditionalFormatting sqref="C361:C380 C336:C340 C344:C357 C342">
    <cfRule type="expression" dxfId="3471" priority="555">
      <formula>$A333="Total"</formula>
    </cfRule>
  </conditionalFormatting>
  <conditionalFormatting sqref="C347:C380 C343:C344 C341">
    <cfRule type="expression" dxfId="3470" priority="554">
      <formula>$A337="Total"</formula>
    </cfRule>
  </conditionalFormatting>
  <conditionalFormatting sqref="C337 C346:C347 C341:C342">
    <cfRule type="expression" dxfId="3469" priority="553">
      <formula>$A332="Total"</formula>
    </cfRule>
  </conditionalFormatting>
  <conditionalFormatting sqref="C336:C380">
    <cfRule type="expression" dxfId="3468" priority="552">
      <formula>$A336="Total"</formula>
    </cfRule>
  </conditionalFormatting>
  <conditionalFormatting sqref="C338">
    <cfRule type="expression" dxfId="3467" priority="551">
      <formula>$A334="Total"</formula>
    </cfRule>
  </conditionalFormatting>
  <conditionalFormatting sqref="C358:C380 C336:C339 C341:C356">
    <cfRule type="expression" dxfId="3466" priority="550" stopIfTrue="1">
      <formula>$C337="Total"</formula>
    </cfRule>
  </conditionalFormatting>
  <conditionalFormatting sqref="C349:C380 C340">
    <cfRule type="expression" dxfId="3465" priority="549">
      <formula>$A334="Total"</formula>
    </cfRule>
  </conditionalFormatting>
  <conditionalFormatting sqref="C340:C341">
    <cfRule type="expression" dxfId="3464" priority="548">
      <formula>$A331="Total"</formula>
    </cfRule>
  </conditionalFormatting>
  <conditionalFormatting sqref="C338:C357">
    <cfRule type="expression" dxfId="3463" priority="547">
      <formula>$A290="Total"</formula>
    </cfRule>
  </conditionalFormatting>
  <conditionalFormatting sqref="C349 C339:C341">
    <cfRule type="expression" dxfId="3462" priority="546">
      <formula>$A332="Total"</formula>
    </cfRule>
  </conditionalFormatting>
  <conditionalFormatting sqref="C338:C339">
    <cfRule type="expression" dxfId="3461" priority="545">
      <formula>$A326="Total"</formula>
    </cfRule>
  </conditionalFormatting>
  <conditionalFormatting sqref="C339:C340 C351:C357 C366:C380">
    <cfRule type="expression" dxfId="3460" priority="544">
      <formula>$A331="Total"</formula>
    </cfRule>
  </conditionalFormatting>
  <conditionalFormatting sqref="C339">
    <cfRule type="expression" dxfId="3459" priority="543">
      <formula>$A329="Total"</formula>
    </cfRule>
  </conditionalFormatting>
  <conditionalFormatting sqref="C337:C338">
    <cfRule type="expression" dxfId="3458" priority="542">
      <formula>$A326="Total"</formula>
    </cfRule>
  </conditionalFormatting>
  <conditionalFormatting sqref="C373:C378">
    <cfRule type="expression" dxfId="3457" priority="541">
      <formula>$A351="Total"</formula>
    </cfRule>
  </conditionalFormatting>
  <conditionalFormatting sqref="C336:C351">
    <cfRule type="expression" dxfId="3456" priority="540">
      <formula>$A291="Total"</formula>
    </cfRule>
  </conditionalFormatting>
  <conditionalFormatting sqref="C339:C353">
    <cfRule type="expression" dxfId="3455" priority="539">
      <formula>$A292="Total"</formula>
    </cfRule>
  </conditionalFormatting>
  <conditionalFormatting sqref="C358:C380 C340:C352">
    <cfRule type="expression" dxfId="3454" priority="538">
      <formula>$A294="Total"</formula>
    </cfRule>
  </conditionalFormatting>
  <conditionalFormatting sqref="C373:C374">
    <cfRule type="expression" dxfId="3453" priority="537">
      <formula>$A355="Total"</formula>
    </cfRule>
  </conditionalFormatting>
  <conditionalFormatting sqref="C373:C375">
    <cfRule type="expression" dxfId="3452" priority="536">
      <formula>$A354="Total"</formula>
    </cfRule>
  </conditionalFormatting>
  <conditionalFormatting sqref="C358:C380">
    <cfRule type="expression" dxfId="3451" priority="535">
      <formula>$A316="Total"</formula>
    </cfRule>
  </conditionalFormatting>
  <conditionalFormatting sqref="C338:C339 C341:C357">
    <cfRule type="expression" dxfId="3450" priority="534">
      <formula>$A294="Total"</formula>
    </cfRule>
  </conditionalFormatting>
  <conditionalFormatting sqref="C373:C380">
    <cfRule type="expression" dxfId="3449" priority="533">
      <formula>$A313="Total"</formula>
    </cfRule>
  </conditionalFormatting>
  <conditionalFormatting sqref="C344:C355 C336:C340">
    <cfRule type="expression" dxfId="3448" priority="532">
      <formula>$A287="Total"</formula>
    </cfRule>
  </conditionalFormatting>
  <conditionalFormatting sqref="C373:C376">
    <cfRule type="expression" dxfId="3447" priority="531">
      <formula>$A353="Total"</formula>
    </cfRule>
  </conditionalFormatting>
  <conditionalFormatting sqref="C373">
    <cfRule type="expression" dxfId="3446" priority="529">
      <formula>$A356="Total"</formula>
    </cfRule>
  </conditionalFormatting>
  <conditionalFormatting sqref="C343:C349">
    <cfRule type="expression" dxfId="3445" priority="528">
      <formula>$A401="Total"</formula>
    </cfRule>
  </conditionalFormatting>
  <conditionalFormatting sqref="C339">
    <cfRule type="expression" dxfId="3444" priority="527">
      <formula>$A326="Total"</formula>
    </cfRule>
  </conditionalFormatting>
  <conditionalFormatting sqref="C373:C380">
    <cfRule type="expression" dxfId="3443" priority="526">
      <formula>$A349="Total"</formula>
    </cfRule>
  </conditionalFormatting>
  <conditionalFormatting sqref="C373:C380">
    <cfRule type="expression" dxfId="3442" priority="525">
      <formula>$A309="Total"</formula>
    </cfRule>
  </conditionalFormatting>
  <conditionalFormatting sqref="C342">
    <cfRule type="expression" dxfId="3441" priority="524">
      <formula>$A404="Total"</formula>
    </cfRule>
  </conditionalFormatting>
  <conditionalFormatting sqref="C345">
    <cfRule type="expression" dxfId="3440" priority="523">
      <formula>$A389="Total"</formula>
    </cfRule>
  </conditionalFormatting>
  <conditionalFormatting sqref="C343">
    <cfRule type="expression" dxfId="3439" priority="515">
      <formula>$A389="Total"</formula>
    </cfRule>
  </conditionalFormatting>
  <conditionalFormatting sqref="C342:C347 C379:C380">
    <cfRule type="expression" dxfId="3438" priority="514">
      <formula>$A402="Total"</formula>
    </cfRule>
  </conditionalFormatting>
  <conditionalFormatting sqref="C341">
    <cfRule type="expression" dxfId="3437" priority="513" stopIfTrue="1">
      <formula>$C389="Total"</formula>
    </cfRule>
  </conditionalFormatting>
  <conditionalFormatting sqref="C347">
    <cfRule type="expression" dxfId="3436" priority="512">
      <formula>$A389="Total"</formula>
    </cfRule>
  </conditionalFormatting>
  <conditionalFormatting sqref="C343:C346">
    <cfRule type="expression" dxfId="3435" priority="511">
      <formula>$A404="Total"</formula>
    </cfRule>
  </conditionalFormatting>
  <conditionalFormatting sqref="C343:C344">
    <cfRule type="expression" dxfId="3434" priority="516">
      <formula>$A406="Total"</formula>
    </cfRule>
  </conditionalFormatting>
  <conditionalFormatting sqref="C342">
    <cfRule type="expression" dxfId="3433" priority="517">
      <formula>$A401="Total"</formula>
    </cfRule>
  </conditionalFormatting>
  <conditionalFormatting sqref="C342">
    <cfRule type="expression" dxfId="3432" priority="518">
      <formula>$A399="Total"</formula>
    </cfRule>
  </conditionalFormatting>
  <conditionalFormatting sqref="C342 C373:C380">
    <cfRule type="expression" dxfId="3431" priority="519">
      <formula>$A389="Total"</formula>
    </cfRule>
  </conditionalFormatting>
  <conditionalFormatting sqref="C358:C373">
    <cfRule type="expression" dxfId="3430" priority="520">
      <formula>$A423="Total"</formula>
    </cfRule>
  </conditionalFormatting>
  <conditionalFormatting sqref="C373:C380">
    <cfRule type="expression" dxfId="3429" priority="521" stopIfTrue="1">
      <formula>#REF!="Total"</formula>
    </cfRule>
  </conditionalFormatting>
  <conditionalFormatting sqref="C356:C380">
    <cfRule type="expression" dxfId="3428" priority="522" stopIfTrue="1">
      <formula>#REF!="Total"</formula>
    </cfRule>
  </conditionalFormatting>
  <conditionalFormatting sqref="C372">
    <cfRule type="expression" dxfId="3427" priority="530" stopIfTrue="1">
      <formula>$C381="Total"</formula>
    </cfRule>
  </conditionalFormatting>
  <conditionalFormatting sqref="C357 C340">
    <cfRule type="expression" dxfId="3426" priority="558" stopIfTrue="1">
      <formula>#REF!="Total"</formula>
    </cfRule>
  </conditionalFormatting>
  <conditionalFormatting sqref="C355:C357">
    <cfRule type="expression" dxfId="3425" priority="559">
      <formula>$A418="Total"</formula>
    </cfRule>
  </conditionalFormatting>
  <conditionalFormatting sqref="C374:C378">
    <cfRule type="expression" dxfId="3424" priority="561">
      <formula>#REF!="Total"</formula>
    </cfRule>
  </conditionalFormatting>
  <conditionalFormatting sqref="B385:B429">
    <cfRule type="expression" dxfId="3423" priority="465">
      <formula>#REF!="Total"</formula>
    </cfRule>
  </conditionalFormatting>
  <conditionalFormatting sqref="B390:B429">
    <cfRule type="expression" dxfId="3422" priority="464">
      <formula>#REF!="Total"</formula>
    </cfRule>
  </conditionalFormatting>
  <conditionalFormatting sqref="B389:B429">
    <cfRule type="expression" dxfId="3421" priority="463">
      <formula>#REF!="Total"</formula>
    </cfRule>
  </conditionalFormatting>
  <conditionalFormatting sqref="B390:B429">
    <cfRule type="expression" dxfId="3420" priority="462">
      <formula>#REF!="Total"</formula>
    </cfRule>
  </conditionalFormatting>
  <conditionalFormatting sqref="B392:B393 B395:B429">
    <cfRule type="expression" dxfId="3419" priority="461">
      <formula>#REF!="Total"</formula>
    </cfRule>
  </conditionalFormatting>
  <conditionalFormatting sqref="B394:B429">
    <cfRule type="expression" dxfId="3418" priority="460">
      <formula>#REF!="Total"</formula>
    </cfRule>
  </conditionalFormatting>
  <conditionalFormatting sqref="B389:B429">
    <cfRule type="expression" dxfId="3417" priority="459">
      <formula>#REF!="Total"</formula>
    </cfRule>
  </conditionalFormatting>
  <conditionalFormatting sqref="B385:B429">
    <cfRule type="expression" dxfId="3416" priority="458">
      <formula>#REF!="Total"</formula>
    </cfRule>
  </conditionalFormatting>
  <conditionalFormatting sqref="B389:B429">
    <cfRule type="expression" dxfId="3415" priority="457">
      <formula>#REF!="Total"</formula>
    </cfRule>
  </conditionalFormatting>
  <conditionalFormatting sqref="B390:B429">
    <cfRule type="expression" dxfId="3414" priority="456">
      <formula>#REF!="Total"</formula>
    </cfRule>
  </conditionalFormatting>
  <conditionalFormatting sqref="B396:B429 B389:B394">
    <cfRule type="expression" dxfId="3413" priority="454">
      <formula>#REF!="Total"</formula>
    </cfRule>
  </conditionalFormatting>
  <conditionalFormatting sqref="B395 B390 B400:B429">
    <cfRule type="expression" dxfId="3412" priority="453">
      <formula>#REF!="Total"</formula>
    </cfRule>
  </conditionalFormatting>
  <conditionalFormatting sqref="B396:B400">
    <cfRule type="expression" dxfId="3411" priority="452">
      <formula>#REF!="Total"</formula>
    </cfRule>
  </conditionalFormatting>
  <conditionalFormatting sqref="B389:B429">
    <cfRule type="expression" dxfId="3410" priority="451">
      <formula>#REF!="Total"</formula>
    </cfRule>
  </conditionalFormatting>
  <conditionalFormatting sqref="B394 B390">
    <cfRule type="expression" dxfId="3409" priority="447">
      <formula>#REF!="Total"</formula>
    </cfRule>
  </conditionalFormatting>
  <conditionalFormatting sqref="B389:B429">
    <cfRule type="expression" dxfId="3408" priority="467">
      <formula>#REF!="Total"</formula>
    </cfRule>
  </conditionalFormatting>
  <conditionalFormatting sqref="B385:B429">
    <cfRule type="expression" dxfId="3407" priority="468">
      <formula>#REF!="Total"</formula>
    </cfRule>
  </conditionalFormatting>
  <conditionalFormatting sqref="B389:B429">
    <cfRule type="expression" dxfId="3406" priority="469">
      <formula>#REF!="Total"</formula>
    </cfRule>
  </conditionalFormatting>
  <conditionalFormatting sqref="B389:B429">
    <cfRule type="expression" dxfId="3405" priority="470">
      <formula>#REF!="Total"</formula>
    </cfRule>
  </conditionalFormatting>
  <conditionalFormatting sqref="B395 B402:B429">
    <cfRule type="expression" dxfId="3404" priority="444">
      <formula>#REF!="Total"</formula>
    </cfRule>
  </conditionalFormatting>
  <conditionalFormatting sqref="B389:B429">
    <cfRule type="expression" dxfId="3403" priority="443">
      <formula>#REF!="Total"</formula>
    </cfRule>
  </conditionalFormatting>
  <conditionalFormatting sqref="B393">
    <cfRule type="expression" dxfId="3402" priority="442">
      <formula>#REF!="Total"</formula>
    </cfRule>
  </conditionalFormatting>
  <conditionalFormatting sqref="B390">
    <cfRule type="expression" dxfId="3401" priority="471">
      <formula>#REF!="Total"</formula>
    </cfRule>
  </conditionalFormatting>
  <conditionalFormatting sqref="B393">
    <cfRule type="expression" dxfId="3400" priority="472">
      <formula>#REF!="Total"</formula>
    </cfRule>
  </conditionalFormatting>
  <conditionalFormatting sqref="B391">
    <cfRule type="expression" dxfId="3399" priority="441">
      <formula>#REF!="Total"</formula>
    </cfRule>
  </conditionalFormatting>
  <conditionalFormatting sqref="B395:B429">
    <cfRule type="expression" dxfId="3398" priority="473">
      <formula>#REF!="Total"</formula>
    </cfRule>
  </conditionalFormatting>
  <conditionalFormatting sqref="B392 B404:B429">
    <cfRule type="expression" dxfId="3397" priority="474">
      <formula>#REF!="Total"</formula>
    </cfRule>
  </conditionalFormatting>
  <conditionalFormatting sqref="B393:B429">
    <cfRule type="expression" dxfId="3396" priority="475">
      <formula>#REF!="Total"</formula>
    </cfRule>
  </conditionalFormatting>
  <conditionalFormatting sqref="B389:B404">
    <cfRule type="expression" dxfId="3395" priority="440">
      <formula>#REF!="Total"</formula>
    </cfRule>
  </conditionalFormatting>
  <conditionalFormatting sqref="B402">
    <cfRule type="expression" dxfId="3394" priority="476">
      <formula>#REF!="Total"</formula>
    </cfRule>
  </conditionalFormatting>
  <conditionalFormatting sqref="B392">
    <cfRule type="expression" dxfId="3393" priority="477">
      <formula>#REF!="Total"</formula>
    </cfRule>
  </conditionalFormatting>
  <conditionalFormatting sqref="B395:B429">
    <cfRule type="expression" dxfId="3392" priority="478">
      <formula>#REF!="Total"</formula>
    </cfRule>
  </conditionalFormatting>
  <conditionalFormatting sqref="B389:B429">
    <cfRule type="expression" dxfId="3391" priority="479">
      <formula>#REF!="Total"</formula>
    </cfRule>
  </conditionalFormatting>
  <conditionalFormatting sqref="B389:B429">
    <cfRule type="expression" dxfId="3390" priority="480">
      <formula>#REF!="Total"</formula>
    </cfRule>
  </conditionalFormatting>
  <conditionalFormatting sqref="B395:B429">
    <cfRule type="expression" dxfId="3389" priority="481">
      <formula>#REF!="Total"</formula>
    </cfRule>
  </conditionalFormatting>
  <conditionalFormatting sqref="B395">
    <cfRule type="expression" dxfId="3388" priority="482">
      <formula>#REF!="Total"</formula>
    </cfRule>
  </conditionalFormatting>
  <conditionalFormatting sqref="B393:B429">
    <cfRule type="expression" dxfId="3387" priority="483">
      <formula>#REF!="Total"</formula>
    </cfRule>
  </conditionalFormatting>
  <conditionalFormatting sqref="B392">
    <cfRule type="expression" dxfId="3386" priority="484">
      <formula>#REF!="Total"</formula>
    </cfRule>
  </conditionalFormatting>
  <conditionalFormatting sqref="B394 B404:B429">
    <cfRule type="expression" dxfId="3385" priority="485">
      <formula>#REF!="Total"</formula>
    </cfRule>
  </conditionalFormatting>
  <conditionalFormatting sqref="B393 B395:B429">
    <cfRule type="expression" dxfId="3384" priority="486">
      <formula>#REF!="Total"</formula>
    </cfRule>
  </conditionalFormatting>
  <conditionalFormatting sqref="B393">
    <cfRule type="expression" dxfId="3383" priority="487">
      <formula>#REF!="Total"</formula>
    </cfRule>
  </conditionalFormatting>
  <conditionalFormatting sqref="B389:B429">
    <cfRule type="expression" dxfId="3382" priority="488">
      <formula>#REF!="Total"</formula>
    </cfRule>
  </conditionalFormatting>
  <conditionalFormatting sqref="B392:B393">
    <cfRule type="expression" dxfId="3381" priority="489">
      <formula>#REF!="Total"</formula>
    </cfRule>
  </conditionalFormatting>
  <conditionalFormatting sqref="B395:B429">
    <cfRule type="expression" dxfId="3380" priority="490">
      <formula>#REF!="Total"</formula>
    </cfRule>
  </conditionalFormatting>
  <conditionalFormatting sqref="B391 B394:B429">
    <cfRule type="expression" dxfId="3379" priority="491">
      <formula>#REF!="Total"</formula>
    </cfRule>
  </conditionalFormatting>
  <conditionalFormatting sqref="B394">
    <cfRule type="expression" dxfId="3378" priority="492">
      <formula>#REF!="Total"</formula>
    </cfRule>
  </conditionalFormatting>
  <conditionalFormatting sqref="B392:B429">
    <cfRule type="expression" dxfId="3377" priority="493">
      <formula>#REF!="Total"</formula>
    </cfRule>
  </conditionalFormatting>
  <conditionalFormatting sqref="B392:B429">
    <cfRule type="expression" dxfId="3376" priority="494">
      <formula>#REF!="Total"</formula>
    </cfRule>
  </conditionalFormatting>
  <conditionalFormatting sqref="B392:B393 B395:B429">
    <cfRule type="expression" dxfId="3375" priority="495">
      <formula>#REF!="Total"</formula>
    </cfRule>
  </conditionalFormatting>
  <conditionalFormatting sqref="B401 B392">
    <cfRule type="expression" dxfId="3374" priority="496">
      <formula>#REF!="Total"</formula>
    </cfRule>
  </conditionalFormatting>
  <conditionalFormatting sqref="B391:B429">
    <cfRule type="expression" dxfId="3373" priority="497">
      <formula>#REF!="Total"</formula>
    </cfRule>
  </conditionalFormatting>
  <conditionalFormatting sqref="B394:B429">
    <cfRule type="expression" dxfId="3372" priority="498">
      <formula>#REF!="Total"</formula>
    </cfRule>
  </conditionalFormatting>
  <conditionalFormatting sqref="B392 B394:B429">
    <cfRule type="expression" dxfId="3371" priority="499">
      <formula>#REF!="Total"</formula>
    </cfRule>
  </conditionalFormatting>
  <conditionalFormatting sqref="B392 B395:B429">
    <cfRule type="expression" dxfId="3370" priority="500">
      <formula>#REF!="Total"</formula>
    </cfRule>
  </conditionalFormatting>
  <conditionalFormatting sqref="B395:B429">
    <cfRule type="expression" dxfId="3369" priority="501">
      <formula>#REF!="Total"</formula>
    </cfRule>
  </conditionalFormatting>
  <conditionalFormatting sqref="B403 B393:B394">
    <cfRule type="expression" dxfId="3368" priority="502">
      <formula>#REF!="Total"</formula>
    </cfRule>
  </conditionalFormatting>
  <conditionalFormatting sqref="B394">
    <cfRule type="expression" dxfId="3367" priority="503">
      <formula>#REF!="Total"</formula>
    </cfRule>
  </conditionalFormatting>
  <conditionalFormatting sqref="B392">
    <cfRule type="expression" dxfId="3366" priority="504">
      <formula>#REF!="Total"</formula>
    </cfRule>
  </conditionalFormatting>
  <conditionalFormatting sqref="B390:B429">
    <cfRule type="expression" dxfId="3365" priority="505">
      <formula>#REF!="Total"</formula>
    </cfRule>
  </conditionalFormatting>
  <conditionalFormatting sqref="B390:B391 B395:B429">
    <cfRule type="expression" dxfId="3364" priority="506">
      <formula>#REF!="Total"</formula>
    </cfRule>
  </conditionalFormatting>
  <conditionalFormatting sqref="B394">
    <cfRule type="expression" dxfId="3363" priority="507">
      <formula>#REF!="Total"</formula>
    </cfRule>
  </conditionalFormatting>
  <conditionalFormatting sqref="B395:B429">
    <cfRule type="expression" dxfId="3362" priority="508">
      <formula>#REF!="Total"</formula>
    </cfRule>
  </conditionalFormatting>
  <conditionalFormatting sqref="B394">
    <cfRule type="expression" dxfId="3361" priority="509">
      <formula>#REF!="Total"</formula>
    </cfRule>
  </conditionalFormatting>
  <conditionalFormatting sqref="B392:B429">
    <cfRule type="expression" dxfId="3360" priority="421">
      <formula>#REF!="Total"</formula>
    </cfRule>
  </conditionalFormatting>
  <conditionalFormatting sqref="B396">
    <cfRule type="expression" dxfId="3359" priority="433">
      <formula>#REF!="Total"</formula>
    </cfRule>
  </conditionalFormatting>
  <conditionalFormatting sqref="B398 B403:B429">
    <cfRule type="expression" dxfId="3358" priority="437">
      <formula>#REF!="Total"</formula>
    </cfRule>
  </conditionalFormatting>
  <conditionalFormatting sqref="B396 B401:B429">
    <cfRule type="expression" dxfId="3357" priority="438">
      <formula>#REF!="Total"</formula>
    </cfRule>
  </conditionalFormatting>
  <conditionalFormatting sqref="B391 B393">
    <cfRule type="expression" dxfId="3356" priority="445">
      <formula>#REF!="Total"</formula>
    </cfRule>
  </conditionalFormatting>
  <conditionalFormatting sqref="B396:B402">
    <cfRule type="expression" dxfId="3355" priority="432">
      <formula>#REF!="Total"</formula>
    </cfRule>
  </conditionalFormatting>
  <conditionalFormatting sqref="B391">
    <cfRule type="expression" dxfId="3354" priority="434">
      <formula>#REF!="Total"</formula>
    </cfRule>
  </conditionalFormatting>
  <conditionalFormatting sqref="B403">
    <cfRule type="expression" dxfId="3353" priority="446">
      <formula>#REF!="Total"</formula>
    </cfRule>
  </conditionalFormatting>
  <conditionalFormatting sqref="B401">
    <cfRule type="expression" dxfId="3352" priority="455">
      <formula>#REF!="Total"</formula>
    </cfRule>
  </conditionalFormatting>
  <conditionalFormatting sqref="B391">
    <cfRule type="expression" dxfId="3351" priority="429">
      <formula>#REF!="Total"</formula>
    </cfRule>
  </conditionalFormatting>
  <conditionalFormatting sqref="B394">
    <cfRule type="expression" dxfId="3350" priority="430">
      <formula>#REF!="Total"</formula>
    </cfRule>
  </conditionalFormatting>
  <conditionalFormatting sqref="B392:B394">
    <cfRule type="expression" dxfId="3349" priority="431">
      <formula>#REF!="Total"</formula>
    </cfRule>
  </conditionalFormatting>
  <conditionalFormatting sqref="B397:B429 B389:B394">
    <cfRule type="expression" dxfId="3348" priority="426">
      <formula>#REF!="Total"</formula>
    </cfRule>
  </conditionalFormatting>
  <conditionalFormatting sqref="B395">
    <cfRule type="expression" dxfId="3347" priority="425">
      <formula>#REF!="Total"</formula>
    </cfRule>
  </conditionalFormatting>
  <conditionalFormatting sqref="B396:B397">
    <cfRule type="expression" dxfId="3346" priority="424">
      <formula>#REF!="Total"</formula>
    </cfRule>
  </conditionalFormatting>
  <conditionalFormatting sqref="B395:B400">
    <cfRule type="expression" dxfId="3345" priority="435">
      <formula>#REF!="Total"</formula>
    </cfRule>
  </conditionalFormatting>
  <conditionalFormatting sqref="B398">
    <cfRule type="expression" dxfId="3344" priority="450">
      <formula>#REF!="Total"</formula>
    </cfRule>
  </conditionalFormatting>
  <conditionalFormatting sqref="B395">
    <cfRule type="expression" dxfId="3343" priority="466">
      <formula>#REF!="Total"</formula>
    </cfRule>
  </conditionalFormatting>
  <conditionalFormatting sqref="B390">
    <cfRule type="expression" dxfId="3342" priority="423">
      <formula>#REF!="Total"</formula>
    </cfRule>
  </conditionalFormatting>
  <conditionalFormatting sqref="B395">
    <cfRule type="expression" dxfId="3341" priority="436">
      <formula>#REF!="Total"</formula>
    </cfRule>
  </conditionalFormatting>
  <conditionalFormatting sqref="B398:B429">
    <cfRule type="expression" dxfId="3340" priority="439">
      <formula>#REF!="Total"</formula>
    </cfRule>
  </conditionalFormatting>
  <conditionalFormatting sqref="B399">
    <cfRule type="expression" dxfId="3339" priority="448">
      <formula>#REF!="Total"</formula>
    </cfRule>
  </conditionalFormatting>
  <conditionalFormatting sqref="B395">
    <cfRule type="expression" dxfId="3338" priority="449">
      <formula>#REF!="Total"</formula>
    </cfRule>
  </conditionalFormatting>
  <conditionalFormatting sqref="B396">
    <cfRule type="expression" dxfId="3337" priority="422">
      <formula>#REF!="Total"</formula>
    </cfRule>
  </conditionalFormatting>
  <conditionalFormatting sqref="B400">
    <cfRule type="expression" dxfId="3336" priority="427">
      <formula>#REF!="Total"</formula>
    </cfRule>
  </conditionalFormatting>
  <conditionalFormatting sqref="B396:B399">
    <cfRule type="expression" dxfId="3335" priority="428">
      <formula>#REF!="Total"</formula>
    </cfRule>
  </conditionalFormatting>
  <conditionalFormatting sqref="B434:B478">
    <cfRule type="expression" dxfId="3334" priority="376">
      <formula>#REF!="Total"</formula>
    </cfRule>
  </conditionalFormatting>
  <conditionalFormatting sqref="B439:B478">
    <cfRule type="expression" dxfId="3333" priority="375">
      <formula>#REF!="Total"</formula>
    </cfRule>
  </conditionalFormatting>
  <conditionalFormatting sqref="B438:B478">
    <cfRule type="expression" dxfId="3332" priority="374">
      <formula>#REF!="Total"</formula>
    </cfRule>
  </conditionalFormatting>
  <conditionalFormatting sqref="B439:B478">
    <cfRule type="expression" dxfId="3331" priority="373">
      <formula>#REF!="Total"</formula>
    </cfRule>
  </conditionalFormatting>
  <conditionalFormatting sqref="B441:B442 B444:B478">
    <cfRule type="expression" dxfId="3330" priority="372">
      <formula>#REF!="Total"</formula>
    </cfRule>
  </conditionalFormatting>
  <conditionalFormatting sqref="B443:B478">
    <cfRule type="expression" dxfId="3329" priority="371">
      <formula>#REF!="Total"</formula>
    </cfRule>
  </conditionalFormatting>
  <conditionalFormatting sqref="B438:B478">
    <cfRule type="expression" dxfId="3328" priority="370">
      <formula>#REF!="Total"</formula>
    </cfRule>
  </conditionalFormatting>
  <conditionalFormatting sqref="B434:B478">
    <cfRule type="expression" dxfId="3327" priority="369">
      <formula>#REF!="Total"</formula>
    </cfRule>
  </conditionalFormatting>
  <conditionalFormatting sqref="B438:B478">
    <cfRule type="expression" dxfId="3326" priority="368">
      <formula>#REF!="Total"</formula>
    </cfRule>
  </conditionalFormatting>
  <conditionalFormatting sqref="B439:B478">
    <cfRule type="expression" dxfId="3325" priority="367">
      <formula>#REF!="Total"</formula>
    </cfRule>
  </conditionalFormatting>
  <conditionalFormatting sqref="B445:B478 B438:B443">
    <cfRule type="expression" dxfId="3324" priority="365">
      <formula>#REF!="Total"</formula>
    </cfRule>
  </conditionalFormatting>
  <conditionalFormatting sqref="B444 B439 B449:B478">
    <cfRule type="expression" dxfId="3323" priority="364">
      <formula>#REF!="Total"</formula>
    </cfRule>
  </conditionalFormatting>
  <conditionalFormatting sqref="B445:B449">
    <cfRule type="expression" dxfId="3322" priority="363">
      <formula>#REF!="Total"</formula>
    </cfRule>
  </conditionalFormatting>
  <conditionalFormatting sqref="B438:B478">
    <cfRule type="expression" dxfId="3321" priority="362">
      <formula>#REF!="Total"</formula>
    </cfRule>
  </conditionalFormatting>
  <conditionalFormatting sqref="B443 B439">
    <cfRule type="expression" dxfId="3320" priority="358">
      <formula>#REF!="Total"</formula>
    </cfRule>
  </conditionalFormatting>
  <conditionalFormatting sqref="B438:B478">
    <cfRule type="expression" dxfId="3319" priority="378">
      <formula>#REF!="Total"</formula>
    </cfRule>
  </conditionalFormatting>
  <conditionalFormatting sqref="B434:B478">
    <cfRule type="expression" dxfId="3318" priority="379">
      <formula>#REF!="Total"</formula>
    </cfRule>
  </conditionalFormatting>
  <conditionalFormatting sqref="B438:B478">
    <cfRule type="expression" dxfId="3317" priority="380">
      <formula>#REF!="Total"</formula>
    </cfRule>
  </conditionalFormatting>
  <conditionalFormatting sqref="B438:B478">
    <cfRule type="expression" dxfId="3316" priority="381">
      <formula>#REF!="Total"</formula>
    </cfRule>
  </conditionalFormatting>
  <conditionalFormatting sqref="B444 B451:B478">
    <cfRule type="expression" dxfId="3315" priority="355">
      <formula>#REF!="Total"</formula>
    </cfRule>
  </conditionalFormatting>
  <conditionalFormatting sqref="B438:B478">
    <cfRule type="expression" dxfId="3314" priority="354">
      <formula>#REF!="Total"</formula>
    </cfRule>
  </conditionalFormatting>
  <conditionalFormatting sqref="B442">
    <cfRule type="expression" dxfId="3313" priority="353">
      <formula>#REF!="Total"</formula>
    </cfRule>
  </conditionalFormatting>
  <conditionalFormatting sqref="B439">
    <cfRule type="expression" dxfId="3312" priority="382">
      <formula>#REF!="Total"</formula>
    </cfRule>
  </conditionalFormatting>
  <conditionalFormatting sqref="B442">
    <cfRule type="expression" dxfId="3311" priority="383">
      <formula>#REF!="Total"</formula>
    </cfRule>
  </conditionalFormatting>
  <conditionalFormatting sqref="B440">
    <cfRule type="expression" dxfId="3310" priority="352">
      <formula>#REF!="Total"</formula>
    </cfRule>
  </conditionalFormatting>
  <conditionalFormatting sqref="B444:B478">
    <cfRule type="expression" dxfId="3309" priority="384">
      <formula>#REF!="Total"</formula>
    </cfRule>
  </conditionalFormatting>
  <conditionalFormatting sqref="B441 B453:B478">
    <cfRule type="expression" dxfId="3308" priority="385">
      <formula>#REF!="Total"</formula>
    </cfRule>
  </conditionalFormatting>
  <conditionalFormatting sqref="B442:B478">
    <cfRule type="expression" dxfId="3307" priority="386">
      <formula>#REF!="Total"</formula>
    </cfRule>
  </conditionalFormatting>
  <conditionalFormatting sqref="B438:B453">
    <cfRule type="expression" dxfId="3306" priority="351">
      <formula>#REF!="Total"</formula>
    </cfRule>
  </conditionalFormatting>
  <conditionalFormatting sqref="B451">
    <cfRule type="expression" dxfId="3305" priority="387">
      <formula>#REF!="Total"</formula>
    </cfRule>
  </conditionalFormatting>
  <conditionalFormatting sqref="B441">
    <cfRule type="expression" dxfId="3304" priority="388">
      <formula>#REF!="Total"</formula>
    </cfRule>
  </conditionalFormatting>
  <conditionalFormatting sqref="B444:B478">
    <cfRule type="expression" dxfId="3303" priority="389">
      <formula>#REF!="Total"</formula>
    </cfRule>
  </conditionalFormatting>
  <conditionalFormatting sqref="B438:B478">
    <cfRule type="expression" dxfId="3302" priority="390">
      <formula>#REF!="Total"</formula>
    </cfRule>
  </conditionalFormatting>
  <conditionalFormatting sqref="B438:B478">
    <cfRule type="expression" dxfId="3301" priority="391">
      <formula>#REF!="Total"</formula>
    </cfRule>
  </conditionalFormatting>
  <conditionalFormatting sqref="B444:B478">
    <cfRule type="expression" dxfId="3300" priority="392">
      <formula>#REF!="Total"</formula>
    </cfRule>
  </conditionalFormatting>
  <conditionalFormatting sqref="B444">
    <cfRule type="expression" dxfId="3299" priority="393">
      <formula>#REF!="Total"</formula>
    </cfRule>
  </conditionalFormatting>
  <conditionalFormatting sqref="B442:B478">
    <cfRule type="expression" dxfId="3298" priority="394">
      <formula>#REF!="Total"</formula>
    </cfRule>
  </conditionalFormatting>
  <conditionalFormatting sqref="B441">
    <cfRule type="expression" dxfId="3297" priority="395">
      <formula>#REF!="Total"</formula>
    </cfRule>
  </conditionalFormatting>
  <conditionalFormatting sqref="B443 B453:B478">
    <cfRule type="expression" dxfId="3296" priority="396">
      <formula>#REF!="Total"</formula>
    </cfRule>
  </conditionalFormatting>
  <conditionalFormatting sqref="B442 B444:B478">
    <cfRule type="expression" dxfId="3295" priority="397">
      <formula>#REF!="Total"</formula>
    </cfRule>
  </conditionalFormatting>
  <conditionalFormatting sqref="B442">
    <cfRule type="expression" dxfId="3294" priority="398">
      <formula>#REF!="Total"</formula>
    </cfRule>
  </conditionalFormatting>
  <conditionalFormatting sqref="B438:B478">
    <cfRule type="expression" dxfId="3293" priority="399">
      <formula>#REF!="Total"</formula>
    </cfRule>
  </conditionalFormatting>
  <conditionalFormatting sqref="B441:B442">
    <cfRule type="expression" dxfId="3292" priority="400">
      <formula>#REF!="Total"</formula>
    </cfRule>
  </conditionalFormatting>
  <conditionalFormatting sqref="B444:B478">
    <cfRule type="expression" dxfId="3291" priority="401">
      <formula>#REF!="Total"</formula>
    </cfRule>
  </conditionalFormatting>
  <conditionalFormatting sqref="B440 B443:B478">
    <cfRule type="expression" dxfId="3290" priority="402">
      <formula>#REF!="Total"</formula>
    </cfRule>
  </conditionalFormatting>
  <conditionalFormatting sqref="B443">
    <cfRule type="expression" dxfId="3289" priority="403">
      <formula>#REF!="Total"</formula>
    </cfRule>
  </conditionalFormatting>
  <conditionalFormatting sqref="B441:B478">
    <cfRule type="expression" dxfId="3288" priority="404">
      <formula>#REF!="Total"</formula>
    </cfRule>
  </conditionalFormatting>
  <conditionalFormatting sqref="B441:B478">
    <cfRule type="expression" dxfId="3287" priority="405">
      <formula>#REF!="Total"</formula>
    </cfRule>
  </conditionalFormatting>
  <conditionalFormatting sqref="B441:B442 B444:B478">
    <cfRule type="expression" dxfId="3286" priority="406">
      <formula>#REF!="Total"</formula>
    </cfRule>
  </conditionalFormatting>
  <conditionalFormatting sqref="B450 B441">
    <cfRule type="expression" dxfId="3285" priority="407">
      <formula>#REF!="Total"</formula>
    </cfRule>
  </conditionalFormatting>
  <conditionalFormatting sqref="B440:B478">
    <cfRule type="expression" dxfId="3284" priority="408">
      <formula>#REF!="Total"</formula>
    </cfRule>
  </conditionalFormatting>
  <conditionalFormatting sqref="B443:B478">
    <cfRule type="expression" dxfId="3283" priority="409">
      <formula>#REF!="Total"</formula>
    </cfRule>
  </conditionalFormatting>
  <conditionalFormatting sqref="B441 B443:B478">
    <cfRule type="expression" dxfId="3282" priority="410">
      <formula>#REF!="Total"</formula>
    </cfRule>
  </conditionalFormatting>
  <conditionalFormatting sqref="B441 B444:B478">
    <cfRule type="expression" dxfId="3281" priority="411">
      <formula>#REF!="Total"</formula>
    </cfRule>
  </conditionalFormatting>
  <conditionalFormatting sqref="B444:B478">
    <cfRule type="expression" dxfId="3280" priority="412">
      <formula>#REF!="Total"</formula>
    </cfRule>
  </conditionalFormatting>
  <conditionalFormatting sqref="B452 B442:B443">
    <cfRule type="expression" dxfId="3279" priority="413">
      <formula>#REF!="Total"</formula>
    </cfRule>
  </conditionalFormatting>
  <conditionalFormatting sqref="B443">
    <cfRule type="expression" dxfId="3278" priority="414">
      <formula>#REF!="Total"</formula>
    </cfRule>
  </conditionalFormatting>
  <conditionalFormatting sqref="B441">
    <cfRule type="expression" dxfId="3277" priority="415">
      <formula>#REF!="Total"</formula>
    </cfRule>
  </conditionalFormatting>
  <conditionalFormatting sqref="B439:B478">
    <cfRule type="expression" dxfId="3276" priority="416">
      <formula>#REF!="Total"</formula>
    </cfRule>
  </conditionalFormatting>
  <conditionalFormatting sqref="B439:B440 B444:B478">
    <cfRule type="expression" dxfId="3275" priority="417">
      <formula>#REF!="Total"</formula>
    </cfRule>
  </conditionalFormatting>
  <conditionalFormatting sqref="B443">
    <cfRule type="expression" dxfId="3274" priority="418">
      <formula>#REF!="Total"</formula>
    </cfRule>
  </conditionalFormatting>
  <conditionalFormatting sqref="B444:B478">
    <cfRule type="expression" dxfId="3273" priority="419">
      <formula>#REF!="Total"</formula>
    </cfRule>
  </conditionalFormatting>
  <conditionalFormatting sqref="B443">
    <cfRule type="expression" dxfId="3272" priority="420">
      <formula>#REF!="Total"</formula>
    </cfRule>
  </conditionalFormatting>
  <conditionalFormatting sqref="B441:B478">
    <cfRule type="expression" dxfId="3271" priority="332">
      <formula>#REF!="Total"</formula>
    </cfRule>
  </conditionalFormatting>
  <conditionalFormatting sqref="B445">
    <cfRule type="expression" dxfId="3270" priority="344">
      <formula>#REF!="Total"</formula>
    </cfRule>
  </conditionalFormatting>
  <conditionalFormatting sqref="B447 B452:B478">
    <cfRule type="expression" dxfId="3269" priority="348">
      <formula>#REF!="Total"</formula>
    </cfRule>
  </conditionalFormatting>
  <conditionalFormatting sqref="B445 B450:B478">
    <cfRule type="expression" dxfId="3268" priority="349">
      <formula>#REF!="Total"</formula>
    </cfRule>
  </conditionalFormatting>
  <conditionalFormatting sqref="B440 B442">
    <cfRule type="expression" dxfId="3267" priority="356">
      <formula>#REF!="Total"</formula>
    </cfRule>
  </conditionalFormatting>
  <conditionalFormatting sqref="B445:B451">
    <cfRule type="expression" dxfId="3266" priority="343">
      <formula>#REF!="Total"</formula>
    </cfRule>
  </conditionalFormatting>
  <conditionalFormatting sqref="B440">
    <cfRule type="expression" dxfId="3265" priority="345">
      <formula>#REF!="Total"</formula>
    </cfRule>
  </conditionalFormatting>
  <conditionalFormatting sqref="B452">
    <cfRule type="expression" dxfId="3264" priority="357">
      <formula>#REF!="Total"</formula>
    </cfRule>
  </conditionalFormatting>
  <conditionalFormatting sqref="B450">
    <cfRule type="expression" dxfId="3263" priority="366">
      <formula>#REF!="Total"</formula>
    </cfRule>
  </conditionalFormatting>
  <conditionalFormatting sqref="B440">
    <cfRule type="expression" dxfId="3262" priority="340">
      <formula>#REF!="Total"</formula>
    </cfRule>
  </conditionalFormatting>
  <conditionalFormatting sqref="B443">
    <cfRule type="expression" dxfId="3261" priority="341">
      <formula>#REF!="Total"</formula>
    </cfRule>
  </conditionalFormatting>
  <conditionalFormatting sqref="B441:B443">
    <cfRule type="expression" dxfId="3260" priority="342">
      <formula>#REF!="Total"</formula>
    </cfRule>
  </conditionalFormatting>
  <conditionalFormatting sqref="B446:B478 B438:B443">
    <cfRule type="expression" dxfId="3259" priority="337">
      <formula>#REF!="Total"</formula>
    </cfRule>
  </conditionalFormatting>
  <conditionalFormatting sqref="B444">
    <cfRule type="expression" dxfId="3258" priority="336">
      <formula>#REF!="Total"</formula>
    </cfRule>
  </conditionalFormatting>
  <conditionalFormatting sqref="B445:B446">
    <cfRule type="expression" dxfId="3257" priority="335">
      <formula>#REF!="Total"</formula>
    </cfRule>
  </conditionalFormatting>
  <conditionalFormatting sqref="B444:B449">
    <cfRule type="expression" dxfId="3256" priority="346">
      <formula>#REF!="Total"</formula>
    </cfRule>
  </conditionalFormatting>
  <conditionalFormatting sqref="B447">
    <cfRule type="expression" dxfId="3255" priority="361">
      <formula>#REF!="Total"</formula>
    </cfRule>
  </conditionalFormatting>
  <conditionalFormatting sqref="B444">
    <cfRule type="expression" dxfId="3254" priority="377">
      <formula>#REF!="Total"</formula>
    </cfRule>
  </conditionalFormatting>
  <conditionalFormatting sqref="B439">
    <cfRule type="expression" dxfId="3253" priority="334">
      <formula>#REF!="Total"</formula>
    </cfRule>
  </conditionalFormatting>
  <conditionalFormatting sqref="B444">
    <cfRule type="expression" dxfId="3252" priority="347">
      <formula>#REF!="Total"</formula>
    </cfRule>
  </conditionalFormatting>
  <conditionalFormatting sqref="B447:B478">
    <cfRule type="expression" dxfId="3251" priority="350">
      <formula>#REF!="Total"</formula>
    </cfRule>
  </conditionalFormatting>
  <conditionalFormatting sqref="B448">
    <cfRule type="expression" dxfId="3250" priority="359">
      <formula>#REF!="Total"</formula>
    </cfRule>
  </conditionalFormatting>
  <conditionalFormatting sqref="B444">
    <cfRule type="expression" dxfId="3249" priority="360">
      <formula>#REF!="Total"</formula>
    </cfRule>
  </conditionalFormatting>
  <conditionalFormatting sqref="B445">
    <cfRule type="expression" dxfId="3248" priority="333">
      <formula>#REF!="Total"</formula>
    </cfRule>
  </conditionalFormatting>
  <conditionalFormatting sqref="B449">
    <cfRule type="expression" dxfId="3247" priority="338">
      <formula>#REF!="Total"</formula>
    </cfRule>
  </conditionalFormatting>
  <conditionalFormatting sqref="B445:B448">
    <cfRule type="expression" dxfId="3246" priority="339">
      <formula>#REF!="Total"</formula>
    </cfRule>
  </conditionalFormatting>
  <conditionalFormatting sqref="C385:C429">
    <cfRule type="expression" dxfId="3245" priority="293">
      <formula>#REF!="Total"</formula>
    </cfRule>
  </conditionalFormatting>
  <conditionalFormatting sqref="C386:C429">
    <cfRule type="expression" dxfId="3244" priority="292">
      <formula>#REF!="Total"</formula>
    </cfRule>
  </conditionalFormatting>
  <conditionalFormatting sqref="C385:C429">
    <cfRule type="expression" dxfId="3243" priority="291">
      <formula>#REF!="Total"</formula>
    </cfRule>
  </conditionalFormatting>
  <conditionalFormatting sqref="C386:C429">
    <cfRule type="expression" dxfId="3242" priority="290">
      <formula>#REF!="Total"</formula>
    </cfRule>
  </conditionalFormatting>
  <conditionalFormatting sqref="C391:C429 C389">
    <cfRule type="expression" dxfId="3241" priority="289">
      <formula>#REF!="Total"</formula>
    </cfRule>
  </conditionalFormatting>
  <conditionalFormatting sqref="C390:C429">
    <cfRule type="expression" dxfId="3240" priority="288">
      <formula>#REF!="Total"</formula>
    </cfRule>
  </conditionalFormatting>
  <conditionalFormatting sqref="C385:C429">
    <cfRule type="expression" dxfId="3239" priority="287">
      <formula>#REF!="Total"</formula>
    </cfRule>
  </conditionalFormatting>
  <conditionalFormatting sqref="C407 C390">
    <cfRule type="expression" dxfId="3238" priority="286">
      <formula>#REF!="Total"</formula>
    </cfRule>
  </conditionalFormatting>
  <conditionalFormatting sqref="C407:C408 C391">
    <cfRule type="expression" dxfId="3237" priority="285">
      <formula>#REF!="Total"</formula>
    </cfRule>
  </conditionalFormatting>
  <conditionalFormatting sqref="C386:C429">
    <cfRule type="expression" dxfId="3236" priority="284">
      <formula>#REF!="Total"</formula>
    </cfRule>
  </conditionalFormatting>
  <conditionalFormatting sqref="C408:C409 C392">
    <cfRule type="expression" dxfId="3235" priority="282">
      <formula>#REF!="Total"</formula>
    </cfRule>
  </conditionalFormatting>
  <conditionalFormatting sqref="C409:C410">
    <cfRule type="expression" dxfId="3234" priority="281">
      <formula>#REF!="Total"</formula>
    </cfRule>
  </conditionalFormatting>
  <conditionalFormatting sqref="C394">
    <cfRule type="expression" dxfId="3233" priority="280">
      <formula>#REF!="Total"</formula>
    </cfRule>
  </conditionalFormatting>
  <conditionalFormatting sqref="C385:C429">
    <cfRule type="expression" dxfId="3232" priority="279">
      <formula>#REF!="Total"</formula>
    </cfRule>
  </conditionalFormatting>
  <conditionalFormatting sqref="C390 C387">
    <cfRule type="expression" dxfId="3231" priority="277">
      <formula>#REF!="Total"</formula>
    </cfRule>
  </conditionalFormatting>
  <conditionalFormatting sqref="C385:C429">
    <cfRule type="expression" dxfId="3230" priority="294">
      <formula>#REF!="Total"</formula>
    </cfRule>
  </conditionalFormatting>
  <conditionalFormatting sqref="C385:C429">
    <cfRule type="expression" dxfId="3229" priority="295">
      <formula>#REF!="Total"</formula>
    </cfRule>
  </conditionalFormatting>
  <conditionalFormatting sqref="C385:C429">
    <cfRule type="expression" dxfId="3228" priority="296">
      <formula>#REF!="Total"</formula>
    </cfRule>
  </conditionalFormatting>
  <conditionalFormatting sqref="C411:C412">
    <cfRule type="expression" dxfId="3227" priority="274">
      <formula>#REF!="Total"</formula>
    </cfRule>
  </conditionalFormatting>
  <conditionalFormatting sqref="C385:C429">
    <cfRule type="expression" dxfId="3226" priority="273">
      <formula>#REF!="Total"</formula>
    </cfRule>
  </conditionalFormatting>
  <conditionalFormatting sqref="C387">
    <cfRule type="expression" dxfId="3225" priority="297">
      <formula>#REF!="Total"</formula>
    </cfRule>
  </conditionalFormatting>
  <conditionalFormatting sqref="C388">
    <cfRule type="expression" dxfId="3224" priority="272">
      <formula>#REF!="Total"</formula>
    </cfRule>
  </conditionalFormatting>
  <conditionalFormatting sqref="C391:C429">
    <cfRule type="expression" dxfId="3223" priority="298">
      <formula>#REF!="Total"</formula>
    </cfRule>
  </conditionalFormatting>
  <conditionalFormatting sqref="C400:C429 C389">
    <cfRule type="expression" dxfId="3222" priority="299">
      <formula>#REF!="Total"</formula>
    </cfRule>
  </conditionalFormatting>
  <conditionalFormatting sqref="C390:C429">
    <cfRule type="expression" dxfId="3221" priority="300">
      <formula>#REF!="Total"</formula>
    </cfRule>
  </conditionalFormatting>
  <conditionalFormatting sqref="C389">
    <cfRule type="expression" dxfId="3220" priority="301">
      <formula>#REF!="Total"</formula>
    </cfRule>
  </conditionalFormatting>
  <conditionalFormatting sqref="C391:C429">
    <cfRule type="expression" dxfId="3219" priority="302">
      <formula>#REF!="Total"</formula>
    </cfRule>
  </conditionalFormatting>
  <conditionalFormatting sqref="C385:C429">
    <cfRule type="expression" dxfId="3218" priority="303">
      <formula>#REF!="Total"</formula>
    </cfRule>
  </conditionalFormatting>
  <conditionalFormatting sqref="C385:C429">
    <cfRule type="expression" dxfId="3217" priority="304">
      <formula>#REF!="Total"</formula>
    </cfRule>
  </conditionalFormatting>
  <conditionalFormatting sqref="C391:C429">
    <cfRule type="expression" dxfId="3216" priority="305">
      <formula>#REF!="Total"</formula>
    </cfRule>
  </conditionalFormatting>
  <conditionalFormatting sqref="C391">
    <cfRule type="expression" dxfId="3215" priority="306">
      <formula>#REF!="Total"</formula>
    </cfRule>
  </conditionalFormatting>
  <conditionalFormatting sqref="C390:C429">
    <cfRule type="expression" dxfId="3214" priority="307">
      <formula>#REF!="Total"</formula>
    </cfRule>
  </conditionalFormatting>
  <conditionalFormatting sqref="C389">
    <cfRule type="expression" dxfId="3213" priority="308">
      <formula>#REF!="Total"</formula>
    </cfRule>
  </conditionalFormatting>
  <conditionalFormatting sqref="C413:C414">
    <cfRule type="expression" dxfId="3212" priority="309">
      <formula>#REF!="Total"</formula>
    </cfRule>
  </conditionalFormatting>
  <conditionalFormatting sqref="C391:C429">
    <cfRule type="expression" dxfId="3211" priority="310">
      <formula>#REF!="Total"</formula>
    </cfRule>
  </conditionalFormatting>
  <conditionalFormatting sqref="C385:C429">
    <cfRule type="expression" dxfId="3210" priority="311">
      <formula>#REF!="Total"</formula>
    </cfRule>
  </conditionalFormatting>
  <conditionalFormatting sqref="C389">
    <cfRule type="expression" dxfId="3209" priority="312">
      <formula>#REF!="Total"</formula>
    </cfRule>
  </conditionalFormatting>
  <conditionalFormatting sqref="C391:C429">
    <cfRule type="expression" dxfId="3208" priority="313">
      <formula>#REF!="Total"</formula>
    </cfRule>
  </conditionalFormatting>
  <conditionalFormatting sqref="C390:C429 C388">
    <cfRule type="expression" dxfId="3207" priority="314">
      <formula>#REF!="Total"</formula>
    </cfRule>
  </conditionalFormatting>
  <conditionalFormatting sqref="C390">
    <cfRule type="expression" dxfId="3206" priority="315">
      <formula>#REF!="Total"</formula>
    </cfRule>
  </conditionalFormatting>
  <conditionalFormatting sqref="C389:C429">
    <cfRule type="expression" dxfId="3205" priority="316">
      <formula>#REF!="Total"</formula>
    </cfRule>
  </conditionalFormatting>
  <conditionalFormatting sqref="C389:C429">
    <cfRule type="expression" dxfId="3204" priority="317">
      <formula>#REF!="Total"</formula>
    </cfRule>
  </conditionalFormatting>
  <conditionalFormatting sqref="C391:C429 C389">
    <cfRule type="expression" dxfId="3203" priority="318">
      <formula>#REF!="Total"</formula>
    </cfRule>
  </conditionalFormatting>
  <conditionalFormatting sqref="C397 C402:C429 C389">
    <cfRule type="expression" dxfId="3202" priority="319">
      <formula>#REF!="Total"</formula>
    </cfRule>
  </conditionalFormatting>
  <conditionalFormatting sqref="C390:C429">
    <cfRule type="expression" dxfId="3201" priority="320">
      <formula>#REF!="Total"</formula>
    </cfRule>
  </conditionalFormatting>
  <conditionalFormatting sqref="C389:C429">
    <cfRule type="expression" dxfId="3200" priority="321">
      <formula>#REF!="Total"</formula>
    </cfRule>
  </conditionalFormatting>
  <conditionalFormatting sqref="C391:C429 C389">
    <cfRule type="expression" dxfId="3199" priority="322">
      <formula>#REF!="Total"</formula>
    </cfRule>
  </conditionalFormatting>
  <conditionalFormatting sqref="C391:C429">
    <cfRule type="expression" dxfId="3198" priority="323">
      <formula>#REF!="Total"</formula>
    </cfRule>
  </conditionalFormatting>
  <conditionalFormatting sqref="C399 C404:C429 C390">
    <cfRule type="expression" dxfId="3197" priority="324">
      <formula>#REF!="Total"</formula>
    </cfRule>
  </conditionalFormatting>
  <conditionalFormatting sqref="C390">
    <cfRule type="expression" dxfId="3196" priority="325">
      <formula>#REF!="Total"</formula>
    </cfRule>
  </conditionalFormatting>
  <conditionalFormatting sqref="C389">
    <cfRule type="expression" dxfId="3195" priority="326">
      <formula>#REF!="Total"</formula>
    </cfRule>
  </conditionalFormatting>
  <conditionalFormatting sqref="C391">
    <cfRule type="expression" dxfId="3194" priority="327">
      <formula>#REF!="Total"</formula>
    </cfRule>
  </conditionalFormatting>
  <conditionalFormatting sqref="C390">
    <cfRule type="expression" dxfId="3193" priority="271">
      <formula>#REF!="Total"</formula>
    </cfRule>
  </conditionalFormatting>
  <conditionalFormatting sqref="C390 C386">
    <cfRule type="expression" dxfId="3192" priority="328">
      <formula>#REF!="Total"</formula>
    </cfRule>
  </conditionalFormatting>
  <conditionalFormatting sqref="C391:C429">
    <cfRule type="expression" dxfId="3191" priority="329">
      <formula>#REF!="Total"</formula>
    </cfRule>
  </conditionalFormatting>
  <conditionalFormatting sqref="C390">
    <cfRule type="expression" dxfId="3190" priority="330">
      <formula>#REF!="Total"</formula>
    </cfRule>
  </conditionalFormatting>
  <conditionalFormatting sqref="C389">
    <cfRule type="expression" dxfId="3189" priority="331">
      <formula>#REF!="Total"</formula>
    </cfRule>
  </conditionalFormatting>
  <conditionalFormatting sqref="C392">
    <cfRule type="expression" dxfId="3188" priority="267">
      <formula>#REF!="Total"</formula>
    </cfRule>
  </conditionalFormatting>
  <conditionalFormatting sqref="C394 C399:C429">
    <cfRule type="expression" dxfId="3187" priority="268">
      <formula>#REF!="Total"</formula>
    </cfRule>
  </conditionalFormatting>
  <conditionalFormatting sqref="C392 C397:C429">
    <cfRule type="expression" dxfId="3186" priority="269">
      <formula>#REF!="Total"</formula>
    </cfRule>
  </conditionalFormatting>
  <conditionalFormatting sqref="C388">
    <cfRule type="expression" dxfId="3185" priority="275">
      <formula>#REF!="Total"</formula>
    </cfRule>
  </conditionalFormatting>
  <conditionalFormatting sqref="C399">
    <cfRule type="expression" dxfId="3184" priority="276">
      <formula>#REF!="Total"</formula>
    </cfRule>
  </conditionalFormatting>
  <conditionalFormatting sqref="C397">
    <cfRule type="expression" dxfId="3183" priority="283">
      <formula>#REF!="Total"</formula>
    </cfRule>
  </conditionalFormatting>
  <conditionalFormatting sqref="C388">
    <cfRule type="expression" dxfId="3182" priority="264">
      <formula>#REF!="Total"</formula>
    </cfRule>
  </conditionalFormatting>
  <conditionalFormatting sqref="C390">
    <cfRule type="expression" dxfId="3181" priority="265">
      <formula>#REF!="Total"</formula>
    </cfRule>
  </conditionalFormatting>
  <conditionalFormatting sqref="C389:C390">
    <cfRule type="expression" dxfId="3180" priority="266">
      <formula>#REF!="Total"</formula>
    </cfRule>
  </conditionalFormatting>
  <conditionalFormatting sqref="C386:C387">
    <cfRule type="expression" dxfId="3179" priority="263">
      <formula>#REF!="Total"</formula>
    </cfRule>
  </conditionalFormatting>
  <conditionalFormatting sqref="C394:C403">
    <cfRule type="expression" dxfId="3178" priority="270">
      <formula>#REF!="Total"</formula>
    </cfRule>
  </conditionalFormatting>
  <conditionalFormatting sqref="C395">
    <cfRule type="expression" dxfId="3177" priority="278">
      <formula>#REF!="Total"</formula>
    </cfRule>
  </conditionalFormatting>
  <conditionalFormatting sqref="C385:C429">
    <cfRule type="expression" dxfId="3176" priority="260">
      <formula>$A384="Total"</formula>
    </cfRule>
  </conditionalFormatting>
  <conditionalFormatting sqref="C385:C429">
    <cfRule type="expression" dxfId="3175" priority="259">
      <formula>$A383="Total"</formula>
    </cfRule>
  </conditionalFormatting>
  <conditionalFormatting sqref="C410:C429 C385:C389 C393:C406 C391">
    <cfRule type="expression" dxfId="3174" priority="258">
      <formula>$A382="Total"</formula>
    </cfRule>
  </conditionalFormatting>
  <conditionalFormatting sqref="C396:C429 C392:C393">
    <cfRule type="expression" dxfId="3173" priority="257">
      <formula>$A388="Total"</formula>
    </cfRule>
  </conditionalFormatting>
  <conditionalFormatting sqref="C386 C395:C396 C391">
    <cfRule type="expression" dxfId="3172" priority="256">
      <formula>$A381="Total"</formula>
    </cfRule>
  </conditionalFormatting>
  <conditionalFormatting sqref="C385:C429">
    <cfRule type="expression" dxfId="3171" priority="255">
      <formula>$A385="Total"</formula>
    </cfRule>
  </conditionalFormatting>
  <conditionalFormatting sqref="C387">
    <cfRule type="expression" dxfId="3170" priority="254">
      <formula>$A383="Total"</formula>
    </cfRule>
  </conditionalFormatting>
  <conditionalFormatting sqref="C398:C429">
    <cfRule type="expression" dxfId="3169" priority="253">
      <formula>$A392="Total"</formula>
    </cfRule>
  </conditionalFormatting>
  <conditionalFormatting sqref="C387:C406">
    <cfRule type="expression" dxfId="3168" priority="252">
      <formula>$A339="Total"</formula>
    </cfRule>
  </conditionalFormatting>
  <conditionalFormatting sqref="C398 C390">
    <cfRule type="expression" dxfId="3167" priority="251">
      <formula>$A383="Total"</formula>
    </cfRule>
  </conditionalFormatting>
  <conditionalFormatting sqref="C400:C406 C415:C429">
    <cfRule type="expression" dxfId="3166" priority="250">
      <formula>$A392="Total"</formula>
    </cfRule>
  </conditionalFormatting>
  <conditionalFormatting sqref="C422:C427">
    <cfRule type="expression" dxfId="3165" priority="249">
      <formula>$A400="Total"</formula>
    </cfRule>
  </conditionalFormatting>
  <conditionalFormatting sqref="C385:C400">
    <cfRule type="expression" dxfId="3164" priority="248">
      <formula>$A340="Total"</formula>
    </cfRule>
  </conditionalFormatting>
  <conditionalFormatting sqref="C388:C402">
    <cfRule type="expression" dxfId="3163" priority="247">
      <formula>$A341="Total"</formula>
    </cfRule>
  </conditionalFormatting>
  <conditionalFormatting sqref="C407:C429 C389:C401">
    <cfRule type="expression" dxfId="3162" priority="246">
      <formula>$A343="Total"</formula>
    </cfRule>
  </conditionalFormatting>
  <conditionalFormatting sqref="C422:C423">
    <cfRule type="expression" dxfId="3161" priority="245">
      <formula>$A404="Total"</formula>
    </cfRule>
  </conditionalFormatting>
  <conditionalFormatting sqref="C422:C424">
    <cfRule type="expression" dxfId="3160" priority="244">
      <formula>$A403="Total"</formula>
    </cfRule>
  </conditionalFormatting>
  <conditionalFormatting sqref="C407:C429">
    <cfRule type="expression" dxfId="3159" priority="243">
      <formula>$A365="Total"</formula>
    </cfRule>
  </conditionalFormatting>
  <conditionalFormatting sqref="C387:C388 C390:C406">
    <cfRule type="expression" dxfId="3158" priority="242">
      <formula>$A343="Total"</formula>
    </cfRule>
  </conditionalFormatting>
  <conditionalFormatting sqref="C422:C429">
    <cfRule type="expression" dxfId="3157" priority="241">
      <formula>$A362="Total"</formula>
    </cfRule>
  </conditionalFormatting>
  <conditionalFormatting sqref="C393:C404 C385:C389">
    <cfRule type="expression" dxfId="3156" priority="240">
      <formula>$A336="Total"</formula>
    </cfRule>
  </conditionalFormatting>
  <conditionalFormatting sqref="C422:C425">
    <cfRule type="expression" dxfId="3155" priority="239">
      <formula>$A402="Total"</formula>
    </cfRule>
  </conditionalFormatting>
  <conditionalFormatting sqref="C422">
    <cfRule type="expression" dxfId="3154" priority="238">
      <formula>$A405="Total"</formula>
    </cfRule>
  </conditionalFormatting>
  <conditionalFormatting sqref="C392:C398">
    <cfRule type="expression" dxfId="3153" priority="237">
      <formula>$A450="Total"</formula>
    </cfRule>
  </conditionalFormatting>
  <conditionalFormatting sqref="C388">
    <cfRule type="expression" dxfId="3152" priority="236">
      <formula>$A375="Total"</formula>
    </cfRule>
  </conditionalFormatting>
  <conditionalFormatting sqref="C422:C429">
    <cfRule type="expression" dxfId="3151" priority="235">
      <formula>$A398="Total"</formula>
    </cfRule>
  </conditionalFormatting>
  <conditionalFormatting sqref="C422:C429">
    <cfRule type="expression" dxfId="3150" priority="234">
      <formula>$A358="Total"</formula>
    </cfRule>
  </conditionalFormatting>
  <conditionalFormatting sqref="C391">
    <cfRule type="expression" dxfId="3149" priority="233">
      <formula>$A453="Total"</formula>
    </cfRule>
  </conditionalFormatting>
  <conditionalFormatting sqref="C394">
    <cfRule type="expression" dxfId="3148" priority="232">
      <formula>$A438="Total"</formula>
    </cfRule>
  </conditionalFormatting>
  <conditionalFormatting sqref="C392">
    <cfRule type="expression" dxfId="3147" priority="226">
      <formula>$A438="Total"</formula>
    </cfRule>
  </conditionalFormatting>
  <conditionalFormatting sqref="C391:C396">
    <cfRule type="expression" dxfId="3146" priority="225">
      <formula>$A451="Total"</formula>
    </cfRule>
  </conditionalFormatting>
  <conditionalFormatting sqref="C396">
    <cfRule type="expression" dxfId="3145" priority="224">
      <formula>$A438="Total"</formula>
    </cfRule>
  </conditionalFormatting>
  <conditionalFormatting sqref="C392:C395">
    <cfRule type="expression" dxfId="3144" priority="223">
      <formula>$A453="Total"</formula>
    </cfRule>
  </conditionalFormatting>
  <conditionalFormatting sqref="C392:C393">
    <cfRule type="expression" dxfId="3143" priority="227">
      <formula>$A455="Total"</formula>
    </cfRule>
  </conditionalFormatting>
  <conditionalFormatting sqref="C391">
    <cfRule type="expression" dxfId="3142" priority="228">
      <formula>$A450="Total"</formula>
    </cfRule>
  </conditionalFormatting>
  <conditionalFormatting sqref="C391">
    <cfRule type="expression" dxfId="3141" priority="229">
      <formula>$A448="Total"</formula>
    </cfRule>
  </conditionalFormatting>
  <conditionalFormatting sqref="C391 C422:C429">
    <cfRule type="expression" dxfId="3140" priority="230">
      <formula>$A438="Total"</formula>
    </cfRule>
  </conditionalFormatting>
  <conditionalFormatting sqref="C404:C406">
    <cfRule type="expression" dxfId="3139" priority="261">
      <formula>$A467="Total"</formula>
    </cfRule>
  </conditionalFormatting>
  <conditionalFormatting sqref="C423:C427">
    <cfRule type="expression" dxfId="3138" priority="262">
      <formula>#REF!="Total"</formula>
    </cfRule>
  </conditionalFormatting>
  <conditionalFormatting sqref="C422">
    <cfRule type="expression" dxfId="3137" priority="812">
      <formula>#REF!="Total"</formula>
    </cfRule>
  </conditionalFormatting>
  <conditionalFormatting sqref="C495:C497">
    <cfRule type="expression" dxfId="3136" priority="183">
      <formula>#REF!="Total"</formula>
    </cfRule>
  </conditionalFormatting>
  <conditionalFormatting sqref="C495:C497">
    <cfRule type="expression" dxfId="3135" priority="182">
      <formula>#REF!="Total"</formula>
    </cfRule>
  </conditionalFormatting>
  <conditionalFormatting sqref="C495:C497">
    <cfRule type="expression" dxfId="3134" priority="181">
      <formula>#REF!="Total"</formula>
    </cfRule>
  </conditionalFormatting>
  <conditionalFormatting sqref="C495:C497">
    <cfRule type="expression" dxfId="3133" priority="180">
      <formula>#REF!="Total"</formula>
    </cfRule>
  </conditionalFormatting>
  <conditionalFormatting sqref="C495:C497">
    <cfRule type="expression" dxfId="3132" priority="179">
      <formula>#REF!="Total"</formula>
    </cfRule>
  </conditionalFormatting>
  <conditionalFormatting sqref="C495:C497">
    <cfRule type="expression" dxfId="3131" priority="178">
      <formula>#REF!="Total"</formula>
    </cfRule>
  </conditionalFormatting>
  <conditionalFormatting sqref="C495:C497">
    <cfRule type="expression" dxfId="3130" priority="177">
      <formula>#REF!="Total"</formula>
    </cfRule>
  </conditionalFormatting>
  <conditionalFormatting sqref="C495:C497">
    <cfRule type="expression" dxfId="3129" priority="176">
      <formula>#REF!="Total"</formula>
    </cfRule>
  </conditionalFormatting>
  <conditionalFormatting sqref="C495:C497">
    <cfRule type="expression" dxfId="3128" priority="175">
      <formula>#REF!="Total"</formula>
    </cfRule>
  </conditionalFormatting>
  <conditionalFormatting sqref="C495:C497">
    <cfRule type="expression" dxfId="3127" priority="186">
      <formula>#REF!="Total"</formula>
    </cfRule>
  </conditionalFormatting>
  <conditionalFormatting sqref="C495:C497">
    <cfRule type="expression" dxfId="3126" priority="187">
      <formula>#REF!="Total"</formula>
    </cfRule>
  </conditionalFormatting>
  <conditionalFormatting sqref="C495:C497">
    <cfRule type="expression" dxfId="3125" priority="188">
      <formula>#REF!="Total"</formula>
    </cfRule>
  </conditionalFormatting>
  <conditionalFormatting sqref="C495:C497">
    <cfRule type="expression" dxfId="3124" priority="189">
      <formula>#REF!="Total"</formula>
    </cfRule>
  </conditionalFormatting>
  <conditionalFormatting sqref="C495:C497">
    <cfRule type="expression" dxfId="3123" priority="190">
      <formula>$A495="Total"</formula>
    </cfRule>
  </conditionalFormatting>
  <conditionalFormatting sqref="C495:C497">
    <cfRule type="expression" dxfId="3122" priority="174">
      <formula>#REF!="Total"</formula>
    </cfRule>
  </conditionalFormatting>
  <conditionalFormatting sqref="C495:C497">
    <cfRule type="expression" dxfId="3121" priority="191" stopIfTrue="1">
      <formula>#REF!="Total"</formula>
    </cfRule>
  </conditionalFormatting>
  <conditionalFormatting sqref="C495:C497">
    <cfRule type="expression" dxfId="3120" priority="192">
      <formula>#REF!="Total"</formula>
    </cfRule>
  </conditionalFormatting>
  <conditionalFormatting sqref="C495:C497">
    <cfRule type="expression" dxfId="3119" priority="193">
      <formula>#REF!="Total"</formula>
    </cfRule>
  </conditionalFormatting>
  <conditionalFormatting sqref="C495:C497">
    <cfRule type="expression" dxfId="3118" priority="194">
      <formula>#REF!="Total"</formula>
    </cfRule>
  </conditionalFormatting>
  <conditionalFormatting sqref="C495:C497">
    <cfRule type="expression" dxfId="3117" priority="195">
      <formula>#REF!="Total"</formula>
    </cfRule>
  </conditionalFormatting>
  <conditionalFormatting sqref="C495:C497">
    <cfRule type="expression" dxfId="3116" priority="196">
      <formula>#REF!="Total"</formula>
    </cfRule>
  </conditionalFormatting>
  <conditionalFormatting sqref="C495:C497">
    <cfRule type="expression" dxfId="3115" priority="197">
      <formula>#REF!="Total"</formula>
    </cfRule>
  </conditionalFormatting>
  <conditionalFormatting sqref="C495:C497">
    <cfRule type="expression" dxfId="3114" priority="198">
      <formula>#REF!="Total"</formula>
    </cfRule>
  </conditionalFormatting>
  <conditionalFormatting sqref="C495:C497">
    <cfRule type="expression" dxfId="3113" priority="199">
      <formula>#REF!="Total"</formula>
    </cfRule>
  </conditionalFormatting>
  <conditionalFormatting sqref="C495:C497">
    <cfRule type="expression" dxfId="3112" priority="200">
      <formula>#REF!="Total"</formula>
    </cfRule>
  </conditionalFormatting>
  <conditionalFormatting sqref="C495:C497">
    <cfRule type="expression" dxfId="3111" priority="201">
      <formula>#REF!="Total"</formula>
    </cfRule>
  </conditionalFormatting>
  <conditionalFormatting sqref="C495:C497">
    <cfRule type="expression" dxfId="3110" priority="202">
      <formula>#REF!="Total"</formula>
    </cfRule>
  </conditionalFormatting>
  <conditionalFormatting sqref="C495:C497">
    <cfRule type="expression" dxfId="3109" priority="203">
      <formula>#REF!="Total"</formula>
    </cfRule>
  </conditionalFormatting>
  <conditionalFormatting sqref="C495:C497">
    <cfRule type="expression" dxfId="3108" priority="204">
      <formula>#REF!="Total"</formula>
    </cfRule>
  </conditionalFormatting>
  <conditionalFormatting sqref="C495:C497">
    <cfRule type="expression" dxfId="3107" priority="205">
      <formula>#REF!="Total"</formula>
    </cfRule>
  </conditionalFormatting>
  <conditionalFormatting sqref="C495:C497">
    <cfRule type="expression" dxfId="3106" priority="206">
      <formula>#REF!="Total"</formula>
    </cfRule>
  </conditionalFormatting>
  <conditionalFormatting sqref="C495:C497">
    <cfRule type="expression" dxfId="3105" priority="207">
      <formula>#REF!="Total"</formula>
    </cfRule>
  </conditionalFormatting>
  <conditionalFormatting sqref="C495:C497">
    <cfRule type="expression" dxfId="3104" priority="208">
      <formula>#REF!="Total"</formula>
    </cfRule>
  </conditionalFormatting>
  <conditionalFormatting sqref="C495:C496">
    <cfRule type="expression" dxfId="3103" priority="209">
      <formula>$A461="Total"</formula>
    </cfRule>
  </conditionalFormatting>
  <conditionalFormatting sqref="C495:C497">
    <cfRule type="expression" dxfId="3102" priority="210">
      <formula>#REF!="Total"</formula>
    </cfRule>
  </conditionalFormatting>
  <conditionalFormatting sqref="C497">
    <cfRule type="expression" dxfId="3101" priority="171">
      <formula>$A452="Total"</formula>
    </cfRule>
  </conditionalFormatting>
  <conditionalFormatting sqref="C495:C497">
    <cfRule type="expression" dxfId="3100" priority="211">
      <formula>#REF!="Total"</formula>
    </cfRule>
  </conditionalFormatting>
  <conditionalFormatting sqref="C495:C497">
    <cfRule type="expression" dxfId="3099" priority="212">
      <formula>#REF!="Total"</formula>
    </cfRule>
  </conditionalFormatting>
  <conditionalFormatting sqref="C497">
    <cfRule type="expression" dxfId="3098" priority="213">
      <formula>$A512="Total"</formula>
    </cfRule>
  </conditionalFormatting>
  <conditionalFormatting sqref="C495:C497">
    <cfRule type="expression" dxfId="3097" priority="214">
      <formula>#REF!="Total"</formula>
    </cfRule>
  </conditionalFormatting>
  <conditionalFormatting sqref="C497">
    <cfRule type="expression" dxfId="3096" priority="215">
      <formula>$A513="Total"</formula>
    </cfRule>
  </conditionalFormatting>
  <conditionalFormatting sqref="C497">
    <cfRule type="expression" dxfId="3095" priority="170">
      <formula>$A450="Total"</formula>
    </cfRule>
  </conditionalFormatting>
  <conditionalFormatting sqref="C495:C496">
    <cfRule type="expression" dxfId="3094" priority="169">
      <formula>$A467="Total"</formula>
    </cfRule>
  </conditionalFormatting>
  <conditionalFormatting sqref="C497">
    <cfRule type="expression" dxfId="3093" priority="216">
      <formula>$A448="Total"</formula>
    </cfRule>
  </conditionalFormatting>
  <conditionalFormatting sqref="C495:C497">
    <cfRule type="expression" dxfId="3092" priority="217" stopIfTrue="1">
      <formula>#REF!="Total"</formula>
    </cfRule>
  </conditionalFormatting>
  <conditionalFormatting sqref="C495:C497">
    <cfRule type="expression" dxfId="3091" priority="218" stopIfTrue="1">
      <formula>#REF!="Total"</formula>
    </cfRule>
  </conditionalFormatting>
  <conditionalFormatting sqref="C495:C497">
    <cfRule type="expression" dxfId="3090" priority="219" stopIfTrue="1">
      <formula>#REF!="Total"</formula>
    </cfRule>
  </conditionalFormatting>
  <conditionalFormatting sqref="C495:C497">
    <cfRule type="expression" dxfId="3089" priority="220">
      <formula>#REF!="Total"</formula>
    </cfRule>
  </conditionalFormatting>
  <conditionalFormatting sqref="C497">
    <cfRule type="expression" dxfId="3088" priority="167">
      <formula>$A453="Total"</formula>
    </cfRule>
  </conditionalFormatting>
  <conditionalFormatting sqref="C497">
    <cfRule type="expression" dxfId="3087" priority="221">
      <formula>$A451="Total"</formula>
    </cfRule>
  </conditionalFormatting>
  <conditionalFormatting sqref="C497">
    <cfRule type="expression" dxfId="3086" priority="222">
      <formula>$A446="Total"</formula>
    </cfRule>
  </conditionalFormatting>
  <conditionalFormatting sqref="C495:C496">
    <cfRule type="expression" dxfId="3085" priority="165">
      <formula>$A468="Total"</formula>
    </cfRule>
  </conditionalFormatting>
  <conditionalFormatting sqref="C495:C496">
    <cfRule type="expression" dxfId="3084" priority="160">
      <formula>$A465="Total"</formula>
    </cfRule>
  </conditionalFormatting>
  <conditionalFormatting sqref="C495:C496">
    <cfRule type="expression" dxfId="3083" priority="159">
      <formula>$A466="Total"</formula>
    </cfRule>
  </conditionalFormatting>
  <conditionalFormatting sqref="C495:C496">
    <cfRule type="expression" dxfId="3082" priority="153">
      <formula>$A463="Total"</formula>
    </cfRule>
  </conditionalFormatting>
  <conditionalFormatting sqref="C495:C496">
    <cfRule type="expression" dxfId="3081" priority="156">
      <formula>$A533="Total"</formula>
    </cfRule>
  </conditionalFormatting>
  <conditionalFormatting sqref="C495:C496">
    <cfRule type="expression" dxfId="3080" priority="157">
      <formula>$A531="Total"</formula>
    </cfRule>
  </conditionalFormatting>
  <conditionalFormatting sqref="C495:C496">
    <cfRule type="expression" dxfId="3079" priority="155">
      <formula>$A423="Total"</formula>
    </cfRule>
  </conditionalFormatting>
  <conditionalFormatting sqref="C497">
    <cfRule type="expression" dxfId="3078" priority="161">
      <formula>$A516="Total"</formula>
    </cfRule>
  </conditionalFormatting>
  <conditionalFormatting sqref="C495:C496">
    <cfRule type="expression" dxfId="3077" priority="173">
      <formula>$A425="Total"</formula>
    </cfRule>
  </conditionalFormatting>
  <conditionalFormatting sqref="C497">
    <cfRule type="expression" dxfId="3076" priority="154">
      <formula>$A410="Total"</formula>
    </cfRule>
  </conditionalFormatting>
  <conditionalFormatting sqref="C495:C496">
    <cfRule type="expression" dxfId="3075" priority="152">
      <formula>$A530="Total"</formula>
    </cfRule>
  </conditionalFormatting>
  <conditionalFormatting sqref="C497">
    <cfRule type="expression" dxfId="3074" priority="166">
      <formula>$A409="Total"</formula>
    </cfRule>
  </conditionalFormatting>
  <conditionalFormatting sqref="C495:C496">
    <cfRule type="expression" dxfId="3073" priority="172">
      <formula>$A427="Total"</formula>
    </cfRule>
  </conditionalFormatting>
  <conditionalFormatting sqref="C497">
    <cfRule type="expression" dxfId="3072" priority="184">
      <formula>$A510="Total"</formula>
    </cfRule>
  </conditionalFormatting>
  <conditionalFormatting sqref="C495:C496">
    <cfRule type="expression" dxfId="3071" priority="150">
      <formula>$A424="Total"</formula>
    </cfRule>
  </conditionalFormatting>
  <conditionalFormatting sqref="C497">
    <cfRule type="expression" dxfId="3070" priority="185">
      <formula>$A407="Total"</formula>
    </cfRule>
  </conditionalFormatting>
  <conditionalFormatting sqref="C495:C497">
    <cfRule type="expression" dxfId="3069" priority="149">
      <formula>#REF!="Total"</formula>
    </cfRule>
  </conditionalFormatting>
  <conditionalFormatting sqref="C495:C496">
    <cfRule type="expression" dxfId="3068" priority="151" stopIfTrue="1">
      <formula>$C469="Total"</formula>
    </cfRule>
  </conditionalFormatting>
  <conditionalFormatting sqref="C497">
    <cfRule type="expression" dxfId="3067" priority="158" stopIfTrue="1">
      <formula>$C454="Total"</formula>
    </cfRule>
  </conditionalFormatting>
  <conditionalFormatting sqref="C497">
    <cfRule type="expression" dxfId="3066" priority="164">
      <formula>$A411="Total"</formula>
    </cfRule>
  </conditionalFormatting>
  <conditionalFormatting sqref="C495:C496">
    <cfRule type="expression" dxfId="3065" priority="168">
      <formula>#REF!="Total"</formula>
    </cfRule>
  </conditionalFormatting>
  <conditionalFormatting sqref="C495:C496">
    <cfRule type="expression" dxfId="3064" priority="162">
      <formula>$A426="Total"</formula>
    </cfRule>
  </conditionalFormatting>
  <conditionalFormatting sqref="C497">
    <cfRule type="expression" dxfId="3063" priority="163">
      <formula>$A408="Total"</formula>
    </cfRule>
  </conditionalFormatting>
  <conditionalFormatting sqref="C501:C503">
    <cfRule type="expression" dxfId="3062" priority="35">
      <formula>#REF!="Total"</formula>
    </cfRule>
  </conditionalFormatting>
  <conditionalFormatting sqref="C501:C503">
    <cfRule type="expression" dxfId="3061" priority="34">
      <formula>#REF!="Total"</formula>
    </cfRule>
  </conditionalFormatting>
  <conditionalFormatting sqref="C501:C503">
    <cfRule type="expression" dxfId="3060" priority="33">
      <formula>#REF!="Total"</formula>
    </cfRule>
  </conditionalFormatting>
  <conditionalFormatting sqref="C501:C503">
    <cfRule type="expression" dxfId="3059" priority="32">
      <formula>#REF!="Total"</formula>
    </cfRule>
  </conditionalFormatting>
  <conditionalFormatting sqref="C501:C503">
    <cfRule type="expression" dxfId="3058" priority="31">
      <formula>#REF!="Total"</formula>
    </cfRule>
  </conditionalFormatting>
  <conditionalFormatting sqref="C501:C503">
    <cfRule type="expression" dxfId="3057" priority="30">
      <formula>#REF!="Total"</formula>
    </cfRule>
  </conditionalFormatting>
  <conditionalFormatting sqref="C501:C503">
    <cfRule type="expression" dxfId="3056" priority="29">
      <formula>#REF!="Total"</formula>
    </cfRule>
  </conditionalFormatting>
  <conditionalFormatting sqref="C501:C503">
    <cfRule type="expression" dxfId="3055" priority="28">
      <formula>#REF!="Total"</formula>
    </cfRule>
  </conditionalFormatting>
  <conditionalFormatting sqref="C501:C503">
    <cfRule type="expression" dxfId="3054" priority="27">
      <formula>#REF!="Total"</formula>
    </cfRule>
  </conditionalFormatting>
  <conditionalFormatting sqref="C501:C503">
    <cfRule type="expression" dxfId="3053" priority="38">
      <formula>#REF!="Total"</formula>
    </cfRule>
  </conditionalFormatting>
  <conditionalFormatting sqref="C501:C503">
    <cfRule type="expression" dxfId="3052" priority="39">
      <formula>#REF!="Total"</formula>
    </cfRule>
  </conditionalFormatting>
  <conditionalFormatting sqref="C501:C503">
    <cfRule type="expression" dxfId="3051" priority="40">
      <formula>#REF!="Total"</formula>
    </cfRule>
  </conditionalFormatting>
  <conditionalFormatting sqref="C501:C503">
    <cfRule type="expression" dxfId="3050" priority="41">
      <formula>#REF!="Total"</formula>
    </cfRule>
  </conditionalFormatting>
  <conditionalFormatting sqref="C501:C503">
    <cfRule type="expression" dxfId="3049" priority="42">
      <formula>$A501="Total"</formula>
    </cfRule>
  </conditionalFormatting>
  <conditionalFormatting sqref="C501:C503">
    <cfRule type="expression" dxfId="3048" priority="26">
      <formula>#REF!="Total"</formula>
    </cfRule>
  </conditionalFormatting>
  <conditionalFormatting sqref="C501:C503">
    <cfRule type="expression" dxfId="3047" priority="43" stopIfTrue="1">
      <formula>#REF!="Total"</formula>
    </cfRule>
  </conditionalFormatting>
  <conditionalFormatting sqref="C501:C503">
    <cfRule type="expression" dxfId="3046" priority="44">
      <formula>#REF!="Total"</formula>
    </cfRule>
  </conditionalFormatting>
  <conditionalFormatting sqref="C501:C503">
    <cfRule type="expression" dxfId="3045" priority="45">
      <formula>#REF!="Total"</formula>
    </cfRule>
  </conditionalFormatting>
  <conditionalFormatting sqref="C501:C503">
    <cfRule type="expression" dxfId="3044" priority="46">
      <formula>#REF!="Total"</formula>
    </cfRule>
  </conditionalFormatting>
  <conditionalFormatting sqref="C501:C503">
    <cfRule type="expression" dxfId="3043" priority="47">
      <formula>#REF!="Total"</formula>
    </cfRule>
  </conditionalFormatting>
  <conditionalFormatting sqref="C501:C503">
    <cfRule type="expression" dxfId="3042" priority="48">
      <formula>#REF!="Total"</formula>
    </cfRule>
  </conditionalFormatting>
  <conditionalFormatting sqref="C501:C503">
    <cfRule type="expression" dxfId="3041" priority="49">
      <formula>#REF!="Total"</formula>
    </cfRule>
  </conditionalFormatting>
  <conditionalFormatting sqref="C501:C503">
    <cfRule type="expression" dxfId="3040" priority="50">
      <formula>#REF!="Total"</formula>
    </cfRule>
  </conditionalFormatting>
  <conditionalFormatting sqref="C501:C503">
    <cfRule type="expression" dxfId="3039" priority="51">
      <formula>#REF!="Total"</formula>
    </cfRule>
  </conditionalFormatting>
  <conditionalFormatting sqref="C501:C503">
    <cfRule type="expression" dxfId="3038" priority="52">
      <formula>#REF!="Total"</formula>
    </cfRule>
  </conditionalFormatting>
  <conditionalFormatting sqref="C501:C503">
    <cfRule type="expression" dxfId="3037" priority="53">
      <formula>#REF!="Total"</formula>
    </cfRule>
  </conditionalFormatting>
  <conditionalFormatting sqref="C501:C503">
    <cfRule type="expression" dxfId="3036" priority="54">
      <formula>#REF!="Total"</formula>
    </cfRule>
  </conditionalFormatting>
  <conditionalFormatting sqref="C501:C503">
    <cfRule type="expression" dxfId="3035" priority="55">
      <formula>#REF!="Total"</formula>
    </cfRule>
  </conditionalFormatting>
  <conditionalFormatting sqref="C501:C503">
    <cfRule type="expression" dxfId="3034" priority="56">
      <formula>#REF!="Total"</formula>
    </cfRule>
  </conditionalFormatting>
  <conditionalFormatting sqref="C501:C503">
    <cfRule type="expression" dxfId="3033" priority="57">
      <formula>#REF!="Total"</formula>
    </cfRule>
  </conditionalFormatting>
  <conditionalFormatting sqref="C501:C503">
    <cfRule type="expression" dxfId="3032" priority="58">
      <formula>#REF!="Total"</formula>
    </cfRule>
  </conditionalFormatting>
  <conditionalFormatting sqref="C501:C503">
    <cfRule type="expression" dxfId="3031" priority="59">
      <formula>#REF!="Total"</formula>
    </cfRule>
  </conditionalFormatting>
  <conditionalFormatting sqref="C501:C503">
    <cfRule type="expression" dxfId="3030" priority="60">
      <formula>#REF!="Total"</formula>
    </cfRule>
  </conditionalFormatting>
  <conditionalFormatting sqref="C501:C502">
    <cfRule type="expression" dxfId="3029" priority="61">
      <formula>$A467="Total"</formula>
    </cfRule>
  </conditionalFormatting>
  <conditionalFormatting sqref="C501:C503">
    <cfRule type="expression" dxfId="3028" priority="62">
      <formula>#REF!="Total"</formula>
    </cfRule>
  </conditionalFormatting>
  <conditionalFormatting sqref="C503">
    <cfRule type="expression" dxfId="3027" priority="23">
      <formula>$A458="Total"</formula>
    </cfRule>
  </conditionalFormatting>
  <conditionalFormatting sqref="C501:C503">
    <cfRule type="expression" dxfId="3026" priority="63">
      <formula>#REF!="Total"</formula>
    </cfRule>
  </conditionalFormatting>
  <conditionalFormatting sqref="C501:C503">
    <cfRule type="expression" dxfId="3025" priority="64">
      <formula>#REF!="Total"</formula>
    </cfRule>
  </conditionalFormatting>
  <conditionalFormatting sqref="C503">
    <cfRule type="expression" dxfId="3024" priority="65">
      <formula>$A518="Total"</formula>
    </cfRule>
  </conditionalFormatting>
  <conditionalFormatting sqref="C501:C503">
    <cfRule type="expression" dxfId="3023" priority="66">
      <formula>#REF!="Total"</formula>
    </cfRule>
  </conditionalFormatting>
  <conditionalFormatting sqref="C503">
    <cfRule type="expression" dxfId="3022" priority="67">
      <formula>$A519="Total"</formula>
    </cfRule>
  </conditionalFormatting>
  <conditionalFormatting sqref="C503">
    <cfRule type="expression" dxfId="3021" priority="22">
      <formula>$A456="Total"</formula>
    </cfRule>
  </conditionalFormatting>
  <conditionalFormatting sqref="C501:C502">
    <cfRule type="expression" dxfId="3020" priority="21">
      <formula>$A473="Total"</formula>
    </cfRule>
  </conditionalFormatting>
  <conditionalFormatting sqref="C503">
    <cfRule type="expression" dxfId="3019" priority="68">
      <formula>$A454="Total"</formula>
    </cfRule>
  </conditionalFormatting>
  <conditionalFormatting sqref="C501:C503">
    <cfRule type="expression" dxfId="3018" priority="69" stopIfTrue="1">
      <formula>#REF!="Total"</formula>
    </cfRule>
  </conditionalFormatting>
  <conditionalFormatting sqref="C501:C503">
    <cfRule type="expression" dxfId="3017" priority="70" stopIfTrue="1">
      <formula>#REF!="Total"</formula>
    </cfRule>
  </conditionalFormatting>
  <conditionalFormatting sqref="C501:C503">
    <cfRule type="expression" dxfId="3016" priority="71" stopIfTrue="1">
      <formula>#REF!="Total"</formula>
    </cfRule>
  </conditionalFormatting>
  <conditionalFormatting sqref="C501:C503">
    <cfRule type="expression" dxfId="3015" priority="72">
      <formula>#REF!="Total"</formula>
    </cfRule>
  </conditionalFormatting>
  <conditionalFormatting sqref="C503">
    <cfRule type="expression" dxfId="3014" priority="19">
      <formula>$A459="Total"</formula>
    </cfRule>
  </conditionalFormatting>
  <conditionalFormatting sqref="C503">
    <cfRule type="expression" dxfId="3013" priority="73">
      <formula>$A457="Total"</formula>
    </cfRule>
  </conditionalFormatting>
  <conditionalFormatting sqref="C503">
    <cfRule type="expression" dxfId="3012" priority="74">
      <formula>$A452="Total"</formula>
    </cfRule>
  </conditionalFormatting>
  <conditionalFormatting sqref="C501:C502">
    <cfRule type="expression" dxfId="3011" priority="17">
      <formula>$A474="Total"</formula>
    </cfRule>
  </conditionalFormatting>
  <conditionalFormatting sqref="C501:C502">
    <cfRule type="expression" dxfId="3010" priority="12">
      <formula>$A471="Total"</formula>
    </cfRule>
  </conditionalFormatting>
  <conditionalFormatting sqref="C501:C502">
    <cfRule type="expression" dxfId="3009" priority="11">
      <formula>$A472="Total"</formula>
    </cfRule>
  </conditionalFormatting>
  <conditionalFormatting sqref="C501:C502">
    <cfRule type="expression" dxfId="3008" priority="5">
      <formula>$A469="Total"</formula>
    </cfRule>
  </conditionalFormatting>
  <conditionalFormatting sqref="C501:C502">
    <cfRule type="expression" dxfId="3007" priority="8">
      <formula>$A539="Total"</formula>
    </cfRule>
  </conditionalFormatting>
  <conditionalFormatting sqref="C501:C502">
    <cfRule type="expression" dxfId="3006" priority="9">
      <formula>$A537="Total"</formula>
    </cfRule>
  </conditionalFormatting>
  <conditionalFormatting sqref="C501:C502">
    <cfRule type="expression" dxfId="3005" priority="7">
      <formula>$A429="Total"</formula>
    </cfRule>
  </conditionalFormatting>
  <conditionalFormatting sqref="C503">
    <cfRule type="expression" dxfId="3004" priority="13">
      <formula>$A522="Total"</formula>
    </cfRule>
  </conditionalFormatting>
  <conditionalFormatting sqref="C501:C502">
    <cfRule type="expression" dxfId="3003" priority="25">
      <formula>$A431="Total"</formula>
    </cfRule>
  </conditionalFormatting>
  <conditionalFormatting sqref="C503">
    <cfRule type="expression" dxfId="3002" priority="6">
      <formula>$A416="Total"</formula>
    </cfRule>
  </conditionalFormatting>
  <conditionalFormatting sqref="C501:C502">
    <cfRule type="expression" dxfId="3001" priority="4">
      <formula>$A536="Total"</formula>
    </cfRule>
  </conditionalFormatting>
  <conditionalFormatting sqref="C503">
    <cfRule type="expression" dxfId="3000" priority="18">
      <formula>$A415="Total"</formula>
    </cfRule>
  </conditionalFormatting>
  <conditionalFormatting sqref="C501:C502">
    <cfRule type="expression" dxfId="2999" priority="24">
      <formula>$A433="Total"</formula>
    </cfRule>
  </conditionalFormatting>
  <conditionalFormatting sqref="C503">
    <cfRule type="expression" dxfId="2998" priority="36">
      <formula>$A516="Total"</formula>
    </cfRule>
  </conditionalFormatting>
  <conditionalFormatting sqref="C501:C502">
    <cfRule type="expression" dxfId="2997" priority="2">
      <formula>$A430="Total"</formula>
    </cfRule>
  </conditionalFormatting>
  <conditionalFormatting sqref="C503">
    <cfRule type="expression" dxfId="2996" priority="37">
      <formula>$A413="Total"</formula>
    </cfRule>
  </conditionalFormatting>
  <conditionalFormatting sqref="C501:C503">
    <cfRule type="expression" dxfId="2995" priority="1">
      <formula>#REF!="Total"</formula>
    </cfRule>
  </conditionalFormatting>
  <conditionalFormatting sqref="C501:C502">
    <cfRule type="expression" dxfId="2994" priority="3" stopIfTrue="1">
      <formula>$C475="Total"</formula>
    </cfRule>
  </conditionalFormatting>
  <conditionalFormatting sqref="C503">
    <cfRule type="expression" dxfId="2993" priority="10" stopIfTrue="1">
      <formula>$C460="Total"</formula>
    </cfRule>
  </conditionalFormatting>
  <conditionalFormatting sqref="C503">
    <cfRule type="expression" dxfId="2992" priority="16">
      <formula>$A417="Total"</formula>
    </cfRule>
  </conditionalFormatting>
  <conditionalFormatting sqref="C501:C502">
    <cfRule type="expression" dxfId="2991" priority="20">
      <formula>#REF!="Total"</formula>
    </cfRule>
  </conditionalFormatting>
  <conditionalFormatting sqref="C501:C502">
    <cfRule type="expression" dxfId="2990" priority="14">
      <formula>$A432="Total"</formula>
    </cfRule>
  </conditionalFormatting>
  <conditionalFormatting sqref="C503">
    <cfRule type="expression" dxfId="2989" priority="15">
      <formula>$A414="Total"</formula>
    </cfRule>
  </conditionalFormatting>
  <hyperlinks>
    <hyperlink ref="A1" location="Index!A1" display="Index" xr:uid="{F999E4B8-227F-457B-A0CB-0383B5DC669D}"/>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13D3D-3A34-4A03-8281-54F268115767}">
  <dimension ref="A1:K279"/>
  <sheetViews>
    <sheetView workbookViewId="0">
      <selection activeCell="B1" sqref="B1:E1"/>
    </sheetView>
  </sheetViews>
  <sheetFormatPr defaultRowHeight="12.75"/>
  <cols>
    <col min="1" max="1" width="5.42578125" style="17" bestFit="1" customWidth="1"/>
    <col min="2" max="2" width="86.85546875" style="17" customWidth="1"/>
    <col min="3" max="3" width="27.7109375" style="16" customWidth="1"/>
    <col min="4" max="4" width="25.7109375" style="17" customWidth="1"/>
    <col min="5" max="5" width="14" style="17" bestFit="1" customWidth="1"/>
    <col min="6" max="6" width="13" style="18" customWidth="1"/>
    <col min="7" max="7" width="18.140625" style="18" bestFit="1" customWidth="1"/>
    <col min="8" max="8" width="9.140625" style="18" bestFit="1" customWidth="1"/>
    <col min="9" max="256" width="9.140625" style="17"/>
    <col min="257" max="257" width="5.42578125" style="17" bestFit="1" customWidth="1"/>
    <col min="258" max="258" width="82" style="17" bestFit="1" customWidth="1"/>
    <col min="259" max="259" width="13.140625" style="17" bestFit="1" customWidth="1"/>
    <col min="260" max="260" width="30.28515625" style="17" bestFit="1" customWidth="1"/>
    <col min="261" max="261" width="14" style="17" bestFit="1" customWidth="1"/>
    <col min="262" max="262" width="10.5703125" style="17" bestFit="1" customWidth="1"/>
    <col min="263" max="263" width="18.140625" style="17" bestFit="1" customWidth="1"/>
    <col min="264" max="264" width="9.140625" style="17" bestFit="1"/>
    <col min="265" max="512" width="9.140625" style="17"/>
    <col min="513" max="513" width="5.42578125" style="17" bestFit="1" customWidth="1"/>
    <col min="514" max="514" width="82" style="17" bestFit="1" customWidth="1"/>
    <col min="515" max="515" width="13.140625" style="17" bestFit="1" customWidth="1"/>
    <col min="516" max="516" width="30.28515625" style="17" bestFit="1" customWidth="1"/>
    <col min="517" max="517" width="14" style="17" bestFit="1" customWidth="1"/>
    <col min="518" max="518" width="10.5703125" style="17" bestFit="1" customWidth="1"/>
    <col min="519" max="519" width="18.140625" style="17" bestFit="1" customWidth="1"/>
    <col min="520" max="520" width="9.140625" style="17" bestFit="1"/>
    <col min="521" max="768" width="9.140625" style="17"/>
    <col min="769" max="769" width="5.42578125" style="17" bestFit="1" customWidth="1"/>
    <col min="770" max="770" width="82" style="17" bestFit="1" customWidth="1"/>
    <col min="771" max="771" width="13.140625" style="17" bestFit="1" customWidth="1"/>
    <col min="772" max="772" width="30.28515625" style="17" bestFit="1" customWidth="1"/>
    <col min="773" max="773" width="14" style="17" bestFit="1" customWidth="1"/>
    <col min="774" max="774" width="10.5703125" style="17" bestFit="1" customWidth="1"/>
    <col min="775" max="775" width="18.140625" style="17" bestFit="1" customWidth="1"/>
    <col min="776" max="776" width="9.140625" style="17" bestFit="1"/>
    <col min="777" max="1024" width="9.140625" style="17"/>
    <col min="1025" max="1025" width="5.42578125" style="17" bestFit="1" customWidth="1"/>
    <col min="1026" max="1026" width="82" style="17" bestFit="1" customWidth="1"/>
    <col min="1027" max="1027" width="13.140625" style="17" bestFit="1" customWidth="1"/>
    <col min="1028" max="1028" width="30.28515625" style="17" bestFit="1" customWidth="1"/>
    <col min="1029" max="1029" width="14" style="17" bestFit="1" customWidth="1"/>
    <col min="1030" max="1030" width="10.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82" style="17" bestFit="1" customWidth="1"/>
    <col min="1283" max="1283" width="13.140625" style="17" bestFit="1" customWidth="1"/>
    <col min="1284" max="1284" width="30.28515625" style="17" bestFit="1" customWidth="1"/>
    <col min="1285" max="1285" width="14" style="17" bestFit="1" customWidth="1"/>
    <col min="1286" max="1286" width="10.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82" style="17" bestFit="1" customWidth="1"/>
    <col min="1539" max="1539" width="13.140625" style="17" bestFit="1" customWidth="1"/>
    <col min="1540" max="1540" width="30.28515625" style="17" bestFit="1" customWidth="1"/>
    <col min="1541" max="1541" width="14" style="17" bestFit="1" customWidth="1"/>
    <col min="1542" max="1542" width="10.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82" style="17" bestFit="1" customWidth="1"/>
    <col min="1795" max="1795" width="13.140625" style="17" bestFit="1" customWidth="1"/>
    <col min="1796" max="1796" width="30.28515625" style="17" bestFit="1" customWidth="1"/>
    <col min="1797" max="1797" width="14" style="17" bestFit="1" customWidth="1"/>
    <col min="1798" max="1798" width="10.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82" style="17" bestFit="1" customWidth="1"/>
    <col min="2051" max="2051" width="13.140625" style="17" bestFit="1" customWidth="1"/>
    <col min="2052" max="2052" width="30.28515625" style="17" bestFit="1" customWidth="1"/>
    <col min="2053" max="2053" width="14" style="17" bestFit="1" customWidth="1"/>
    <col min="2054" max="2054" width="10.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82" style="17" bestFit="1" customWidth="1"/>
    <col min="2307" max="2307" width="13.140625" style="17" bestFit="1" customWidth="1"/>
    <col min="2308" max="2308" width="30.28515625" style="17" bestFit="1" customWidth="1"/>
    <col min="2309" max="2309" width="14" style="17" bestFit="1" customWidth="1"/>
    <col min="2310" max="2310" width="10.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82" style="17" bestFit="1" customWidth="1"/>
    <col min="2563" max="2563" width="13.140625" style="17" bestFit="1" customWidth="1"/>
    <col min="2564" max="2564" width="30.28515625" style="17" bestFit="1" customWidth="1"/>
    <col min="2565" max="2565" width="14" style="17" bestFit="1" customWidth="1"/>
    <col min="2566" max="2566" width="10.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82" style="17" bestFit="1" customWidth="1"/>
    <col min="2819" max="2819" width="13.140625" style="17" bestFit="1" customWidth="1"/>
    <col min="2820" max="2820" width="30.28515625" style="17" bestFit="1" customWidth="1"/>
    <col min="2821" max="2821" width="14" style="17" bestFit="1" customWidth="1"/>
    <col min="2822" max="2822" width="10.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82" style="17" bestFit="1" customWidth="1"/>
    <col min="3075" max="3075" width="13.140625" style="17" bestFit="1" customWidth="1"/>
    <col min="3076" max="3076" width="30.28515625" style="17" bestFit="1" customWidth="1"/>
    <col min="3077" max="3077" width="14" style="17" bestFit="1" customWidth="1"/>
    <col min="3078" max="3078" width="10.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82" style="17" bestFit="1" customWidth="1"/>
    <col min="3331" max="3331" width="13.140625" style="17" bestFit="1" customWidth="1"/>
    <col min="3332" max="3332" width="30.28515625" style="17" bestFit="1" customWidth="1"/>
    <col min="3333" max="3333" width="14" style="17" bestFit="1" customWidth="1"/>
    <col min="3334" max="3334" width="10.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82" style="17" bestFit="1" customWidth="1"/>
    <col min="3587" max="3587" width="13.140625" style="17" bestFit="1" customWidth="1"/>
    <col min="3588" max="3588" width="30.28515625" style="17" bestFit="1" customWidth="1"/>
    <col min="3589" max="3589" width="14" style="17" bestFit="1" customWidth="1"/>
    <col min="3590" max="3590" width="10.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82" style="17" bestFit="1" customWidth="1"/>
    <col min="3843" max="3843" width="13.140625" style="17" bestFit="1" customWidth="1"/>
    <col min="3844" max="3844" width="30.28515625" style="17" bestFit="1" customWidth="1"/>
    <col min="3845" max="3845" width="14" style="17" bestFit="1" customWidth="1"/>
    <col min="3846" max="3846" width="10.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82" style="17" bestFit="1" customWidth="1"/>
    <col min="4099" max="4099" width="13.140625" style="17" bestFit="1" customWidth="1"/>
    <col min="4100" max="4100" width="30.28515625" style="17" bestFit="1" customWidth="1"/>
    <col min="4101" max="4101" width="14" style="17" bestFit="1" customWidth="1"/>
    <col min="4102" max="4102" width="10.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82" style="17" bestFit="1" customWidth="1"/>
    <col min="4355" max="4355" width="13.140625" style="17" bestFit="1" customWidth="1"/>
    <col min="4356" max="4356" width="30.28515625" style="17" bestFit="1" customWidth="1"/>
    <col min="4357" max="4357" width="14" style="17" bestFit="1" customWidth="1"/>
    <col min="4358" max="4358" width="10.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82" style="17" bestFit="1" customWidth="1"/>
    <col min="4611" max="4611" width="13.140625" style="17" bestFit="1" customWidth="1"/>
    <col min="4612" max="4612" width="30.28515625" style="17" bestFit="1" customWidth="1"/>
    <col min="4613" max="4613" width="14" style="17" bestFit="1" customWidth="1"/>
    <col min="4614" max="4614" width="10.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82" style="17" bestFit="1" customWidth="1"/>
    <col min="4867" max="4867" width="13.140625" style="17" bestFit="1" customWidth="1"/>
    <col min="4868" max="4868" width="30.28515625" style="17" bestFit="1" customWidth="1"/>
    <col min="4869" max="4869" width="14" style="17" bestFit="1" customWidth="1"/>
    <col min="4870" max="4870" width="10.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82" style="17" bestFit="1" customWidth="1"/>
    <col min="5123" max="5123" width="13.140625" style="17" bestFit="1" customWidth="1"/>
    <col min="5124" max="5124" width="30.28515625" style="17" bestFit="1" customWidth="1"/>
    <col min="5125" max="5125" width="14" style="17" bestFit="1" customWidth="1"/>
    <col min="5126" max="5126" width="10.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82" style="17" bestFit="1" customWidth="1"/>
    <col min="5379" max="5379" width="13.140625" style="17" bestFit="1" customWidth="1"/>
    <col min="5380" max="5380" width="30.28515625" style="17" bestFit="1" customWidth="1"/>
    <col min="5381" max="5381" width="14" style="17" bestFit="1" customWidth="1"/>
    <col min="5382" max="5382" width="10.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82" style="17" bestFit="1" customWidth="1"/>
    <col min="5635" max="5635" width="13.140625" style="17" bestFit="1" customWidth="1"/>
    <col min="5636" max="5636" width="30.28515625" style="17" bestFit="1" customWidth="1"/>
    <col min="5637" max="5637" width="14" style="17" bestFit="1" customWidth="1"/>
    <col min="5638" max="5638" width="10.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82" style="17" bestFit="1" customWidth="1"/>
    <col min="5891" max="5891" width="13.140625" style="17" bestFit="1" customWidth="1"/>
    <col min="5892" max="5892" width="30.28515625" style="17" bestFit="1" customWidth="1"/>
    <col min="5893" max="5893" width="14" style="17" bestFit="1" customWidth="1"/>
    <col min="5894" max="5894" width="10.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82" style="17" bestFit="1" customWidth="1"/>
    <col min="6147" max="6147" width="13.140625" style="17" bestFit="1" customWidth="1"/>
    <col min="6148" max="6148" width="30.28515625" style="17" bestFit="1" customWidth="1"/>
    <col min="6149" max="6149" width="14" style="17" bestFit="1" customWidth="1"/>
    <col min="6150" max="6150" width="10.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82" style="17" bestFit="1" customWidth="1"/>
    <col min="6403" max="6403" width="13.140625" style="17" bestFit="1" customWidth="1"/>
    <col min="6404" max="6404" width="30.28515625" style="17" bestFit="1" customWidth="1"/>
    <col min="6405" max="6405" width="14" style="17" bestFit="1" customWidth="1"/>
    <col min="6406" max="6406" width="10.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82" style="17" bestFit="1" customWidth="1"/>
    <col min="6659" max="6659" width="13.140625" style="17" bestFit="1" customWidth="1"/>
    <col min="6660" max="6660" width="30.28515625" style="17" bestFit="1" customWidth="1"/>
    <col min="6661" max="6661" width="14" style="17" bestFit="1" customWidth="1"/>
    <col min="6662" max="6662" width="10.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82" style="17" bestFit="1" customWidth="1"/>
    <col min="6915" max="6915" width="13.140625" style="17" bestFit="1" customWidth="1"/>
    <col min="6916" max="6916" width="30.28515625" style="17" bestFit="1" customWidth="1"/>
    <col min="6917" max="6917" width="14" style="17" bestFit="1" customWidth="1"/>
    <col min="6918" max="6918" width="10.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82" style="17" bestFit="1" customWidth="1"/>
    <col min="7171" max="7171" width="13.140625" style="17" bestFit="1" customWidth="1"/>
    <col min="7172" max="7172" width="30.28515625" style="17" bestFit="1" customWidth="1"/>
    <col min="7173" max="7173" width="14" style="17" bestFit="1" customWidth="1"/>
    <col min="7174" max="7174" width="10.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82" style="17" bestFit="1" customWidth="1"/>
    <col min="7427" max="7427" width="13.140625" style="17" bestFit="1" customWidth="1"/>
    <col min="7428" max="7428" width="30.28515625" style="17" bestFit="1" customWidth="1"/>
    <col min="7429" max="7429" width="14" style="17" bestFit="1" customWidth="1"/>
    <col min="7430" max="7430" width="10.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82" style="17" bestFit="1" customWidth="1"/>
    <col min="7683" max="7683" width="13.140625" style="17" bestFit="1" customWidth="1"/>
    <col min="7684" max="7684" width="30.28515625" style="17" bestFit="1" customWidth="1"/>
    <col min="7685" max="7685" width="14" style="17" bestFit="1" customWidth="1"/>
    <col min="7686" max="7686" width="10.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82" style="17" bestFit="1" customWidth="1"/>
    <col min="7939" max="7939" width="13.140625" style="17" bestFit="1" customWidth="1"/>
    <col min="7940" max="7940" width="30.28515625" style="17" bestFit="1" customWidth="1"/>
    <col min="7941" max="7941" width="14" style="17" bestFit="1" customWidth="1"/>
    <col min="7942" max="7942" width="10.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82" style="17" bestFit="1" customWidth="1"/>
    <col min="8195" max="8195" width="13.140625" style="17" bestFit="1" customWidth="1"/>
    <col min="8196" max="8196" width="30.28515625" style="17" bestFit="1" customWidth="1"/>
    <col min="8197" max="8197" width="14" style="17" bestFit="1" customWidth="1"/>
    <col min="8198" max="8198" width="10.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82" style="17" bestFit="1" customWidth="1"/>
    <col min="8451" max="8451" width="13.140625" style="17" bestFit="1" customWidth="1"/>
    <col min="8452" max="8452" width="30.28515625" style="17" bestFit="1" customWidth="1"/>
    <col min="8453" max="8453" width="14" style="17" bestFit="1" customWidth="1"/>
    <col min="8454" max="8454" width="10.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82" style="17" bestFit="1" customWidth="1"/>
    <col min="8707" max="8707" width="13.140625" style="17" bestFit="1" customWidth="1"/>
    <col min="8708" max="8708" width="30.28515625" style="17" bestFit="1" customWidth="1"/>
    <col min="8709" max="8709" width="14" style="17" bestFit="1" customWidth="1"/>
    <col min="8710" max="8710" width="10.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82" style="17" bestFit="1" customWidth="1"/>
    <col min="8963" max="8963" width="13.140625" style="17" bestFit="1" customWidth="1"/>
    <col min="8964" max="8964" width="30.28515625" style="17" bestFit="1" customWidth="1"/>
    <col min="8965" max="8965" width="14" style="17" bestFit="1" customWidth="1"/>
    <col min="8966" max="8966" width="10.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82" style="17" bestFit="1" customWidth="1"/>
    <col min="9219" max="9219" width="13.140625" style="17" bestFit="1" customWidth="1"/>
    <col min="9220" max="9220" width="30.28515625" style="17" bestFit="1" customWidth="1"/>
    <col min="9221" max="9221" width="14" style="17" bestFit="1" customWidth="1"/>
    <col min="9222" max="9222" width="10.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82" style="17" bestFit="1" customWidth="1"/>
    <col min="9475" max="9475" width="13.140625" style="17" bestFit="1" customWidth="1"/>
    <col min="9476" max="9476" width="30.28515625" style="17" bestFit="1" customWidth="1"/>
    <col min="9477" max="9477" width="14" style="17" bestFit="1" customWidth="1"/>
    <col min="9478" max="9478" width="10.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82" style="17" bestFit="1" customWidth="1"/>
    <col min="9731" max="9731" width="13.140625" style="17" bestFit="1" customWidth="1"/>
    <col min="9732" max="9732" width="30.28515625" style="17" bestFit="1" customWidth="1"/>
    <col min="9733" max="9733" width="14" style="17" bestFit="1" customWidth="1"/>
    <col min="9734" max="9734" width="10.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82" style="17" bestFit="1" customWidth="1"/>
    <col min="9987" max="9987" width="13.140625" style="17" bestFit="1" customWidth="1"/>
    <col min="9988" max="9988" width="30.28515625" style="17" bestFit="1" customWidth="1"/>
    <col min="9989" max="9989" width="14" style="17" bestFit="1" customWidth="1"/>
    <col min="9990" max="9990" width="10.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82" style="17" bestFit="1" customWidth="1"/>
    <col min="10243" max="10243" width="13.140625" style="17" bestFit="1" customWidth="1"/>
    <col min="10244" max="10244" width="30.28515625" style="17" bestFit="1" customWidth="1"/>
    <col min="10245" max="10245" width="14" style="17" bestFit="1" customWidth="1"/>
    <col min="10246" max="10246" width="10.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82" style="17" bestFit="1" customWidth="1"/>
    <col min="10499" max="10499" width="13.140625" style="17" bestFit="1" customWidth="1"/>
    <col min="10500" max="10500" width="30.28515625" style="17" bestFit="1" customWidth="1"/>
    <col min="10501" max="10501" width="14" style="17" bestFit="1" customWidth="1"/>
    <col min="10502" max="10502" width="10.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82" style="17" bestFit="1" customWidth="1"/>
    <col min="10755" max="10755" width="13.140625" style="17" bestFit="1" customWidth="1"/>
    <col min="10756" max="10756" width="30.28515625" style="17" bestFit="1" customWidth="1"/>
    <col min="10757" max="10757" width="14" style="17" bestFit="1" customWidth="1"/>
    <col min="10758" max="10758" width="10.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82" style="17" bestFit="1" customWidth="1"/>
    <col min="11011" max="11011" width="13.140625" style="17" bestFit="1" customWidth="1"/>
    <col min="11012" max="11012" width="30.28515625" style="17" bestFit="1" customWidth="1"/>
    <col min="11013" max="11013" width="14" style="17" bestFit="1" customWidth="1"/>
    <col min="11014" max="11014" width="10.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82" style="17" bestFit="1" customWidth="1"/>
    <col min="11267" max="11267" width="13.140625" style="17" bestFit="1" customWidth="1"/>
    <col min="11268" max="11268" width="30.28515625" style="17" bestFit="1" customWidth="1"/>
    <col min="11269" max="11269" width="14" style="17" bestFit="1" customWidth="1"/>
    <col min="11270" max="11270" width="10.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82" style="17" bestFit="1" customWidth="1"/>
    <col min="11523" max="11523" width="13.140625" style="17" bestFit="1" customWidth="1"/>
    <col min="11524" max="11524" width="30.28515625" style="17" bestFit="1" customWidth="1"/>
    <col min="11525" max="11525" width="14" style="17" bestFit="1" customWidth="1"/>
    <col min="11526" max="11526" width="10.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82" style="17" bestFit="1" customWidth="1"/>
    <col min="11779" max="11779" width="13.140625" style="17" bestFit="1" customWidth="1"/>
    <col min="11780" max="11780" width="30.28515625" style="17" bestFit="1" customWidth="1"/>
    <col min="11781" max="11781" width="14" style="17" bestFit="1" customWidth="1"/>
    <col min="11782" max="11782" width="10.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82" style="17" bestFit="1" customWidth="1"/>
    <col min="12035" max="12035" width="13.140625" style="17" bestFit="1" customWidth="1"/>
    <col min="12036" max="12036" width="30.28515625" style="17" bestFit="1" customWidth="1"/>
    <col min="12037" max="12037" width="14" style="17" bestFit="1" customWidth="1"/>
    <col min="12038" max="12038" width="10.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82" style="17" bestFit="1" customWidth="1"/>
    <col min="12291" max="12291" width="13.140625" style="17" bestFit="1" customWidth="1"/>
    <col min="12292" max="12292" width="30.28515625" style="17" bestFit="1" customWidth="1"/>
    <col min="12293" max="12293" width="14" style="17" bestFit="1" customWidth="1"/>
    <col min="12294" max="12294" width="10.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82" style="17" bestFit="1" customWidth="1"/>
    <col min="12547" max="12547" width="13.140625" style="17" bestFit="1" customWidth="1"/>
    <col min="12548" max="12548" width="30.28515625" style="17" bestFit="1" customWidth="1"/>
    <col min="12549" max="12549" width="14" style="17" bestFit="1" customWidth="1"/>
    <col min="12550" max="12550" width="10.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82" style="17" bestFit="1" customWidth="1"/>
    <col min="12803" max="12803" width="13.140625" style="17" bestFit="1" customWidth="1"/>
    <col min="12804" max="12804" width="30.28515625" style="17" bestFit="1" customWidth="1"/>
    <col min="12805" max="12805" width="14" style="17" bestFit="1" customWidth="1"/>
    <col min="12806" max="12806" width="10.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82" style="17" bestFit="1" customWidth="1"/>
    <col min="13059" max="13059" width="13.140625" style="17" bestFit="1" customWidth="1"/>
    <col min="13060" max="13060" width="30.28515625" style="17" bestFit="1" customWidth="1"/>
    <col min="13061" max="13061" width="14" style="17" bestFit="1" customWidth="1"/>
    <col min="13062" max="13062" width="10.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82" style="17" bestFit="1" customWidth="1"/>
    <col min="13315" max="13315" width="13.140625" style="17" bestFit="1" customWidth="1"/>
    <col min="13316" max="13316" width="30.28515625" style="17" bestFit="1" customWidth="1"/>
    <col min="13317" max="13317" width="14" style="17" bestFit="1" customWidth="1"/>
    <col min="13318" max="13318" width="10.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82" style="17" bestFit="1" customWidth="1"/>
    <col min="13571" max="13571" width="13.140625" style="17" bestFit="1" customWidth="1"/>
    <col min="13572" max="13572" width="30.28515625" style="17" bestFit="1" customWidth="1"/>
    <col min="13573" max="13573" width="14" style="17" bestFit="1" customWidth="1"/>
    <col min="13574" max="13574" width="10.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82" style="17" bestFit="1" customWidth="1"/>
    <col min="13827" max="13827" width="13.140625" style="17" bestFit="1" customWidth="1"/>
    <col min="13828" max="13828" width="30.28515625" style="17" bestFit="1" customWidth="1"/>
    <col min="13829" max="13829" width="14" style="17" bestFit="1" customWidth="1"/>
    <col min="13830" max="13830" width="10.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82" style="17" bestFit="1" customWidth="1"/>
    <col min="14083" max="14083" width="13.140625" style="17" bestFit="1" customWidth="1"/>
    <col min="14084" max="14084" width="30.28515625" style="17" bestFit="1" customWidth="1"/>
    <col min="14085" max="14085" width="14" style="17" bestFit="1" customWidth="1"/>
    <col min="14086" max="14086" width="10.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82" style="17" bestFit="1" customWidth="1"/>
    <col min="14339" max="14339" width="13.140625" style="17" bestFit="1" customWidth="1"/>
    <col min="14340" max="14340" width="30.28515625" style="17" bestFit="1" customWidth="1"/>
    <col min="14341" max="14341" width="14" style="17" bestFit="1" customWidth="1"/>
    <col min="14342" max="14342" width="10.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82" style="17" bestFit="1" customWidth="1"/>
    <col min="14595" max="14595" width="13.140625" style="17" bestFit="1" customWidth="1"/>
    <col min="14596" max="14596" width="30.28515625" style="17" bestFit="1" customWidth="1"/>
    <col min="14597" max="14597" width="14" style="17" bestFit="1" customWidth="1"/>
    <col min="14598" max="14598" width="10.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82" style="17" bestFit="1" customWidth="1"/>
    <col min="14851" max="14851" width="13.140625" style="17" bestFit="1" customWidth="1"/>
    <col min="14852" max="14852" width="30.28515625" style="17" bestFit="1" customWidth="1"/>
    <col min="14853" max="14853" width="14" style="17" bestFit="1" customWidth="1"/>
    <col min="14854" max="14854" width="10.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82" style="17" bestFit="1" customWidth="1"/>
    <col min="15107" max="15107" width="13.140625" style="17" bestFit="1" customWidth="1"/>
    <col min="15108" max="15108" width="30.28515625" style="17" bestFit="1" customWidth="1"/>
    <col min="15109" max="15109" width="14" style="17" bestFit="1" customWidth="1"/>
    <col min="15110" max="15110" width="10.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82" style="17" bestFit="1" customWidth="1"/>
    <col min="15363" max="15363" width="13.140625" style="17" bestFit="1" customWidth="1"/>
    <col min="15364" max="15364" width="30.28515625" style="17" bestFit="1" customWidth="1"/>
    <col min="15365" max="15365" width="14" style="17" bestFit="1" customWidth="1"/>
    <col min="15366" max="15366" width="10.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82" style="17" bestFit="1" customWidth="1"/>
    <col min="15619" max="15619" width="13.140625" style="17" bestFit="1" customWidth="1"/>
    <col min="15620" max="15620" width="30.28515625" style="17" bestFit="1" customWidth="1"/>
    <col min="15621" max="15621" width="14" style="17" bestFit="1" customWidth="1"/>
    <col min="15622" max="15622" width="10.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82" style="17" bestFit="1" customWidth="1"/>
    <col min="15875" max="15875" width="13.140625" style="17" bestFit="1" customWidth="1"/>
    <col min="15876" max="15876" width="30.28515625" style="17" bestFit="1" customWidth="1"/>
    <col min="15877" max="15877" width="14" style="17" bestFit="1" customWidth="1"/>
    <col min="15878" max="15878" width="10.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82" style="17" bestFit="1" customWidth="1"/>
    <col min="16131" max="16131" width="13.140625" style="17" bestFit="1" customWidth="1"/>
    <col min="16132" max="16132" width="30.28515625" style="17" bestFit="1" customWidth="1"/>
    <col min="16133" max="16133" width="14" style="17" bestFit="1" customWidth="1"/>
    <col min="16134" max="16134" width="10.5703125" style="17" bestFit="1" customWidth="1"/>
    <col min="16135" max="16135" width="18.140625" style="17" bestFit="1" customWidth="1"/>
    <col min="16136" max="16136" width="9.140625" style="17" bestFit="1"/>
    <col min="16137" max="16384" width="9.140625" style="17"/>
  </cols>
  <sheetData>
    <row r="1" spans="1:9" s="1" customFormat="1">
      <c r="A1" s="3" t="s">
        <v>0</v>
      </c>
      <c r="B1" s="361" t="s">
        <v>48</v>
      </c>
      <c r="C1" s="361"/>
      <c r="D1" s="361"/>
      <c r="E1" s="361"/>
      <c r="F1" s="4"/>
      <c r="G1" s="4"/>
      <c r="H1" s="4"/>
    </row>
    <row r="2" spans="1:9" s="1" customFormat="1" ht="13.5" thickBot="1">
      <c r="C2" s="5"/>
      <c r="F2" s="4"/>
      <c r="G2" s="4"/>
      <c r="H2" s="4"/>
    </row>
    <row r="3" spans="1:9" s="13" customFormat="1" ht="15">
      <c r="B3" s="23" t="s">
        <v>1071</v>
      </c>
      <c r="C3" s="362"/>
      <c r="D3" s="365"/>
      <c r="F3" s="14"/>
      <c r="G3" s="14"/>
      <c r="H3" s="14"/>
    </row>
    <row r="4" spans="1:9" s="13" customFormat="1" ht="15">
      <c r="B4" s="24" t="s">
        <v>1072</v>
      </c>
      <c r="C4" s="363"/>
      <c r="D4" s="366"/>
      <c r="F4" s="14"/>
      <c r="G4" s="14"/>
      <c r="H4" s="14"/>
    </row>
    <row r="5" spans="1:9" s="13" customFormat="1" ht="15">
      <c r="B5" s="24" t="s">
        <v>977</v>
      </c>
      <c r="C5" s="363"/>
      <c r="D5" s="366"/>
      <c r="F5" s="14"/>
      <c r="G5" s="14"/>
      <c r="H5" s="14"/>
    </row>
    <row r="6" spans="1:9" s="13" customFormat="1" ht="15">
      <c r="B6" s="24" t="s">
        <v>1073</v>
      </c>
      <c r="C6" s="363"/>
      <c r="D6" s="366"/>
      <c r="F6" s="14"/>
      <c r="G6" s="14"/>
      <c r="H6" s="14"/>
    </row>
    <row r="7" spans="1:9" s="13" customFormat="1" ht="30.75" thickBot="1">
      <c r="B7" s="25" t="s">
        <v>1074</v>
      </c>
      <c r="C7" s="364"/>
      <c r="D7" s="367"/>
      <c r="F7" s="14"/>
      <c r="G7" s="14"/>
      <c r="H7" s="14"/>
    </row>
    <row r="8" spans="1:9" s="13" customFormat="1">
      <c r="C8" s="15" t="s">
        <v>979</v>
      </c>
      <c r="D8" s="15" t="s">
        <v>980</v>
      </c>
      <c r="F8" s="14"/>
      <c r="G8" s="14"/>
      <c r="H8" s="1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1147</v>
      </c>
      <c r="C16" s="165" t="s">
        <v>132</v>
      </c>
      <c r="D16" s="17" t="s">
        <v>146</v>
      </c>
      <c r="E16" s="17" t="s">
        <v>147</v>
      </c>
      <c r="F16" s="18">
        <v>40700</v>
      </c>
      <c r="G16" s="18">
        <v>967.76</v>
      </c>
      <c r="H16" s="18">
        <v>6.12</v>
      </c>
    </row>
    <row r="17" spans="2:8">
      <c r="B17" s="17" t="s">
        <v>1146</v>
      </c>
      <c r="C17" s="165" t="s">
        <v>132</v>
      </c>
      <c r="D17" s="17" t="s">
        <v>133</v>
      </c>
      <c r="E17" s="17" t="s">
        <v>150</v>
      </c>
      <c r="F17" s="18">
        <v>91200</v>
      </c>
      <c r="G17" s="18">
        <v>660.97</v>
      </c>
      <c r="H17" s="18">
        <v>4.18</v>
      </c>
    </row>
    <row r="18" spans="2:8">
      <c r="B18" s="17" t="s">
        <v>1139</v>
      </c>
      <c r="C18" s="165" t="s">
        <v>132</v>
      </c>
      <c r="D18" s="17" t="s">
        <v>135</v>
      </c>
      <c r="E18" s="17" t="s">
        <v>136</v>
      </c>
      <c r="F18" s="18">
        <v>24510</v>
      </c>
      <c r="G18" s="18">
        <v>615.07000000000005</v>
      </c>
      <c r="H18" s="18">
        <v>3.89</v>
      </c>
    </row>
    <row r="19" spans="2:8">
      <c r="B19" s="17" t="s">
        <v>1126</v>
      </c>
      <c r="C19" s="165" t="s">
        <v>132</v>
      </c>
      <c r="D19" s="17" t="s">
        <v>202</v>
      </c>
      <c r="E19" s="17" t="s">
        <v>462</v>
      </c>
      <c r="F19" s="18">
        <v>77500</v>
      </c>
      <c r="G19" s="18">
        <v>591.87</v>
      </c>
      <c r="H19" s="18">
        <v>3.74</v>
      </c>
    </row>
    <row r="20" spans="2:8">
      <c r="B20" s="17" t="s">
        <v>1122</v>
      </c>
      <c r="C20" s="165" t="s">
        <v>132</v>
      </c>
      <c r="D20" s="17" t="s">
        <v>138</v>
      </c>
      <c r="E20" s="17" t="s">
        <v>140</v>
      </c>
      <c r="F20" s="18">
        <v>17410</v>
      </c>
      <c r="G20" s="18">
        <v>574.86</v>
      </c>
      <c r="H20" s="18">
        <v>3.63</v>
      </c>
    </row>
    <row r="21" spans="2:8">
      <c r="B21" s="17" t="s">
        <v>1169</v>
      </c>
      <c r="C21" s="165" t="s">
        <v>132</v>
      </c>
      <c r="D21" s="17" t="s">
        <v>169</v>
      </c>
      <c r="E21" s="17" t="s">
        <v>170</v>
      </c>
      <c r="F21" s="18">
        <v>70500</v>
      </c>
      <c r="G21" s="18">
        <v>572.21</v>
      </c>
      <c r="H21" s="18">
        <v>3.62</v>
      </c>
    </row>
    <row r="22" spans="2:8">
      <c r="B22" s="17" t="s">
        <v>1127</v>
      </c>
      <c r="C22" s="165" t="s">
        <v>132</v>
      </c>
      <c r="D22" s="17" t="s">
        <v>138</v>
      </c>
      <c r="E22" s="17" t="s">
        <v>294</v>
      </c>
      <c r="F22" s="18">
        <v>54000</v>
      </c>
      <c r="G22" s="18">
        <v>566.27</v>
      </c>
      <c r="H22" s="18">
        <v>3.58</v>
      </c>
    </row>
    <row r="23" spans="2:8">
      <c r="B23" s="17" t="s">
        <v>1135</v>
      </c>
      <c r="C23" s="165" t="s">
        <v>132</v>
      </c>
      <c r="D23" s="17" t="s">
        <v>191</v>
      </c>
      <c r="E23" s="17" t="s">
        <v>366</v>
      </c>
      <c r="F23" s="18">
        <v>74100</v>
      </c>
      <c r="G23" s="18">
        <v>549.16</v>
      </c>
      <c r="H23" s="18">
        <v>3.47</v>
      </c>
    </row>
    <row r="24" spans="2:8">
      <c r="B24" s="17" t="s">
        <v>1131</v>
      </c>
      <c r="C24" s="165" t="s">
        <v>132</v>
      </c>
      <c r="D24" s="17" t="s">
        <v>174</v>
      </c>
      <c r="E24" s="17" t="s">
        <v>306</v>
      </c>
      <c r="F24" s="18">
        <v>145750</v>
      </c>
      <c r="G24" s="18">
        <v>546.27</v>
      </c>
      <c r="H24" s="18">
        <v>3.45</v>
      </c>
    </row>
    <row r="25" spans="2:8">
      <c r="B25" s="17" t="s">
        <v>1223</v>
      </c>
      <c r="C25" s="165" t="s">
        <v>132</v>
      </c>
      <c r="D25" s="17" t="s">
        <v>138</v>
      </c>
      <c r="E25" s="17" t="s">
        <v>139</v>
      </c>
      <c r="F25" s="18">
        <v>34700</v>
      </c>
      <c r="G25" s="18">
        <v>537.75</v>
      </c>
      <c r="H25" s="18">
        <v>3.4</v>
      </c>
    </row>
    <row r="26" spans="2:8">
      <c r="B26" s="17" t="s">
        <v>1166</v>
      </c>
      <c r="C26" s="165" t="s">
        <v>132</v>
      </c>
      <c r="D26" s="17" t="s">
        <v>133</v>
      </c>
      <c r="E26" s="17" t="s">
        <v>295</v>
      </c>
      <c r="F26" s="18">
        <v>51300</v>
      </c>
      <c r="G26" s="18">
        <v>535.32000000000005</v>
      </c>
      <c r="H26" s="18">
        <v>3.38</v>
      </c>
    </row>
    <row r="27" spans="2:8">
      <c r="B27" s="17" t="s">
        <v>1243</v>
      </c>
      <c r="C27" s="165" t="s">
        <v>132</v>
      </c>
      <c r="D27" s="17" t="s">
        <v>142</v>
      </c>
      <c r="E27" s="17" t="s">
        <v>153</v>
      </c>
      <c r="F27" s="18">
        <v>18950</v>
      </c>
      <c r="G27" s="18">
        <v>499.79</v>
      </c>
      <c r="H27" s="18">
        <v>3.16</v>
      </c>
    </row>
    <row r="28" spans="2:8">
      <c r="B28" s="17" t="s">
        <v>1121</v>
      </c>
      <c r="C28" s="165" t="s">
        <v>132</v>
      </c>
      <c r="D28" s="17" t="s">
        <v>133</v>
      </c>
      <c r="E28" s="17" t="s">
        <v>137</v>
      </c>
      <c r="F28" s="18">
        <v>29200</v>
      </c>
      <c r="G28" s="18">
        <v>418.79</v>
      </c>
      <c r="H28" s="18">
        <v>2.65</v>
      </c>
    </row>
    <row r="29" spans="2:8">
      <c r="B29" s="17" t="s">
        <v>1123</v>
      </c>
      <c r="C29" s="165" t="s">
        <v>132</v>
      </c>
      <c r="D29" s="17" t="s">
        <v>138</v>
      </c>
      <c r="E29" s="17" t="s">
        <v>286</v>
      </c>
      <c r="F29" s="18">
        <v>37800</v>
      </c>
      <c r="G29" s="18">
        <v>358.5</v>
      </c>
      <c r="H29" s="18">
        <v>2.27</v>
      </c>
    </row>
    <row r="30" spans="2:8">
      <c r="B30" s="17" t="s">
        <v>1140</v>
      </c>
      <c r="C30" s="165" t="s">
        <v>132</v>
      </c>
      <c r="D30" s="17" t="s">
        <v>133</v>
      </c>
      <c r="E30" s="17" t="s">
        <v>134</v>
      </c>
      <c r="F30" s="18">
        <v>40225</v>
      </c>
      <c r="G30" s="18">
        <v>329.28</v>
      </c>
      <c r="H30" s="18">
        <v>2.08</v>
      </c>
    </row>
    <row r="31" spans="2:8">
      <c r="B31" s="17" t="s">
        <v>1229</v>
      </c>
      <c r="C31" s="165" t="s">
        <v>132</v>
      </c>
      <c r="D31" s="17" t="s">
        <v>133</v>
      </c>
      <c r="E31" s="17" t="s">
        <v>141</v>
      </c>
      <c r="F31" s="18">
        <v>12203</v>
      </c>
      <c r="G31" s="18">
        <v>220.92</v>
      </c>
      <c r="H31" s="18">
        <v>1.4</v>
      </c>
    </row>
    <row r="32" spans="2:8">
      <c r="B32" s="17" t="s">
        <v>1196</v>
      </c>
      <c r="C32" s="165" t="s">
        <v>132</v>
      </c>
      <c r="D32" s="17" t="s">
        <v>151</v>
      </c>
      <c r="E32" s="17" t="s">
        <v>152</v>
      </c>
      <c r="F32" s="18">
        <v>27100</v>
      </c>
      <c r="G32" s="18">
        <v>183.72</v>
      </c>
      <c r="H32" s="18">
        <v>1.1599999999999999</v>
      </c>
    </row>
    <row r="33" spans="2:8">
      <c r="B33" s="17" t="s">
        <v>1178</v>
      </c>
      <c r="C33" s="165" t="s">
        <v>132</v>
      </c>
      <c r="D33" s="17" t="s">
        <v>142</v>
      </c>
      <c r="E33" s="17" t="s">
        <v>143</v>
      </c>
      <c r="F33" s="18">
        <v>60100</v>
      </c>
      <c r="G33" s="18">
        <v>182.13</v>
      </c>
      <c r="H33" s="18">
        <v>1.1499999999999999</v>
      </c>
    </row>
    <row r="34" spans="2:8">
      <c r="B34" s="17" t="s">
        <v>1145</v>
      </c>
      <c r="C34" s="165" t="s">
        <v>132</v>
      </c>
      <c r="D34" s="17" t="s">
        <v>179</v>
      </c>
      <c r="E34" s="17" t="s">
        <v>557</v>
      </c>
      <c r="F34" s="18">
        <v>29604</v>
      </c>
      <c r="G34" s="18">
        <v>172.92</v>
      </c>
      <c r="H34" s="18">
        <v>1.0900000000000001</v>
      </c>
    </row>
    <row r="35" spans="2:8">
      <c r="B35" s="17" t="s">
        <v>1149</v>
      </c>
      <c r="C35" s="165" t="s">
        <v>132</v>
      </c>
      <c r="D35" s="17" t="s">
        <v>160</v>
      </c>
      <c r="E35" s="17" t="s">
        <v>161</v>
      </c>
      <c r="F35" s="18">
        <v>9300</v>
      </c>
      <c r="G35" s="18">
        <v>168.15</v>
      </c>
      <c r="H35" s="18">
        <v>1.06</v>
      </c>
    </row>
    <row r="36" spans="2:8">
      <c r="B36" s="17" t="s">
        <v>1231</v>
      </c>
      <c r="C36" s="165" t="s">
        <v>132</v>
      </c>
      <c r="D36" s="17" t="s">
        <v>188</v>
      </c>
      <c r="E36" s="17" t="s">
        <v>311</v>
      </c>
      <c r="F36" s="18">
        <v>12500</v>
      </c>
      <c r="G36" s="18">
        <v>161.80000000000001</v>
      </c>
      <c r="H36" s="18">
        <v>1.02</v>
      </c>
    </row>
    <row r="37" spans="2:8">
      <c r="B37" s="17" t="s">
        <v>1154</v>
      </c>
      <c r="C37" s="165" t="s">
        <v>132</v>
      </c>
      <c r="D37" s="17" t="s">
        <v>267</v>
      </c>
      <c r="E37" s="17" t="s">
        <v>291</v>
      </c>
      <c r="F37" s="18">
        <v>89500</v>
      </c>
      <c r="G37" s="18">
        <v>136.88999999999999</v>
      </c>
      <c r="H37" s="18">
        <v>0.87</v>
      </c>
    </row>
    <row r="38" spans="2:8">
      <c r="B38" s="17" t="s">
        <v>279</v>
      </c>
      <c r="C38" s="165" t="s">
        <v>132</v>
      </c>
      <c r="D38" s="17" t="s">
        <v>133</v>
      </c>
      <c r="E38" s="17" t="s">
        <v>280</v>
      </c>
      <c r="F38" s="18">
        <v>23900</v>
      </c>
      <c r="G38" s="18">
        <v>126.28</v>
      </c>
      <c r="H38" s="18">
        <v>0.8</v>
      </c>
    </row>
    <row r="39" spans="2:8">
      <c r="B39" s="17" t="s">
        <v>1435</v>
      </c>
      <c r="C39" s="165" t="s">
        <v>132</v>
      </c>
      <c r="D39" s="17" t="s">
        <v>177</v>
      </c>
      <c r="E39" s="17" t="s">
        <v>721</v>
      </c>
      <c r="F39" s="18">
        <v>1390</v>
      </c>
      <c r="G39" s="18">
        <v>123.53</v>
      </c>
      <c r="H39" s="18">
        <v>0.78</v>
      </c>
    </row>
    <row r="40" spans="2:8">
      <c r="B40" s="17" t="s">
        <v>1176</v>
      </c>
      <c r="C40" s="165" t="s">
        <v>132</v>
      </c>
      <c r="D40" s="17" t="s">
        <v>156</v>
      </c>
      <c r="E40" s="17" t="s">
        <v>614</v>
      </c>
      <c r="F40" s="18">
        <v>21000</v>
      </c>
      <c r="G40" s="18">
        <v>114.87</v>
      </c>
      <c r="H40" s="18">
        <v>0.73</v>
      </c>
    </row>
    <row r="41" spans="2:8">
      <c r="B41" s="17" t="s">
        <v>1227</v>
      </c>
      <c r="C41" s="165" t="s">
        <v>132</v>
      </c>
      <c r="D41" s="17" t="s">
        <v>156</v>
      </c>
      <c r="E41" s="17" t="s">
        <v>187</v>
      </c>
      <c r="F41" s="18">
        <v>2650</v>
      </c>
      <c r="G41" s="18">
        <v>101.54</v>
      </c>
      <c r="H41" s="18">
        <v>0.64</v>
      </c>
    </row>
    <row r="42" spans="2:8">
      <c r="B42" s="17" t="s">
        <v>1197</v>
      </c>
      <c r="C42" s="165" t="s">
        <v>132</v>
      </c>
      <c r="D42" s="17" t="s">
        <v>146</v>
      </c>
      <c r="E42" s="17" t="s">
        <v>323</v>
      </c>
      <c r="F42" s="18">
        <v>9000</v>
      </c>
      <c r="G42" s="18">
        <v>95.91</v>
      </c>
      <c r="H42" s="18">
        <v>0.61</v>
      </c>
    </row>
    <row r="43" spans="2:8">
      <c r="B43" s="17" t="s">
        <v>1164</v>
      </c>
      <c r="C43" s="165" t="s">
        <v>132</v>
      </c>
      <c r="D43" s="17" t="s">
        <v>158</v>
      </c>
      <c r="E43" s="17" t="s">
        <v>559</v>
      </c>
      <c r="F43" s="18">
        <v>3450</v>
      </c>
      <c r="G43" s="18">
        <v>92.95</v>
      </c>
      <c r="H43" s="18">
        <v>0.59</v>
      </c>
    </row>
    <row r="44" spans="2:8">
      <c r="B44" s="17" t="s">
        <v>1209</v>
      </c>
      <c r="C44" s="165" t="s">
        <v>132</v>
      </c>
      <c r="D44" s="17" t="s">
        <v>220</v>
      </c>
      <c r="E44" s="17" t="s">
        <v>318</v>
      </c>
      <c r="F44" s="18">
        <v>2100</v>
      </c>
      <c r="G44" s="18">
        <v>88.46</v>
      </c>
      <c r="H44" s="18">
        <v>0.56000000000000005</v>
      </c>
    </row>
    <row r="45" spans="2:8">
      <c r="B45" s="17" t="s">
        <v>1380</v>
      </c>
      <c r="C45" s="165" t="s">
        <v>132</v>
      </c>
      <c r="D45" s="17" t="s">
        <v>156</v>
      </c>
      <c r="E45" s="17" t="s">
        <v>157</v>
      </c>
      <c r="F45" s="18">
        <v>8000</v>
      </c>
      <c r="G45" s="18">
        <v>75.459999999999994</v>
      </c>
      <c r="H45" s="18">
        <v>0.48</v>
      </c>
    </row>
    <row r="46" spans="2:8">
      <c r="B46" s="17" t="s">
        <v>1436</v>
      </c>
      <c r="C46" s="165" t="s">
        <v>132</v>
      </c>
      <c r="D46" s="17" t="s">
        <v>267</v>
      </c>
      <c r="E46" s="17" t="s">
        <v>376</v>
      </c>
      <c r="F46" s="18">
        <v>14000</v>
      </c>
      <c r="G46" s="18">
        <v>73.47</v>
      </c>
      <c r="H46" s="18">
        <v>0.46</v>
      </c>
    </row>
    <row r="47" spans="2:8">
      <c r="B47" s="17" t="s">
        <v>1143</v>
      </c>
      <c r="C47" s="165" t="s">
        <v>132</v>
      </c>
      <c r="D47" s="17" t="s">
        <v>267</v>
      </c>
      <c r="E47" s="17" t="s">
        <v>290</v>
      </c>
      <c r="F47" s="18">
        <v>33500</v>
      </c>
      <c r="G47" s="18">
        <v>71.67</v>
      </c>
      <c r="H47" s="18">
        <v>0.45</v>
      </c>
    </row>
    <row r="48" spans="2:8">
      <c r="B48" s="17" t="s">
        <v>1437</v>
      </c>
      <c r="C48" s="165" t="s">
        <v>132</v>
      </c>
      <c r="D48" s="17" t="s">
        <v>283</v>
      </c>
      <c r="E48" s="17" t="s">
        <v>314</v>
      </c>
      <c r="F48" s="18">
        <v>1700</v>
      </c>
      <c r="G48" s="18">
        <v>66.55</v>
      </c>
      <c r="H48" s="18">
        <v>0.42</v>
      </c>
    </row>
    <row r="49" spans="2:8">
      <c r="B49" s="17" t="s">
        <v>1137</v>
      </c>
      <c r="C49" s="165" t="s">
        <v>132</v>
      </c>
      <c r="D49" s="17" t="s">
        <v>144</v>
      </c>
      <c r="E49" s="17" t="s">
        <v>282</v>
      </c>
      <c r="F49" s="18">
        <v>1980</v>
      </c>
      <c r="G49" s="18">
        <v>66.010000000000005</v>
      </c>
      <c r="H49" s="18">
        <v>0.42</v>
      </c>
    </row>
    <row r="50" spans="2:8">
      <c r="B50" s="17" t="s">
        <v>1438</v>
      </c>
      <c r="C50" s="165" t="s">
        <v>132</v>
      </c>
      <c r="D50" s="17" t="s">
        <v>156</v>
      </c>
      <c r="E50" s="17" t="s">
        <v>534</v>
      </c>
      <c r="F50" s="18">
        <v>6000</v>
      </c>
      <c r="G50" s="18">
        <v>60.02</v>
      </c>
      <c r="H50" s="18">
        <v>0.38</v>
      </c>
    </row>
    <row r="51" spans="2:8">
      <c r="B51" s="17" t="s">
        <v>1382</v>
      </c>
      <c r="C51" s="165" t="s">
        <v>132</v>
      </c>
      <c r="D51" s="17" t="s">
        <v>174</v>
      </c>
      <c r="E51" s="17" t="s">
        <v>175</v>
      </c>
      <c r="F51" s="18">
        <v>550</v>
      </c>
      <c r="G51" s="18">
        <v>36</v>
      </c>
      <c r="H51" s="18">
        <v>0.23</v>
      </c>
    </row>
    <row r="52" spans="2:8">
      <c r="B52" s="17" t="s">
        <v>1245</v>
      </c>
      <c r="C52" s="165" t="s">
        <v>132</v>
      </c>
      <c r="D52" s="17" t="s">
        <v>174</v>
      </c>
      <c r="E52" s="17" t="s">
        <v>176</v>
      </c>
      <c r="F52" s="18">
        <v>1250</v>
      </c>
      <c r="G52" s="18">
        <v>27.84</v>
      </c>
      <c r="H52" s="18">
        <v>0.18</v>
      </c>
    </row>
    <row r="53" spans="2:8">
      <c r="B53" s="17" t="s">
        <v>1401</v>
      </c>
      <c r="C53" s="165" t="s">
        <v>132</v>
      </c>
      <c r="D53" s="17" t="s">
        <v>151</v>
      </c>
      <c r="E53" s="17" t="s">
        <v>502</v>
      </c>
      <c r="F53" s="18">
        <v>1285</v>
      </c>
      <c r="G53" s="18">
        <v>3.77</v>
      </c>
      <c r="H53" s="18">
        <v>0.02</v>
      </c>
    </row>
    <row r="54" spans="2:8">
      <c r="B54" s="17" t="s">
        <v>1388</v>
      </c>
      <c r="C54" s="165" t="s">
        <v>132</v>
      </c>
      <c r="D54" s="17" t="s">
        <v>158</v>
      </c>
      <c r="E54" s="17" t="s">
        <v>489</v>
      </c>
      <c r="F54" s="18">
        <v>100</v>
      </c>
      <c r="G54" s="18">
        <v>2.74</v>
      </c>
      <c r="H54" s="18">
        <v>0.02</v>
      </c>
    </row>
    <row r="55" spans="2:8">
      <c r="B55" s="17" t="s">
        <v>1317</v>
      </c>
      <c r="C55" s="165" t="s">
        <v>132</v>
      </c>
      <c r="D55" s="17" t="s">
        <v>156</v>
      </c>
      <c r="E55" s="17" t="s">
        <v>614</v>
      </c>
      <c r="F55" s="18">
        <v>-21000</v>
      </c>
      <c r="G55" s="18">
        <v>-115.48</v>
      </c>
      <c r="H55" s="18">
        <v>-0.73</v>
      </c>
    </row>
    <row r="56" spans="2:8">
      <c r="B56" s="17" t="s">
        <v>1369</v>
      </c>
      <c r="C56" s="165" t="s">
        <v>132</v>
      </c>
      <c r="D56" s="17" t="s">
        <v>138</v>
      </c>
      <c r="E56" s="17" t="s">
        <v>140</v>
      </c>
      <c r="F56" s="18">
        <v>-8100</v>
      </c>
      <c r="G56" s="18">
        <v>-268.39999999999998</v>
      </c>
      <c r="H56" s="18">
        <v>-1.7</v>
      </c>
    </row>
    <row r="57" spans="2:8">
      <c r="B57" s="17" t="s">
        <v>1248</v>
      </c>
      <c r="C57" s="165" t="s">
        <v>132</v>
      </c>
      <c r="D57" s="17" t="s">
        <v>142</v>
      </c>
      <c r="E57" s="17" t="s">
        <v>153</v>
      </c>
      <c r="F57" s="18">
        <v>-11400</v>
      </c>
      <c r="G57" s="18">
        <v>-301.55</v>
      </c>
      <c r="H57" s="18">
        <v>-1.91</v>
      </c>
    </row>
    <row r="58" spans="2:8">
      <c r="B58" s="17" t="s">
        <v>1368</v>
      </c>
      <c r="C58" s="165" t="s">
        <v>132</v>
      </c>
      <c r="D58" s="17" t="s">
        <v>138</v>
      </c>
      <c r="E58" s="17" t="s">
        <v>286</v>
      </c>
      <c r="F58" s="18">
        <v>-37800</v>
      </c>
      <c r="G58" s="18">
        <v>-360.67</v>
      </c>
      <c r="H58" s="18">
        <v>-2.2799999999999998</v>
      </c>
    </row>
    <row r="59" spans="2:8">
      <c r="B59" s="17" t="s">
        <v>1323</v>
      </c>
      <c r="C59" s="165" t="s">
        <v>132</v>
      </c>
      <c r="D59" s="17" t="s">
        <v>169</v>
      </c>
      <c r="E59" s="17" t="s">
        <v>170</v>
      </c>
      <c r="F59" s="18">
        <v>-55800</v>
      </c>
      <c r="G59" s="18">
        <v>-455.16</v>
      </c>
      <c r="H59" s="18">
        <v>-2.88</v>
      </c>
    </row>
    <row r="60" spans="2:8">
      <c r="B60" s="17" t="s">
        <v>1360</v>
      </c>
      <c r="C60" s="165" t="s">
        <v>132</v>
      </c>
      <c r="D60" s="17" t="s">
        <v>174</v>
      </c>
      <c r="E60" s="17" t="s">
        <v>306</v>
      </c>
      <c r="F60" s="18">
        <v>-138600</v>
      </c>
      <c r="G60" s="18">
        <v>-522.94000000000005</v>
      </c>
      <c r="H60" s="18">
        <v>-3.31</v>
      </c>
    </row>
    <row r="61" spans="2:8">
      <c r="B61" s="17" t="s">
        <v>1326</v>
      </c>
      <c r="C61" s="165" t="s">
        <v>132</v>
      </c>
      <c r="D61" s="17" t="s">
        <v>133</v>
      </c>
      <c r="E61" s="17" t="s">
        <v>295</v>
      </c>
      <c r="F61" s="18">
        <v>-51300</v>
      </c>
      <c r="G61" s="18">
        <v>-532.47</v>
      </c>
      <c r="H61" s="18">
        <v>-3.37</v>
      </c>
    </row>
    <row r="62" spans="2:8">
      <c r="B62" s="17" t="s">
        <v>1356</v>
      </c>
      <c r="C62" s="165" t="s">
        <v>132</v>
      </c>
      <c r="D62" s="17" t="s">
        <v>191</v>
      </c>
      <c r="E62" s="17" t="s">
        <v>366</v>
      </c>
      <c r="F62" s="18">
        <v>-74100</v>
      </c>
      <c r="G62" s="18">
        <v>-552.16</v>
      </c>
      <c r="H62" s="18">
        <v>-3.49</v>
      </c>
    </row>
    <row r="63" spans="2:8">
      <c r="B63" s="17" t="s">
        <v>1364</v>
      </c>
      <c r="C63" s="165" t="s">
        <v>132</v>
      </c>
      <c r="D63" s="17" t="s">
        <v>138</v>
      </c>
      <c r="E63" s="17" t="s">
        <v>294</v>
      </c>
      <c r="F63" s="18">
        <v>-54000</v>
      </c>
      <c r="G63" s="18">
        <v>-570.08000000000004</v>
      </c>
      <c r="H63" s="18">
        <v>-3.6</v>
      </c>
    </row>
    <row r="64" spans="2:8">
      <c r="B64" s="17" t="s">
        <v>1366</v>
      </c>
      <c r="C64" s="165" t="s">
        <v>132</v>
      </c>
      <c r="D64" s="17" t="s">
        <v>202</v>
      </c>
      <c r="E64" s="17" t="s">
        <v>462</v>
      </c>
      <c r="F64" s="18">
        <v>-77500</v>
      </c>
      <c r="G64" s="18">
        <v>-595.82000000000005</v>
      </c>
      <c r="H64" s="18">
        <v>-3.77</v>
      </c>
    </row>
    <row r="65" spans="2:8">
      <c r="B65" s="17" t="s">
        <v>1346</v>
      </c>
      <c r="C65" s="165" t="s">
        <v>132</v>
      </c>
      <c r="D65" s="17" t="s">
        <v>133</v>
      </c>
      <c r="E65" s="17" t="s">
        <v>150</v>
      </c>
      <c r="F65" s="18">
        <v>-91200</v>
      </c>
      <c r="G65" s="18">
        <v>-664.3</v>
      </c>
      <c r="H65" s="18">
        <v>-4.2</v>
      </c>
    </row>
    <row r="66" spans="2:8">
      <c r="B66" s="17" t="s">
        <v>1345</v>
      </c>
      <c r="C66" s="165" t="s">
        <v>132</v>
      </c>
      <c r="D66" s="17" t="s">
        <v>146</v>
      </c>
      <c r="E66" s="17" t="s">
        <v>147</v>
      </c>
      <c r="F66" s="18">
        <v>-28800</v>
      </c>
      <c r="G66" s="18">
        <v>-687.93</v>
      </c>
      <c r="H66" s="18">
        <v>-4.3499999999999996</v>
      </c>
    </row>
    <row r="67" spans="2:8">
      <c r="B67" s="263" t="s">
        <v>962</v>
      </c>
      <c r="C67" s="165"/>
      <c r="G67" s="70">
        <f>SUM(G16:G54)</f>
        <v>10777.47</v>
      </c>
      <c r="H67" s="70">
        <f>SUM(H16:H54)</f>
        <v>68.14</v>
      </c>
    </row>
    <row r="68" spans="2:8">
      <c r="B68" s="249" t="s">
        <v>968</v>
      </c>
      <c r="C68" s="165"/>
    </row>
    <row r="69" spans="2:8">
      <c r="B69" s="249" t="s">
        <v>969</v>
      </c>
      <c r="C69" s="165"/>
    </row>
    <row r="70" spans="2:8">
      <c r="B70" s="17" t="s">
        <v>266</v>
      </c>
      <c r="C70" s="165" t="s">
        <v>132</v>
      </c>
      <c r="D70" s="17" t="s">
        <v>267</v>
      </c>
      <c r="E70" s="17" t="s">
        <v>268</v>
      </c>
      <c r="F70" s="18">
        <v>513486</v>
      </c>
      <c r="G70" s="18">
        <v>688.48</v>
      </c>
      <c r="H70" s="18">
        <v>4.3499999999999996</v>
      </c>
    </row>
    <row r="71" spans="2:8">
      <c r="B71" s="249" t="s">
        <v>965</v>
      </c>
      <c r="C71" s="165"/>
      <c r="G71" s="70">
        <f>SUM(G70:G70)</f>
        <v>688.48</v>
      </c>
      <c r="H71" s="70">
        <f>SUM(H70:H70)</f>
        <v>4.3499999999999996</v>
      </c>
    </row>
    <row r="72" spans="2:8">
      <c r="B72" s="249" t="s">
        <v>966</v>
      </c>
      <c r="C72" s="165"/>
      <c r="G72" s="70">
        <f>+G67+G71</f>
        <v>11465.949999999999</v>
      </c>
      <c r="H72" s="70">
        <f>+H67+H71</f>
        <v>72.489999999999995</v>
      </c>
    </row>
    <row r="73" spans="2:8">
      <c r="B73" s="265" t="s">
        <v>971</v>
      </c>
      <c r="C73" s="165"/>
    </row>
    <row r="74" spans="2:8">
      <c r="B74" s="265" t="s">
        <v>972</v>
      </c>
      <c r="C74" s="165"/>
    </row>
    <row r="75" spans="2:8">
      <c r="B75" s="265" t="s">
        <v>973</v>
      </c>
      <c r="C75" s="165"/>
    </row>
    <row r="76" spans="2:8">
      <c r="B76" s="17" t="s">
        <v>480</v>
      </c>
      <c r="C76" s="165" t="s">
        <v>132</v>
      </c>
      <c r="D76" s="17" t="s">
        <v>475</v>
      </c>
      <c r="E76" s="17" t="s">
        <v>481</v>
      </c>
      <c r="F76" s="18">
        <v>2000</v>
      </c>
      <c r="G76" s="18">
        <v>1174.24</v>
      </c>
      <c r="H76" s="18">
        <v>7.42</v>
      </c>
    </row>
    <row r="77" spans="2:8">
      <c r="B77" s="17" t="s">
        <v>504</v>
      </c>
      <c r="C77" s="165" t="s">
        <v>132</v>
      </c>
      <c r="D77" s="17" t="s">
        <v>475</v>
      </c>
      <c r="E77" s="17" t="s">
        <v>481</v>
      </c>
      <c r="F77" s="18">
        <v>-2000</v>
      </c>
      <c r="G77" s="18">
        <v>-1174.24</v>
      </c>
      <c r="H77" s="18">
        <v>-7.42</v>
      </c>
    </row>
    <row r="78" spans="2:8">
      <c r="B78" s="265" t="s">
        <v>974</v>
      </c>
      <c r="C78" s="165"/>
      <c r="G78" s="85">
        <f>+SUMIF(G76:G77,"&gt;0",G76:G77)</f>
        <v>1174.24</v>
      </c>
      <c r="H78" s="85">
        <f>+SUMIF(H76:H77,"&gt;0",H76:H77)</f>
        <v>7.42</v>
      </c>
    </row>
    <row r="79" spans="2:8">
      <c r="B79" s="239" t="s">
        <v>98</v>
      </c>
      <c r="C79" s="240" t="s">
        <v>99</v>
      </c>
      <c r="D79" s="239" t="s">
        <v>100</v>
      </c>
      <c r="E79" s="239" t="s">
        <v>101</v>
      </c>
      <c r="F79" s="167" t="s">
        <v>102</v>
      </c>
      <c r="G79" s="167" t="s">
        <v>103</v>
      </c>
      <c r="H79" s="167" t="s">
        <v>104</v>
      </c>
    </row>
    <row r="80" spans="2:8">
      <c r="B80" s="241" t="s">
        <v>105</v>
      </c>
      <c r="C80" s="165"/>
    </row>
    <row r="81" spans="2:8">
      <c r="B81" s="241" t="s">
        <v>106</v>
      </c>
      <c r="C81" s="165"/>
    </row>
    <row r="82" spans="2:8">
      <c r="B82" s="241" t="s">
        <v>107</v>
      </c>
      <c r="C82" s="165"/>
    </row>
    <row r="83" spans="2:8">
      <c r="B83" s="17" t="s">
        <v>1636</v>
      </c>
      <c r="C83" s="165">
        <v>6.94</v>
      </c>
      <c r="D83" s="17" t="s">
        <v>108</v>
      </c>
      <c r="E83" s="17" t="s">
        <v>723</v>
      </c>
      <c r="F83" s="18">
        <v>500000</v>
      </c>
      <c r="G83" s="18">
        <v>477.93</v>
      </c>
      <c r="H83" s="18">
        <v>3.02</v>
      </c>
    </row>
    <row r="84" spans="2:8">
      <c r="B84" s="17" t="s">
        <v>1628</v>
      </c>
      <c r="C84" s="165">
        <v>6.2</v>
      </c>
      <c r="D84" s="17" t="s">
        <v>108</v>
      </c>
      <c r="E84" s="17" t="s">
        <v>642</v>
      </c>
      <c r="F84" s="18">
        <v>300000</v>
      </c>
      <c r="G84" s="18">
        <v>302.36</v>
      </c>
      <c r="H84" s="18">
        <v>1.91</v>
      </c>
    </row>
    <row r="85" spans="2:8">
      <c r="B85" s="17" t="s">
        <v>1638</v>
      </c>
      <c r="C85" s="165">
        <v>5.5</v>
      </c>
      <c r="D85" s="17" t="s">
        <v>108</v>
      </c>
      <c r="E85" s="17" t="s">
        <v>724</v>
      </c>
      <c r="F85" s="18">
        <v>300000</v>
      </c>
      <c r="G85" s="18">
        <v>301.01</v>
      </c>
      <c r="H85" s="18">
        <v>1.9</v>
      </c>
    </row>
    <row r="86" spans="2:8">
      <c r="B86" s="17" t="s">
        <v>1627</v>
      </c>
      <c r="C86" s="165">
        <v>6.42</v>
      </c>
      <c r="D86" s="17" t="s">
        <v>108</v>
      </c>
      <c r="E86" s="17" t="s">
        <v>511</v>
      </c>
      <c r="F86" s="18">
        <v>200000</v>
      </c>
      <c r="G86" s="18">
        <v>202.53</v>
      </c>
      <c r="H86" s="18">
        <v>1.28</v>
      </c>
    </row>
    <row r="87" spans="2:8">
      <c r="B87" s="17" t="s">
        <v>1625</v>
      </c>
      <c r="C87" s="165">
        <v>5.86</v>
      </c>
      <c r="D87" s="17" t="s">
        <v>108</v>
      </c>
      <c r="E87" s="17" t="s">
        <v>725</v>
      </c>
      <c r="F87" s="18">
        <v>200000</v>
      </c>
      <c r="G87" s="18">
        <v>200.7</v>
      </c>
      <c r="H87" s="18">
        <v>1.27</v>
      </c>
    </row>
    <row r="88" spans="2:8">
      <c r="B88" s="241" t="s">
        <v>109</v>
      </c>
      <c r="C88" s="242"/>
      <c r="D88" s="241"/>
      <c r="E88" s="241"/>
      <c r="F88" s="70"/>
      <c r="G88" s="70">
        <f>SUM(G79:G87)</f>
        <v>1484.53</v>
      </c>
      <c r="H88" s="70">
        <f>SUM(H79:H87)</f>
        <v>9.379999999999999</v>
      </c>
    </row>
    <row r="89" spans="2:8">
      <c r="B89" s="241" t="s">
        <v>335</v>
      </c>
      <c r="C89" s="165"/>
    </row>
    <row r="90" spans="2:8">
      <c r="B90" s="17" t="s">
        <v>1439</v>
      </c>
      <c r="C90" s="165">
        <v>7.19</v>
      </c>
      <c r="D90" s="17" t="s">
        <v>337</v>
      </c>
      <c r="E90" s="17" t="s">
        <v>665</v>
      </c>
      <c r="F90" s="18">
        <v>50</v>
      </c>
      <c r="G90" s="18">
        <v>523.11</v>
      </c>
      <c r="H90" s="18">
        <v>3.31</v>
      </c>
    </row>
    <row r="91" spans="2:8">
      <c r="B91" s="17" t="s">
        <v>517</v>
      </c>
      <c r="C91" s="165">
        <v>6.64</v>
      </c>
      <c r="D91" s="17" t="s">
        <v>337</v>
      </c>
      <c r="E91" s="17" t="s">
        <v>518</v>
      </c>
      <c r="F91" s="18">
        <v>20</v>
      </c>
      <c r="G91" s="18">
        <v>199.55</v>
      </c>
      <c r="H91" s="18">
        <v>1.26</v>
      </c>
    </row>
    <row r="92" spans="2:8">
      <c r="B92" s="241" t="s">
        <v>353</v>
      </c>
      <c r="C92" s="243"/>
      <c r="D92" s="241"/>
      <c r="E92" s="241"/>
      <c r="F92" s="70"/>
      <c r="G92" s="70">
        <f>SUM(G89:G91)</f>
        <v>722.66000000000008</v>
      </c>
      <c r="H92" s="70">
        <f>SUM(H89:H91)</f>
        <v>4.57</v>
      </c>
    </row>
    <row r="93" spans="2:8" s="164" customFormat="1">
      <c r="B93" s="249" t="s">
        <v>970</v>
      </c>
      <c r="C93" s="264"/>
      <c r="D93" s="249"/>
      <c r="E93" s="249"/>
      <c r="F93" s="163"/>
      <c r="G93" s="163"/>
      <c r="H93" s="163"/>
    </row>
    <row r="94" spans="2:8">
      <c r="B94" s="17" t="s">
        <v>27</v>
      </c>
      <c r="C94" s="16" t="s">
        <v>132</v>
      </c>
      <c r="D94" s="17" t="s">
        <v>454</v>
      </c>
      <c r="E94" s="17" t="s">
        <v>722</v>
      </c>
      <c r="F94" s="18">
        <v>1424928.7279999999</v>
      </c>
      <c r="G94" s="18">
        <v>606.03</v>
      </c>
      <c r="H94" s="18">
        <v>3.83</v>
      </c>
    </row>
    <row r="95" spans="2:8" s="164" customFormat="1">
      <c r="B95" s="249" t="s">
        <v>961</v>
      </c>
      <c r="C95" s="264"/>
      <c r="D95" s="249"/>
      <c r="E95" s="249"/>
      <c r="F95" s="163"/>
      <c r="G95" s="163">
        <f>SUM(G94)</f>
        <v>606.03</v>
      </c>
      <c r="H95" s="163">
        <f>SUM(H94)</f>
        <v>3.83</v>
      </c>
    </row>
    <row r="96" spans="2:8">
      <c r="B96" s="241" t="s">
        <v>270</v>
      </c>
      <c r="C96" s="243"/>
      <c r="D96" s="241"/>
      <c r="E96" s="241"/>
      <c r="F96" s="70"/>
      <c r="G96" s="70">
        <v>123.2</v>
      </c>
      <c r="H96" s="70">
        <v>0.78</v>
      </c>
    </row>
    <row r="97" spans="2:11">
      <c r="B97" s="241" t="s">
        <v>117</v>
      </c>
      <c r="C97" s="243"/>
      <c r="D97" s="241"/>
      <c r="E97" s="241"/>
      <c r="F97" s="70"/>
      <c r="G97" s="70">
        <f>+G67+G71+G78+G88+G92+G95+G96</f>
        <v>15576.61</v>
      </c>
      <c r="H97" s="70">
        <f>+H67+H71+H78+H88+H92+H95+H96</f>
        <v>98.469999999999985</v>
      </c>
      <c r="J97" s="70"/>
      <c r="K97" s="70"/>
    </row>
    <row r="98" spans="2:11">
      <c r="B98" s="241" t="s">
        <v>118</v>
      </c>
      <c r="C98" s="243"/>
      <c r="D98" s="241"/>
      <c r="E98" s="241"/>
      <c r="F98" s="70"/>
      <c r="G98" s="70">
        <f>+G99-G97</f>
        <v>245.69514027999867</v>
      </c>
      <c r="H98" s="70">
        <f>+H99-H97</f>
        <v>1.5300000000000153</v>
      </c>
      <c r="J98" s="70"/>
      <c r="K98" s="70"/>
    </row>
    <row r="99" spans="2:11">
      <c r="B99" s="241" t="s">
        <v>119</v>
      </c>
      <c r="C99" s="243"/>
      <c r="D99" s="241"/>
      <c r="E99" s="241"/>
      <c r="F99" s="70"/>
      <c r="G99" s="70">
        <v>15822.305140279999</v>
      </c>
      <c r="H99" s="70">
        <v>100</v>
      </c>
      <c r="J99" s="70"/>
      <c r="K99" s="70"/>
    </row>
    <row r="100" spans="2:11">
      <c r="B100" s="17" t="s">
        <v>120</v>
      </c>
    </row>
    <row r="101" spans="2:11">
      <c r="B101" s="17" t="s">
        <v>121</v>
      </c>
    </row>
    <row r="102" spans="2:11">
      <c r="B102" s="17" t="s">
        <v>122</v>
      </c>
      <c r="C102" s="244">
        <v>44773</v>
      </c>
    </row>
    <row r="103" spans="2:11">
      <c r="B103" s="241" t="s">
        <v>1621</v>
      </c>
    </row>
    <row r="104" spans="2:11" ht="25.5">
      <c r="B104" s="245" t="s">
        <v>123</v>
      </c>
      <c r="C104" s="16" t="s">
        <v>124</v>
      </c>
    </row>
    <row r="105" spans="2:11">
      <c r="B105" s="241"/>
    </row>
    <row r="106" spans="2:11">
      <c r="B106" s="241" t="s">
        <v>125</v>
      </c>
    </row>
    <row r="107" spans="2:11">
      <c r="B107" s="241" t="s">
        <v>212</v>
      </c>
    </row>
    <row r="108" spans="2:11">
      <c r="B108" s="241" t="s">
        <v>126</v>
      </c>
    </row>
    <row r="109" spans="2:11">
      <c r="B109" s="241" t="s">
        <v>726</v>
      </c>
      <c r="C109" s="243"/>
    </row>
    <row r="110" spans="2:11">
      <c r="B110" s="241" t="s">
        <v>727</v>
      </c>
      <c r="C110" s="243"/>
    </row>
    <row r="111" spans="2:11">
      <c r="B111" s="241" t="s">
        <v>728</v>
      </c>
      <c r="C111" s="243"/>
    </row>
    <row r="112" spans="2:11">
      <c r="B112" s="241" t="s">
        <v>729</v>
      </c>
      <c r="C112" s="243"/>
    </row>
    <row r="113" spans="2:3">
      <c r="B113" s="241" t="s">
        <v>730</v>
      </c>
      <c r="C113" s="243"/>
    </row>
    <row r="114" spans="2:3">
      <c r="B114" s="241" t="s">
        <v>731</v>
      </c>
      <c r="C114" s="243"/>
    </row>
    <row r="115" spans="2:3">
      <c r="B115" s="241" t="s">
        <v>3157</v>
      </c>
      <c r="C115" s="243"/>
    </row>
    <row r="116" spans="2:3">
      <c r="B116" s="241" t="s">
        <v>3158</v>
      </c>
      <c r="C116" s="243"/>
    </row>
    <row r="117" spans="2:3">
      <c r="B117" s="241" t="s">
        <v>732</v>
      </c>
      <c r="C117" s="243"/>
    </row>
    <row r="118" spans="2:3">
      <c r="B118" s="241" t="s">
        <v>733</v>
      </c>
      <c r="C118" s="243"/>
    </row>
    <row r="119" spans="2:3">
      <c r="B119" s="241" t="s">
        <v>734</v>
      </c>
      <c r="C119" s="243"/>
    </row>
    <row r="120" spans="2:3">
      <c r="B120" s="241" t="s">
        <v>735</v>
      </c>
      <c r="C120" s="243"/>
    </row>
    <row r="121" spans="2:3">
      <c r="B121" s="275" t="s">
        <v>2664</v>
      </c>
      <c r="C121" s="242"/>
    </row>
    <row r="122" spans="2:3">
      <c r="B122" s="265" t="s">
        <v>1929</v>
      </c>
      <c r="C122" s="165"/>
    </row>
    <row r="123" spans="2:3">
      <c r="B123" s="265" t="s">
        <v>2653</v>
      </c>
      <c r="C123" s="165"/>
    </row>
    <row r="124" spans="2:3">
      <c r="B124" s="241" t="s">
        <v>128</v>
      </c>
      <c r="C124" s="165"/>
    </row>
    <row r="127" spans="2:3" ht="14.25">
      <c r="B127" s="196" t="s">
        <v>1701</v>
      </c>
      <c r="C127" s="197"/>
    </row>
    <row r="128" spans="2:3" ht="25.5">
      <c r="B128" s="160" t="s">
        <v>1643</v>
      </c>
      <c r="C128" s="160" t="s">
        <v>1644</v>
      </c>
    </row>
    <row r="129" spans="2:6">
      <c r="B129" s="198" t="s">
        <v>1645</v>
      </c>
      <c r="C129" s="199">
        <v>24</v>
      </c>
    </row>
    <row r="130" spans="2:6">
      <c r="B130" s="198" t="s">
        <v>1646</v>
      </c>
      <c r="C130" s="199">
        <v>0</v>
      </c>
    </row>
    <row r="131" spans="2:6">
      <c r="B131" s="198" t="s">
        <v>1647</v>
      </c>
      <c r="C131" s="199">
        <v>1500</v>
      </c>
    </row>
    <row r="132" spans="2:6">
      <c r="B132" s="198" t="s">
        <v>1648</v>
      </c>
      <c r="C132" s="199">
        <v>0</v>
      </c>
    </row>
    <row r="133" spans="2:6">
      <c r="B133" s="198" t="s">
        <v>1649</v>
      </c>
      <c r="C133" s="199">
        <v>605.593975</v>
      </c>
    </row>
    <row r="134" spans="2:6">
      <c r="B134" s="198" t="s">
        <v>2636</v>
      </c>
      <c r="C134" s="199">
        <v>0</v>
      </c>
    </row>
    <row r="135" spans="2:6">
      <c r="B135" s="200" t="s">
        <v>1650</v>
      </c>
      <c r="C135" s="201">
        <f>SUM(C129:C134)</f>
        <v>2129.5939749999998</v>
      </c>
    </row>
    <row r="138" spans="2:6" ht="15">
      <c r="B138" s="189" t="s">
        <v>1651</v>
      </c>
      <c r="C138" s="190">
        <v>44773</v>
      </c>
      <c r="D138" s="164"/>
      <c r="E138" s="164"/>
      <c r="F138" s="162"/>
    </row>
    <row r="139" spans="2:6" ht="45">
      <c r="B139" s="191" t="s">
        <v>1652</v>
      </c>
      <c r="C139" s="191" t="s">
        <v>1653</v>
      </c>
      <c r="D139" s="74" t="s">
        <v>1654</v>
      </c>
      <c r="E139" s="191" t="s">
        <v>1655</v>
      </c>
      <c r="F139" s="191" t="s">
        <v>1656</v>
      </c>
    </row>
    <row r="140" spans="2:6" ht="15">
      <c r="B140" s="157" t="s">
        <v>2713</v>
      </c>
      <c r="C140" s="222">
        <v>-77500</v>
      </c>
      <c r="D140" s="158">
        <v>695.76319999999998</v>
      </c>
      <c r="E140" s="158">
        <v>768.8</v>
      </c>
      <c r="F140" s="223">
        <v>2129.5939749999998</v>
      </c>
    </row>
    <row r="141" spans="2:6" ht="15">
      <c r="B141" s="157" t="s">
        <v>2673</v>
      </c>
      <c r="C141" s="222">
        <v>-138600</v>
      </c>
      <c r="D141" s="158">
        <v>371.28609999999998</v>
      </c>
      <c r="E141" s="158">
        <v>377.3</v>
      </c>
      <c r="F141" s="276"/>
    </row>
    <row r="142" spans="2:6" ht="15">
      <c r="B142" s="157" t="s">
        <v>2719</v>
      </c>
      <c r="C142" s="222">
        <v>-21000</v>
      </c>
      <c r="D142" s="158">
        <v>546.69069999999999</v>
      </c>
      <c r="E142" s="158">
        <v>549.9</v>
      </c>
      <c r="F142" s="276"/>
    </row>
    <row r="143" spans="2:6" ht="15">
      <c r="B143" s="157" t="s">
        <v>2720</v>
      </c>
      <c r="C143" s="222">
        <v>-91200</v>
      </c>
      <c r="D143" s="158">
        <v>726.6046</v>
      </c>
      <c r="E143" s="158">
        <v>728.4</v>
      </c>
      <c r="F143" s="276"/>
    </row>
    <row r="144" spans="2:6" ht="15">
      <c r="B144" s="157" t="s">
        <v>2674</v>
      </c>
      <c r="C144" s="222">
        <v>-37800</v>
      </c>
      <c r="D144" s="158">
        <v>923.08209999999997</v>
      </c>
      <c r="E144" s="158">
        <v>954.15</v>
      </c>
      <c r="F144" s="276"/>
    </row>
    <row r="145" spans="2:6" ht="15">
      <c r="B145" s="157" t="s">
        <v>2762</v>
      </c>
      <c r="C145" s="222">
        <v>-11400</v>
      </c>
      <c r="D145" s="158">
        <v>2619.0762</v>
      </c>
      <c r="E145" s="158">
        <v>2645.15</v>
      </c>
      <c r="F145" s="276"/>
    </row>
    <row r="146" spans="2:6" ht="15">
      <c r="B146" s="157" t="s">
        <v>2676</v>
      </c>
      <c r="C146" s="222">
        <v>-28800</v>
      </c>
      <c r="D146" s="158">
        <v>2276.7523000000001</v>
      </c>
      <c r="E146" s="158">
        <v>2388.65</v>
      </c>
      <c r="F146" s="276"/>
    </row>
    <row r="147" spans="2:6" ht="15">
      <c r="B147" s="157" t="s">
        <v>2770</v>
      </c>
      <c r="C147" s="222">
        <v>-51300</v>
      </c>
      <c r="D147" s="158">
        <v>938.09749999999997</v>
      </c>
      <c r="E147" s="158">
        <v>1037.95</v>
      </c>
      <c r="F147" s="276"/>
    </row>
    <row r="148" spans="2:6" ht="15">
      <c r="B148" s="157" t="s">
        <v>2682</v>
      </c>
      <c r="C148" s="222">
        <v>-8100</v>
      </c>
      <c r="D148" s="158">
        <v>3184.0603000000001</v>
      </c>
      <c r="E148" s="158">
        <v>3313.6</v>
      </c>
      <c r="F148" s="276"/>
    </row>
    <row r="149" spans="2:6" ht="15">
      <c r="B149" s="157" t="s">
        <v>2819</v>
      </c>
      <c r="C149" s="222">
        <v>-55800</v>
      </c>
      <c r="D149" s="158">
        <v>812.78139999999996</v>
      </c>
      <c r="E149" s="158">
        <v>815.7</v>
      </c>
      <c r="F149" s="276"/>
    </row>
    <row r="150" spans="2:6" ht="15">
      <c r="B150" s="157" t="s">
        <v>2823</v>
      </c>
      <c r="C150" s="222">
        <v>-54000</v>
      </c>
      <c r="D150" s="158">
        <v>1031.6497999999999</v>
      </c>
      <c r="E150" s="158">
        <v>1055.7</v>
      </c>
      <c r="F150" s="276"/>
    </row>
    <row r="151" spans="2:6" ht="15">
      <c r="B151" s="157" t="s">
        <v>2828</v>
      </c>
      <c r="C151" s="222">
        <v>-74100</v>
      </c>
      <c r="D151" s="158">
        <v>713.0933</v>
      </c>
      <c r="E151" s="158">
        <v>745.15</v>
      </c>
      <c r="F151" s="276"/>
    </row>
    <row r="153" spans="2:6">
      <c r="B153" s="277" t="s">
        <v>1657</v>
      </c>
      <c r="C153" s="278">
        <v>0.35589999999999999</v>
      </c>
    </row>
    <row r="155" spans="2:6" ht="15">
      <c r="B155" s="224" t="s">
        <v>2835</v>
      </c>
      <c r="C155" s="236"/>
    </row>
    <row r="156" spans="2:6" ht="15.75">
      <c r="B156" s="234" t="s">
        <v>1658</v>
      </c>
      <c r="C156" s="179" t="s">
        <v>1696</v>
      </c>
    </row>
    <row r="157" spans="2:6" ht="15">
      <c r="B157" s="229" t="s">
        <v>2684</v>
      </c>
      <c r="C157" s="230">
        <v>46</v>
      </c>
    </row>
    <row r="158" spans="2:6" ht="15">
      <c r="B158" s="229" t="s">
        <v>2848</v>
      </c>
      <c r="C158" s="230">
        <v>61</v>
      </c>
    </row>
    <row r="159" spans="2:6" ht="15">
      <c r="B159" s="229" t="s">
        <v>2850</v>
      </c>
      <c r="C159" s="230">
        <v>82</v>
      </c>
    </row>
    <row r="160" spans="2:6" ht="15">
      <c r="B160" s="229" t="s">
        <v>2914</v>
      </c>
      <c r="C160" s="230">
        <v>53</v>
      </c>
    </row>
    <row r="161" spans="2:3" ht="15">
      <c r="B161" s="229" t="s">
        <v>2690</v>
      </c>
      <c r="C161" s="230">
        <v>123</v>
      </c>
    </row>
    <row r="162" spans="2:3" ht="15">
      <c r="B162" s="229" t="s">
        <v>2924</v>
      </c>
      <c r="C162" s="230">
        <v>52</v>
      </c>
    </row>
    <row r="163" spans="2:3" ht="15">
      <c r="B163" s="229" t="s">
        <v>3053</v>
      </c>
      <c r="C163" s="230">
        <v>13</v>
      </c>
    </row>
    <row r="164" spans="2:3" ht="15">
      <c r="B164" s="229" t="s">
        <v>2927</v>
      </c>
      <c r="C164" s="230">
        <v>57</v>
      </c>
    </row>
    <row r="165" spans="2:3" ht="15">
      <c r="B165" s="229" t="s">
        <v>3003</v>
      </c>
      <c r="C165" s="230">
        <v>44</v>
      </c>
    </row>
    <row r="166" spans="2:3" ht="15">
      <c r="B166" s="229" t="s">
        <v>3006</v>
      </c>
      <c r="C166" s="230">
        <v>3</v>
      </c>
    </row>
    <row r="167" spans="2:3" ht="15">
      <c r="B167" s="229" t="s">
        <v>2702</v>
      </c>
      <c r="C167" s="230">
        <v>27</v>
      </c>
    </row>
    <row r="168" spans="2:3" ht="15">
      <c r="B168" s="229" t="s">
        <v>3008</v>
      </c>
      <c r="C168" s="230">
        <v>45</v>
      </c>
    </row>
    <row r="169" spans="2:3" ht="15">
      <c r="B169" s="229" t="s">
        <v>3015</v>
      </c>
      <c r="C169" s="230">
        <v>23</v>
      </c>
    </row>
    <row r="170" spans="2:3" ht="15">
      <c r="B170" s="229" t="s">
        <v>2703</v>
      </c>
      <c r="C170" s="230">
        <v>22</v>
      </c>
    </row>
    <row r="171" spans="2:3" ht="15">
      <c r="B171" s="229" t="s">
        <v>3017</v>
      </c>
      <c r="C171" s="230">
        <v>57</v>
      </c>
    </row>
    <row r="174" spans="2:3" ht="15.75">
      <c r="B174" s="234" t="s">
        <v>1660</v>
      </c>
      <c r="C174" s="179" t="s">
        <v>1696</v>
      </c>
    </row>
    <row r="175" spans="2:3" ht="15">
      <c r="B175" s="229" t="s">
        <v>2684</v>
      </c>
      <c r="C175" s="230">
        <v>46</v>
      </c>
    </row>
    <row r="176" spans="2:3" ht="15">
      <c r="B176" s="229" t="s">
        <v>2848</v>
      </c>
      <c r="C176" s="230">
        <v>61</v>
      </c>
    </row>
    <row r="177" spans="2:3" ht="15">
      <c r="B177" s="229" t="s">
        <v>2850</v>
      </c>
      <c r="C177" s="230">
        <v>82</v>
      </c>
    </row>
    <row r="178" spans="2:3" ht="15">
      <c r="B178" s="229" t="s">
        <v>2914</v>
      </c>
      <c r="C178" s="230">
        <v>53</v>
      </c>
    </row>
    <row r="179" spans="2:3" ht="15">
      <c r="B179" s="229" t="s">
        <v>2690</v>
      </c>
      <c r="C179" s="230">
        <v>123</v>
      </c>
    </row>
    <row r="180" spans="2:3" ht="15">
      <c r="B180" s="229" t="s">
        <v>2924</v>
      </c>
      <c r="C180" s="230">
        <v>52</v>
      </c>
    </row>
    <row r="181" spans="2:3" ht="15">
      <c r="B181" s="229" t="s">
        <v>3053</v>
      </c>
      <c r="C181" s="230">
        <v>13</v>
      </c>
    </row>
    <row r="182" spans="2:3" ht="15">
      <c r="B182" s="229" t="s">
        <v>2927</v>
      </c>
      <c r="C182" s="230">
        <v>57</v>
      </c>
    </row>
    <row r="183" spans="2:3" ht="15">
      <c r="B183" s="229" t="s">
        <v>3003</v>
      </c>
      <c r="C183" s="230">
        <v>44</v>
      </c>
    </row>
    <row r="184" spans="2:3" ht="15">
      <c r="B184" s="229" t="s">
        <v>3006</v>
      </c>
      <c r="C184" s="230">
        <v>3</v>
      </c>
    </row>
    <row r="185" spans="2:3" ht="15">
      <c r="B185" s="229" t="s">
        <v>2702</v>
      </c>
      <c r="C185" s="230">
        <v>27</v>
      </c>
    </row>
    <row r="186" spans="2:3" ht="15">
      <c r="B186" s="229" t="s">
        <v>3008</v>
      </c>
      <c r="C186" s="230">
        <v>45</v>
      </c>
    </row>
    <row r="187" spans="2:3" ht="15">
      <c r="B187" s="229" t="s">
        <v>3015</v>
      </c>
      <c r="C187" s="230">
        <v>23</v>
      </c>
    </row>
    <row r="188" spans="2:3" ht="15">
      <c r="B188" s="229" t="s">
        <v>2703</v>
      </c>
      <c r="C188" s="230">
        <v>22</v>
      </c>
    </row>
    <row r="189" spans="2:3" ht="15">
      <c r="B189" s="229" t="s">
        <v>3017</v>
      </c>
      <c r="C189" s="230">
        <v>57</v>
      </c>
    </row>
    <row r="193" spans="2:3" ht="15.75">
      <c r="B193" s="226" t="s">
        <v>1661</v>
      </c>
      <c r="C193" s="227" t="s">
        <v>3023</v>
      </c>
    </row>
    <row r="194" spans="2:3" ht="15">
      <c r="B194" s="229" t="s">
        <v>2684</v>
      </c>
      <c r="C194" s="158">
        <v>51355804.5</v>
      </c>
    </row>
    <row r="195" spans="2:3" ht="15">
      <c r="B195" s="229" t="s">
        <v>2848</v>
      </c>
      <c r="C195" s="158">
        <v>21948999.699999999</v>
      </c>
    </row>
    <row r="196" spans="2:3" ht="15">
      <c r="B196" s="229" t="s">
        <v>2850</v>
      </c>
      <c r="C196" s="158">
        <v>70960980</v>
      </c>
    </row>
    <row r="197" spans="2:3" ht="15">
      <c r="B197" s="229" t="s">
        <v>2914</v>
      </c>
      <c r="C197" s="158">
        <v>34314979.649999999</v>
      </c>
    </row>
    <row r="198" spans="2:3" ht="15">
      <c r="B198" s="229" t="s">
        <v>2690</v>
      </c>
      <c r="C198" s="158">
        <v>83508403.530000001</v>
      </c>
    </row>
    <row r="199" spans="2:3" ht="15">
      <c r="B199" s="229" t="s">
        <v>2924</v>
      </c>
      <c r="C199" s="158">
        <v>40114979.939999998</v>
      </c>
    </row>
    <row r="200" spans="2:3" ht="15">
      <c r="B200" s="229" t="s">
        <v>3053</v>
      </c>
      <c r="C200" s="158">
        <v>5660589.8700000001</v>
      </c>
    </row>
    <row r="201" spans="2:3" ht="15">
      <c r="B201" s="229" t="s">
        <v>2927</v>
      </c>
      <c r="C201" s="158">
        <v>48413384.909999996</v>
      </c>
    </row>
    <row r="202" spans="2:3" ht="15">
      <c r="B202" s="229" t="s">
        <v>3003</v>
      </c>
      <c r="C202" s="158">
        <v>47958617.520000003</v>
      </c>
    </row>
    <row r="203" spans="2:3" ht="15">
      <c r="B203" s="229" t="s">
        <v>3006</v>
      </c>
      <c r="C203" s="158">
        <v>2906745</v>
      </c>
    </row>
    <row r="204" spans="2:3" ht="15">
      <c r="B204" s="229" t="s">
        <v>2702</v>
      </c>
      <c r="C204" s="158">
        <v>25713607.140000001</v>
      </c>
    </row>
    <row r="205" spans="2:3" ht="15">
      <c r="B205" s="229" t="s">
        <v>3008</v>
      </c>
      <c r="C205" s="158">
        <v>55539480.600000001</v>
      </c>
    </row>
    <row r="206" spans="2:3" ht="15">
      <c r="B206" s="229" t="s">
        <v>3015</v>
      </c>
      <c r="C206" s="158">
        <v>28422750.100000001</v>
      </c>
    </row>
    <row r="207" spans="2:3" ht="15">
      <c r="B207" s="229" t="s">
        <v>2703</v>
      </c>
      <c r="C207" s="158">
        <v>26860900</v>
      </c>
    </row>
    <row r="208" spans="2:3" ht="15">
      <c r="B208" s="229" t="s">
        <v>3017</v>
      </c>
      <c r="C208" s="158">
        <v>52680092.399999999</v>
      </c>
    </row>
    <row r="209" spans="2:3" ht="15">
      <c r="C209" s="232">
        <f>SUM(C194:C208)</f>
        <v>596360314.86000001</v>
      </c>
    </row>
    <row r="211" spans="2:3" ht="15.75">
      <c r="B211" s="226" t="s">
        <v>1663</v>
      </c>
      <c r="C211" s="227" t="s">
        <v>3023</v>
      </c>
    </row>
    <row r="212" spans="2:3" ht="15">
      <c r="B212" s="229" t="s">
        <v>2684</v>
      </c>
      <c r="C212" s="158">
        <v>50849450.5</v>
      </c>
    </row>
    <row r="213" spans="2:3" ht="15">
      <c r="B213" s="229" t="s">
        <v>2848</v>
      </c>
      <c r="C213" s="158">
        <v>21206713.560000002</v>
      </c>
    </row>
    <row r="214" spans="2:3" ht="15">
      <c r="B214" s="229" t="s">
        <v>2850</v>
      </c>
      <c r="C214" s="158">
        <v>63298424.019999996</v>
      </c>
    </row>
    <row r="215" spans="2:3" ht="15">
      <c r="B215" s="229" t="s">
        <v>2914</v>
      </c>
      <c r="C215" s="158">
        <v>36457017.450000003</v>
      </c>
    </row>
    <row r="216" spans="2:3" ht="15">
      <c r="B216" s="229" t="s">
        <v>2690</v>
      </c>
      <c r="C216" s="158">
        <v>81943525.939999998</v>
      </c>
    </row>
    <row r="217" spans="2:3" ht="15">
      <c r="B217" s="229" t="s">
        <v>2924</v>
      </c>
      <c r="C217" s="158">
        <v>35641653.829999998</v>
      </c>
    </row>
    <row r="218" spans="2:3" ht="15">
      <c r="B218" s="229" t="s">
        <v>3053</v>
      </c>
      <c r="C218" s="158">
        <v>5447523.7800000003</v>
      </c>
    </row>
    <row r="219" spans="2:3" ht="15">
      <c r="B219" s="229" t="s">
        <v>2927</v>
      </c>
      <c r="C219" s="158">
        <v>42006588.939999998</v>
      </c>
    </row>
    <row r="220" spans="2:3" ht="15">
      <c r="B220" s="229" t="s">
        <v>3003</v>
      </c>
      <c r="C220" s="158">
        <v>43719678.100000001</v>
      </c>
    </row>
    <row r="221" spans="2:3" ht="15">
      <c r="B221" s="229" t="s">
        <v>3006</v>
      </c>
      <c r="C221" s="158">
        <v>3282730.86</v>
      </c>
    </row>
    <row r="222" spans="2:3" ht="15">
      <c r="B222" s="229" t="s">
        <v>2702</v>
      </c>
      <c r="C222" s="158">
        <v>25832588.550000001</v>
      </c>
    </row>
    <row r="223" spans="2:3" ht="15">
      <c r="B223" s="229" t="s">
        <v>3008</v>
      </c>
      <c r="C223" s="158">
        <v>52171773.579999998</v>
      </c>
    </row>
    <row r="224" spans="2:3" ht="15">
      <c r="B224" s="229" t="s">
        <v>3015</v>
      </c>
      <c r="C224" s="158">
        <v>26777900.609999999</v>
      </c>
    </row>
    <row r="225" spans="2:8" ht="15">
      <c r="B225" s="229" t="s">
        <v>2703</v>
      </c>
      <c r="C225" s="158">
        <v>24439954.41</v>
      </c>
    </row>
    <row r="226" spans="2:8" ht="15">
      <c r="B226" s="229" t="s">
        <v>3017</v>
      </c>
      <c r="C226" s="158">
        <v>48148811.25</v>
      </c>
    </row>
    <row r="227" spans="2:8" ht="15">
      <c r="C227" s="232">
        <f>SUM(C212:C226)</f>
        <v>561224335.38</v>
      </c>
    </row>
    <row r="229" spans="2:8" ht="15">
      <c r="B229" s="235" t="s">
        <v>1664</v>
      </c>
      <c r="C229" s="232">
        <f>+C227-C209</f>
        <v>-35135979.480000019</v>
      </c>
    </row>
    <row r="232" spans="2:8" ht="15">
      <c r="B232" s="189" t="s">
        <v>1665</v>
      </c>
      <c r="C232" s="190">
        <v>44773</v>
      </c>
      <c r="D232" s="250"/>
      <c r="E232" s="250"/>
      <c r="F232" s="279"/>
    </row>
    <row r="233" spans="2:8" ht="38.25">
      <c r="B233" s="160" t="s">
        <v>1652</v>
      </c>
      <c r="C233" s="160" t="s">
        <v>1653</v>
      </c>
      <c r="D233" s="280" t="s">
        <v>1654</v>
      </c>
      <c r="E233" s="160" t="s">
        <v>1655</v>
      </c>
      <c r="F233" s="160" t="s">
        <v>1656</v>
      </c>
    </row>
    <row r="234" spans="2:8" ht="15">
      <c r="B234" s="281" t="s">
        <v>480</v>
      </c>
      <c r="C234" s="282">
        <v>2000</v>
      </c>
      <c r="D234" s="180">
        <v>59960</v>
      </c>
      <c r="E234" s="180">
        <v>58712</v>
      </c>
      <c r="F234" s="369" t="s">
        <v>1666</v>
      </c>
    </row>
    <row r="235" spans="2:8" ht="15">
      <c r="B235" s="281" t="s">
        <v>3054</v>
      </c>
      <c r="C235" s="283">
        <v>-2000</v>
      </c>
      <c r="D235" s="180">
        <v>62913.700599999996</v>
      </c>
      <c r="E235" s="180">
        <v>58712</v>
      </c>
      <c r="F235" s="370"/>
    </row>
    <row r="236" spans="2:8" s="164" customFormat="1">
      <c r="B236" s="202" t="s">
        <v>2704</v>
      </c>
      <c r="C236" s="203"/>
      <c r="D236" s="203"/>
      <c r="E236" s="203"/>
      <c r="F236" s="204"/>
      <c r="G236" s="162"/>
      <c r="H236" s="162"/>
    </row>
    <row r="238" spans="2:8" ht="25.5">
      <c r="B238" s="284" t="s">
        <v>1672</v>
      </c>
      <c r="C238" s="285">
        <v>7.4200000000000002E-2</v>
      </c>
    </row>
    <row r="241" spans="2:3" ht="15.75">
      <c r="B241" s="286" t="s">
        <v>1678</v>
      </c>
      <c r="C241" s="179" t="s">
        <v>1659</v>
      </c>
    </row>
    <row r="242" spans="2:3" ht="15">
      <c r="B242" s="287" t="s">
        <v>124</v>
      </c>
      <c r="C242" s="287" t="s">
        <v>124</v>
      </c>
    </row>
    <row r="244" spans="2:3" ht="15.75">
      <c r="B244" s="286" t="s">
        <v>1686</v>
      </c>
      <c r="C244" s="179" t="s">
        <v>1659</v>
      </c>
    </row>
    <row r="245" spans="2:3" ht="15">
      <c r="B245" s="287" t="s">
        <v>124</v>
      </c>
      <c r="C245" s="287" t="s">
        <v>124</v>
      </c>
    </row>
    <row r="247" spans="2:3" ht="15.75">
      <c r="B247" s="288" t="s">
        <v>1687</v>
      </c>
      <c r="C247" s="179" t="s">
        <v>1662</v>
      </c>
    </row>
    <row r="248" spans="2:3" ht="15">
      <c r="B248" s="287" t="s">
        <v>124</v>
      </c>
      <c r="C248" s="287" t="s">
        <v>124</v>
      </c>
    </row>
    <row r="249" spans="2:3" ht="15">
      <c r="B249" s="289"/>
      <c r="C249" s="287" t="s">
        <v>124</v>
      </c>
    </row>
    <row r="251" spans="2:3" ht="15.75">
      <c r="B251" s="288" t="s">
        <v>1688</v>
      </c>
      <c r="C251" s="179" t="s">
        <v>1662</v>
      </c>
    </row>
    <row r="252" spans="2:3" ht="15">
      <c r="B252" s="287" t="s">
        <v>124</v>
      </c>
      <c r="C252" s="287" t="s">
        <v>124</v>
      </c>
    </row>
    <row r="253" spans="2:3" ht="15">
      <c r="B253" s="289"/>
      <c r="C253" s="287" t="s">
        <v>124</v>
      </c>
    </row>
    <row r="255" spans="2:3" ht="15.75">
      <c r="B255" s="290" t="s">
        <v>1664</v>
      </c>
      <c r="C255" s="287" t="s">
        <v>124</v>
      </c>
    </row>
    <row r="259" spans="2:6" ht="15">
      <c r="B259" s="250" t="s">
        <v>1673</v>
      </c>
      <c r="C259" s="190">
        <v>44773</v>
      </c>
      <c r="D259" s="185"/>
      <c r="E259" s="291"/>
      <c r="F259" s="279"/>
    </row>
    <row r="260" spans="2:6" ht="45">
      <c r="B260" s="252" t="s">
        <v>1652</v>
      </c>
      <c r="C260" s="252" t="s">
        <v>1674</v>
      </c>
      <c r="D260" s="172" t="s">
        <v>1654</v>
      </c>
      <c r="E260" s="253" t="s">
        <v>1655</v>
      </c>
      <c r="F260" s="160" t="s">
        <v>1656</v>
      </c>
    </row>
    <row r="261" spans="2:6">
      <c r="B261" s="292" t="s">
        <v>124</v>
      </c>
      <c r="C261" s="292" t="s">
        <v>124</v>
      </c>
      <c r="D261" s="292" t="s">
        <v>124</v>
      </c>
      <c r="E261" s="292" t="s">
        <v>124</v>
      </c>
      <c r="F261" s="292" t="s">
        <v>124</v>
      </c>
    </row>
    <row r="264" spans="2:6">
      <c r="B264" s="293" t="s">
        <v>1677</v>
      </c>
      <c r="C264" s="285" t="s">
        <v>124</v>
      </c>
    </row>
    <row r="267" spans="2:6" ht="15.75">
      <c r="B267" s="286" t="s">
        <v>1678</v>
      </c>
      <c r="C267" s="179" t="s">
        <v>1659</v>
      </c>
    </row>
    <row r="268" spans="2:6">
      <c r="B268" s="292" t="s">
        <v>124</v>
      </c>
      <c r="C268" s="292" t="s">
        <v>124</v>
      </c>
    </row>
    <row r="270" spans="2:6" ht="15.75">
      <c r="B270" s="286" t="s">
        <v>1686</v>
      </c>
      <c r="C270" s="179" t="s">
        <v>1659</v>
      </c>
    </row>
    <row r="271" spans="2:6">
      <c r="B271" s="292" t="s">
        <v>124</v>
      </c>
      <c r="C271" s="292" t="s">
        <v>124</v>
      </c>
    </row>
    <row r="273" spans="2:3" ht="15.75">
      <c r="B273" s="288" t="s">
        <v>1687</v>
      </c>
      <c r="C273" s="179" t="s">
        <v>1662</v>
      </c>
    </row>
    <row r="274" spans="2:3">
      <c r="B274" s="292" t="s">
        <v>124</v>
      </c>
      <c r="C274" s="292" t="s">
        <v>124</v>
      </c>
    </row>
    <row r="276" spans="2:3" ht="15.75">
      <c r="B276" s="288" t="s">
        <v>1688</v>
      </c>
      <c r="C276" s="179" t="s">
        <v>1662</v>
      </c>
    </row>
    <row r="277" spans="2:3">
      <c r="B277" s="292" t="s">
        <v>124</v>
      </c>
      <c r="C277" s="292" t="s">
        <v>124</v>
      </c>
    </row>
    <row r="279" spans="2:3" ht="15.75">
      <c r="B279" s="290" t="s">
        <v>1664</v>
      </c>
      <c r="C279" s="292" t="s">
        <v>124</v>
      </c>
    </row>
  </sheetData>
  <mergeCells count="4">
    <mergeCell ref="B1:E1"/>
    <mergeCell ref="C3:C7"/>
    <mergeCell ref="D3:D7"/>
    <mergeCell ref="F234:F235"/>
  </mergeCells>
  <conditionalFormatting sqref="B161:B171 C157:C171">
    <cfRule type="expression" dxfId="2988" priority="1730">
      <formula>#REF!="Total"</formula>
    </cfRule>
  </conditionalFormatting>
  <conditionalFormatting sqref="B161:B171 C157:C171">
    <cfRule type="expression" dxfId="2987" priority="1729">
      <formula>#REF!="Total"</formula>
    </cfRule>
  </conditionalFormatting>
  <conditionalFormatting sqref="B161:B171 C157:C171">
    <cfRule type="expression" dxfId="2986" priority="1728">
      <formula>#REF!="Total"</formula>
    </cfRule>
  </conditionalFormatting>
  <conditionalFormatting sqref="B161:B171 C157:C171">
    <cfRule type="expression" dxfId="2985" priority="1726">
      <formula>#REF!="Total"</formula>
    </cfRule>
  </conditionalFormatting>
  <conditionalFormatting sqref="C157:C171">
    <cfRule type="expression" dxfId="2984" priority="1725">
      <formula>#REF!="Total"</formula>
    </cfRule>
  </conditionalFormatting>
  <conditionalFormatting sqref="C157:C171">
    <cfRule type="expression" dxfId="2983" priority="1724">
      <formula>#REF!="Total"</formula>
    </cfRule>
  </conditionalFormatting>
  <conditionalFormatting sqref="B161:B171 C157:C171">
    <cfRule type="expression" dxfId="2982" priority="1723">
      <formula>#REF!="Total"</formula>
    </cfRule>
  </conditionalFormatting>
  <conditionalFormatting sqref="B161:B171 C157:C171">
    <cfRule type="expression" dxfId="2981" priority="1722">
      <formula>#REF!="Total"</formula>
    </cfRule>
  </conditionalFormatting>
  <conditionalFormatting sqref="B161:B171">
    <cfRule type="expression" dxfId="2980" priority="1721">
      <formula>#REF!="Total"</formula>
    </cfRule>
  </conditionalFormatting>
  <conditionalFormatting sqref="B161:B171">
    <cfRule type="expression" dxfId="2979" priority="1720">
      <formula>#REF!="Total"</formula>
    </cfRule>
  </conditionalFormatting>
  <conditionalFormatting sqref="B161:B171 C157:C171">
    <cfRule type="expression" dxfId="2978" priority="1719">
      <formula>#REF!="Total"</formula>
    </cfRule>
  </conditionalFormatting>
  <conditionalFormatting sqref="B161:B171">
    <cfRule type="expression" dxfId="2977" priority="1717">
      <formula>#REF!="Total"</formula>
    </cfRule>
  </conditionalFormatting>
  <conditionalFormatting sqref="B161:B171 C157:C171">
    <cfRule type="expression" dxfId="2976" priority="1716">
      <formula>#REF!="Total"</formula>
    </cfRule>
  </conditionalFormatting>
  <conditionalFormatting sqref="B161:B171 C157:C171">
    <cfRule type="expression" dxfId="2975" priority="1732">
      <formula>#REF!="Total"</formula>
    </cfRule>
  </conditionalFormatting>
  <conditionalFormatting sqref="B161:B171 C157:C171">
    <cfRule type="expression" dxfId="2974" priority="1733">
      <formula>#REF!="Total"</formula>
    </cfRule>
  </conditionalFormatting>
  <conditionalFormatting sqref="C157:C171 B161:B171">
    <cfRule type="expression" dxfId="2973" priority="1734">
      <formula>#REF!="Total"</formula>
    </cfRule>
  </conditionalFormatting>
  <conditionalFormatting sqref="B165 C161">
    <cfRule type="expression" dxfId="2972" priority="1735">
      <formula>#REF!="Total"</formula>
    </cfRule>
  </conditionalFormatting>
  <conditionalFormatting sqref="C171">
    <cfRule type="expression" dxfId="2971" priority="1736">
      <formula>#REF!="Total"</formula>
    </cfRule>
  </conditionalFormatting>
  <conditionalFormatting sqref="B161:B171 C157:C171">
    <cfRule type="expression" dxfId="2970" priority="1737">
      <formula>#REF!="Total"</formula>
    </cfRule>
  </conditionalFormatting>
  <conditionalFormatting sqref="B161:B171">
    <cfRule type="expression" dxfId="2969" priority="1738">
      <formula>#REF!="Total"</formula>
    </cfRule>
  </conditionalFormatting>
  <conditionalFormatting sqref="B161:B171 C157:C171">
    <cfRule type="expression" dxfId="2968" priority="1706">
      <formula>#REF!="Total"</formula>
    </cfRule>
  </conditionalFormatting>
  <conditionalFormatting sqref="B163 C159">
    <cfRule type="expression" dxfId="2967" priority="1705">
      <formula>#REF!="Total"</formula>
    </cfRule>
  </conditionalFormatting>
  <conditionalFormatting sqref="C160">
    <cfRule type="expression" dxfId="2966" priority="1739">
      <formula>#REF!="Total"</formula>
    </cfRule>
  </conditionalFormatting>
  <conditionalFormatting sqref="B161:B171 C157:C171">
    <cfRule type="expression" dxfId="2965" priority="1702">
      <formula>#REF!="Total"</formula>
    </cfRule>
  </conditionalFormatting>
  <conditionalFormatting sqref="C157:C171">
    <cfRule type="expression" dxfId="2964" priority="1740" stopIfTrue="1">
      <formula>#REF!="Total"</formula>
    </cfRule>
  </conditionalFormatting>
  <conditionalFormatting sqref="B165:B171">
    <cfRule type="expression" dxfId="2963" priority="1741">
      <formula>#REF!="Total"</formula>
    </cfRule>
  </conditionalFormatting>
  <conditionalFormatting sqref="B163:B171">
    <cfRule type="expression" dxfId="2962" priority="1742">
      <formula>#REF!="Total"</formula>
    </cfRule>
  </conditionalFormatting>
  <conditionalFormatting sqref="B161:B171 C157:C171">
    <cfRule type="expression" dxfId="2961" priority="1743">
      <formula>#REF!="Total"</formula>
    </cfRule>
  </conditionalFormatting>
  <conditionalFormatting sqref="B161:B171 C157:C171">
    <cfRule type="expression" dxfId="2960" priority="1744">
      <formula>#REF!="Total"</formula>
    </cfRule>
  </conditionalFormatting>
  <conditionalFormatting sqref="B166 C162">
    <cfRule type="expression" dxfId="2959" priority="1745">
      <formula>#REF!="Total"</formula>
    </cfRule>
  </conditionalFormatting>
  <conditionalFormatting sqref="C157:C171">
    <cfRule type="expression" dxfId="2958" priority="1746">
      <formula>#REF!="Total"</formula>
    </cfRule>
  </conditionalFormatting>
  <conditionalFormatting sqref="B161:B171 C157:C171">
    <cfRule type="expression" dxfId="2957" priority="1747">
      <formula>#REF!="Total"</formula>
    </cfRule>
  </conditionalFormatting>
  <conditionalFormatting sqref="B161:B171 C157:C171">
    <cfRule type="expression" dxfId="2956" priority="1748">
      <formula>#REF!="Total"</formula>
    </cfRule>
  </conditionalFormatting>
  <conditionalFormatting sqref="B165:B167">
    <cfRule type="expression" dxfId="2955" priority="1697">
      <formula>#REF!="Total"</formula>
    </cfRule>
  </conditionalFormatting>
  <conditionalFormatting sqref="B167:B171 C163:C171">
    <cfRule type="expression" dxfId="2954" priority="1749">
      <formula>#REF!="Total"</formula>
    </cfRule>
  </conditionalFormatting>
  <conditionalFormatting sqref="B161:B171 C157:C171">
    <cfRule type="expression" dxfId="2953" priority="1750">
      <formula>#REF!="Total"</formula>
    </cfRule>
  </conditionalFormatting>
  <conditionalFormatting sqref="B161:B171 C157:C171">
    <cfRule type="expression" dxfId="2952" priority="1751">
      <formula>#REF!="Total"</formula>
    </cfRule>
  </conditionalFormatting>
  <conditionalFormatting sqref="B161:B171 C157:C171">
    <cfRule type="expression" dxfId="2951" priority="1752">
      <formula>#REF!="Total"</formula>
    </cfRule>
  </conditionalFormatting>
  <conditionalFormatting sqref="B161:B171 C157:C171">
    <cfRule type="expression" dxfId="2950" priority="1753">
      <formula>#REF!="Total"</formula>
    </cfRule>
  </conditionalFormatting>
  <conditionalFormatting sqref="B166:B171 C162:C171">
    <cfRule type="expression" dxfId="2949" priority="1754">
      <formula>#REF!="Total"</formula>
    </cfRule>
  </conditionalFormatting>
  <conditionalFormatting sqref="B161:B171 C157:C171">
    <cfRule type="expression" dxfId="2948" priority="1755">
      <formula>#REF!="Total"</formula>
    </cfRule>
  </conditionalFormatting>
  <conditionalFormatting sqref="B166:B171 C157:C171">
    <cfRule type="expression" dxfId="2947" priority="1756">
      <formula>#REF!="Total"</formula>
    </cfRule>
  </conditionalFormatting>
  <conditionalFormatting sqref="B162:B171 C158:C171">
    <cfRule type="expression" dxfId="2946" priority="1757">
      <formula>#REF!="Total"</formula>
    </cfRule>
  </conditionalFormatting>
  <conditionalFormatting sqref="B161:B171 C157:C171">
    <cfRule type="expression" dxfId="2945" priority="1758">
      <formula>#REF!="Total"</formula>
    </cfRule>
  </conditionalFormatting>
  <conditionalFormatting sqref="B161:B171 C157:C171">
    <cfRule type="expression" dxfId="2944" priority="1759">
      <formula>#REF!="Total"</formula>
    </cfRule>
  </conditionalFormatting>
  <conditionalFormatting sqref="B163:B171">
    <cfRule type="expression" dxfId="2943" priority="1760">
      <formula>#REF!="Total"</formula>
    </cfRule>
  </conditionalFormatting>
  <conditionalFormatting sqref="B163:B171 C157:C171">
    <cfRule type="expression" dxfId="2942" priority="1761">
      <formula>#REF!="Total"</formula>
    </cfRule>
  </conditionalFormatting>
  <conditionalFormatting sqref="B166:B171">
    <cfRule type="expression" dxfId="2941" priority="1762">
      <formula>#REF!="Total"</formula>
    </cfRule>
  </conditionalFormatting>
  <conditionalFormatting sqref="B161:B171 C157:C171">
    <cfRule type="expression" dxfId="2940" priority="1763">
      <formula>#REF!="Total"</formula>
    </cfRule>
  </conditionalFormatting>
  <conditionalFormatting sqref="C160:C171 B164:B171">
    <cfRule type="expression" dxfId="2939" priority="1764">
      <formula>#REF!="Total"</formula>
    </cfRule>
  </conditionalFormatting>
  <conditionalFormatting sqref="B161:B171 C157:C171">
    <cfRule type="expression" dxfId="2938" priority="1765">
      <formula>#REF!="Total"</formula>
    </cfRule>
  </conditionalFormatting>
  <conditionalFormatting sqref="B165:B171 C161:C171">
    <cfRule type="expression" dxfId="2937" priority="1766">
      <formula>#REF!="Total"</formula>
    </cfRule>
  </conditionalFormatting>
  <conditionalFormatting sqref="C157:C171 B161:B171">
    <cfRule type="expression" dxfId="2936" priority="1767">
      <formula>#REF!="Total"</formula>
    </cfRule>
  </conditionalFormatting>
  <conditionalFormatting sqref="B161:B171 C157:C171">
    <cfRule type="expression" dxfId="2935" priority="1768">
      <formula>#REF!="Total"</formula>
    </cfRule>
  </conditionalFormatting>
  <conditionalFormatting sqref="B161:B171 C157:C171">
    <cfRule type="expression" dxfId="2934" priority="1769">
      <formula>#REF!="Total"</formula>
    </cfRule>
  </conditionalFormatting>
  <conditionalFormatting sqref="B161:B171 C157:C171">
    <cfRule type="expression" dxfId="2933" priority="1770">
      <formula>#REF!="Total"</formula>
    </cfRule>
  </conditionalFormatting>
  <conditionalFormatting sqref="B161:B171 C157:C171">
    <cfRule type="expression" dxfId="2932" priority="1771">
      <formula>#REF!="Total"</formula>
    </cfRule>
  </conditionalFormatting>
  <conditionalFormatting sqref="B161:B171 C157:C171">
    <cfRule type="expression" dxfId="2931" priority="1772">
      <formula>#REF!="Total"</formula>
    </cfRule>
  </conditionalFormatting>
  <conditionalFormatting sqref="B161:B171 C157:C171">
    <cfRule type="expression" dxfId="2930" priority="1773">
      <formula>#REF!="Total"</formula>
    </cfRule>
  </conditionalFormatting>
  <conditionalFormatting sqref="B167:B171">
    <cfRule type="expression" dxfId="2929" priority="1774">
      <formula>#REF!="Total"</formula>
    </cfRule>
  </conditionalFormatting>
  <conditionalFormatting sqref="B161:B171 C157:C171">
    <cfRule type="expression" dxfId="2928" priority="1775">
      <formula>#REF!="Total"</formula>
    </cfRule>
  </conditionalFormatting>
  <conditionalFormatting sqref="B161:B171">
    <cfRule type="expression" dxfId="2927" priority="1696">
      <formula>#REF!="Total"</formula>
    </cfRule>
  </conditionalFormatting>
  <conditionalFormatting sqref="B161:B171 C157:C171">
    <cfRule type="expression" dxfId="2926" priority="1776">
      <formula>#REF!="Total"</formula>
    </cfRule>
  </conditionalFormatting>
  <conditionalFormatting sqref="C157:C171">
    <cfRule type="expression" dxfId="2925" priority="1777">
      <formula>#REF!="Total"</formula>
    </cfRule>
  </conditionalFormatting>
  <conditionalFormatting sqref="B161:B171 C157:C171">
    <cfRule type="expression" dxfId="2924" priority="1778">
      <formula>#REF!="Total"</formula>
    </cfRule>
  </conditionalFormatting>
  <conditionalFormatting sqref="C157:C171">
    <cfRule type="expression" dxfId="2923" priority="1779">
      <formula>#REF!="Total"</formula>
    </cfRule>
  </conditionalFormatting>
  <conditionalFormatting sqref="B166 C162">
    <cfRule type="expression" dxfId="2922" priority="1780">
      <formula>#REF!="Total"</formula>
    </cfRule>
  </conditionalFormatting>
  <conditionalFormatting sqref="B166 C162">
    <cfRule type="expression" dxfId="2921" priority="1781">
      <formula>#REF!="Total"</formula>
    </cfRule>
  </conditionalFormatting>
  <conditionalFormatting sqref="C168:C171">
    <cfRule type="expression" dxfId="2920" priority="1782">
      <formula>#REF!="Total"</formula>
    </cfRule>
  </conditionalFormatting>
  <conditionalFormatting sqref="B161:B171">
    <cfRule type="expression" dxfId="2919" priority="1783">
      <formula>#REF!="Total"</formula>
    </cfRule>
  </conditionalFormatting>
  <conditionalFormatting sqref="B161:B171 C157:C171">
    <cfRule type="expression" dxfId="2918" priority="1784">
      <formula>#REF!="Total"</formula>
    </cfRule>
  </conditionalFormatting>
  <conditionalFormatting sqref="C157:C171">
    <cfRule type="expression" dxfId="2917" priority="1785">
      <formula>#REF!="Total"</formula>
    </cfRule>
  </conditionalFormatting>
  <conditionalFormatting sqref="B161:B171 C157:C171">
    <cfRule type="expression" dxfId="2916" priority="1786">
      <formula>#REF!="Total"</formula>
    </cfRule>
  </conditionalFormatting>
  <conditionalFormatting sqref="B161:B171">
    <cfRule type="expression" dxfId="2915" priority="1787">
      <formula>#REF!="Total"</formula>
    </cfRule>
  </conditionalFormatting>
  <conditionalFormatting sqref="B162:B163 C158:C159">
    <cfRule type="expression" dxfId="2914" priority="1788">
      <formula>#REF!="Total"</formula>
    </cfRule>
  </conditionalFormatting>
  <conditionalFormatting sqref="B161:B171 C157:C171">
    <cfRule type="expression" dxfId="2913" priority="1789">
      <formula>#REF!="Total"</formula>
    </cfRule>
  </conditionalFormatting>
  <conditionalFormatting sqref="B161:B171 C157:C171">
    <cfRule type="expression" dxfId="2912" priority="1790">
      <formula>#REF!="Total"</formula>
    </cfRule>
  </conditionalFormatting>
  <conditionalFormatting sqref="B162:B164 B166:B167">
    <cfRule type="expression" dxfId="2911" priority="1695">
      <formula>#REF!="Total"</formula>
    </cfRule>
  </conditionalFormatting>
  <conditionalFormatting sqref="C171">
    <cfRule type="expression" dxfId="2910" priority="1694">
      <formula>#REF!="Total"</formula>
    </cfRule>
  </conditionalFormatting>
  <conditionalFormatting sqref="B161:B171 C157:C171">
    <cfRule type="expression" dxfId="2909" priority="1693">
      <formula>#REF!="Total"</formula>
    </cfRule>
  </conditionalFormatting>
  <conditionalFormatting sqref="B168:B171 B164:B165">
    <cfRule type="expression" dxfId="2908" priority="1791">
      <formula>#REF!="Total"</formula>
    </cfRule>
  </conditionalFormatting>
  <conditionalFormatting sqref="C157:C171">
    <cfRule type="expression" dxfId="2907" priority="1792" stopIfTrue="1">
      <formula>#REF!="Total"</formula>
    </cfRule>
  </conditionalFormatting>
  <conditionalFormatting sqref="C157:C171">
    <cfRule type="expression" dxfId="2906" priority="1793" stopIfTrue="1">
      <formula>#REF!="Total"</formula>
    </cfRule>
  </conditionalFormatting>
  <conditionalFormatting sqref="C157:C171">
    <cfRule type="expression" dxfId="2905" priority="1794" stopIfTrue="1">
      <formula>#REF!="Total"</formula>
    </cfRule>
  </conditionalFormatting>
  <conditionalFormatting sqref="B165">
    <cfRule type="expression" dxfId="2904" priority="1692">
      <formula>#REF!="Total"</formula>
    </cfRule>
  </conditionalFormatting>
  <conditionalFormatting sqref="B162:B164 C158:C160">
    <cfRule type="expression" dxfId="2903" priority="1795">
      <formula>#REF!="Total"</formula>
    </cfRule>
  </conditionalFormatting>
  <conditionalFormatting sqref="B164:B171 C160:C171">
    <cfRule type="expression" dxfId="2902" priority="1796">
      <formula>#REF!="Total"</formula>
    </cfRule>
  </conditionalFormatting>
  <conditionalFormatting sqref="B163:B171 C159:C171">
    <cfRule type="expression" dxfId="2901" priority="1797">
      <formula>#REF!="Total"</formula>
    </cfRule>
  </conditionalFormatting>
  <conditionalFormatting sqref="B166:B171 C162:C171">
    <cfRule type="expression" dxfId="2900" priority="1690">
      <formula>#REF!="Total"</formula>
    </cfRule>
  </conditionalFormatting>
  <conditionalFormatting sqref="B163 C159">
    <cfRule type="expression" dxfId="2899" priority="1689">
      <formula>#REF!="Total"</formula>
    </cfRule>
  </conditionalFormatting>
  <conditionalFormatting sqref="B165">
    <cfRule type="expression" dxfId="2898" priority="1798">
      <formula>#REF!="Total"</formula>
    </cfRule>
  </conditionalFormatting>
  <conditionalFormatting sqref="C161 C164:C171">
    <cfRule type="expression" dxfId="2897" priority="1799" stopIfTrue="1">
      <formula>#REF!="Total"</formula>
    </cfRule>
  </conditionalFormatting>
  <conditionalFormatting sqref="C157:C171">
    <cfRule type="expression" dxfId="2896" priority="1800">
      <formula>#REF!="Total"</formula>
    </cfRule>
  </conditionalFormatting>
  <conditionalFormatting sqref="B161:B171 C157:C171">
    <cfRule type="expression" dxfId="2895" priority="1801">
      <formula>#REF!="Total"</formula>
    </cfRule>
  </conditionalFormatting>
  <conditionalFormatting sqref="B161:B171 C157:C171">
    <cfRule type="expression" dxfId="2894" priority="1802">
      <formula>#REF!="Total"</formula>
    </cfRule>
  </conditionalFormatting>
  <conditionalFormatting sqref="C160:C171">
    <cfRule type="expression" dxfId="2893" priority="1803" stopIfTrue="1">
      <formula>#REF!="Total"</formula>
    </cfRule>
  </conditionalFormatting>
  <conditionalFormatting sqref="B164 C160">
    <cfRule type="expression" dxfId="2892" priority="1804">
      <formula>#REF!="Total"</formula>
    </cfRule>
  </conditionalFormatting>
  <conditionalFormatting sqref="B167:B171 B163:B164">
    <cfRule type="expression" dxfId="2891" priority="1685">
      <formula>#REF!="Total"</formula>
    </cfRule>
  </conditionalFormatting>
  <conditionalFormatting sqref="B164 C160">
    <cfRule type="expression" dxfId="2890" priority="1805">
      <formula>#REF!="Total"</formula>
    </cfRule>
  </conditionalFormatting>
  <conditionalFormatting sqref="B161:B171">
    <cfRule type="expression" dxfId="2889" priority="1806">
      <formula>#REF!="Total"</formula>
    </cfRule>
  </conditionalFormatting>
  <conditionalFormatting sqref="B163 C159">
    <cfRule type="expression" dxfId="2888" priority="1807">
      <formula>#REF!="Total"</formula>
    </cfRule>
  </conditionalFormatting>
  <conditionalFormatting sqref="B167:B171 C163:C171">
    <cfRule type="expression" dxfId="2887" priority="1808">
      <formula>#REF!="Total"</formula>
    </cfRule>
  </conditionalFormatting>
  <conditionalFormatting sqref="B166:B167 C162:C163">
    <cfRule type="expression" dxfId="2886" priority="1551">
      <formula>#REF!="Total"</formula>
    </cfRule>
  </conditionalFormatting>
  <conditionalFormatting sqref="B168:B171">
    <cfRule type="expression" dxfId="2885" priority="1552">
      <formula>#REF!="Total"</formula>
    </cfRule>
  </conditionalFormatting>
  <conditionalFormatting sqref="B161:B171 C157:C171">
    <cfRule type="expression" dxfId="2884" priority="1553">
      <formula>#REF!="Total"</formula>
    </cfRule>
  </conditionalFormatting>
  <conditionalFormatting sqref="B166:B171 C162:C171">
    <cfRule type="expression" dxfId="2883" priority="1566">
      <formula>#REF!="Total"</formula>
    </cfRule>
  </conditionalFormatting>
  <conditionalFormatting sqref="B166:B171 C162:C171">
    <cfRule type="expression" dxfId="2882" priority="1567">
      <formula>#REF!="Total"</formula>
    </cfRule>
  </conditionalFormatting>
  <conditionalFormatting sqref="B164:B165 C160:C161">
    <cfRule type="expression" dxfId="2881" priority="1568">
      <formula>#REF!="Total"</formula>
    </cfRule>
  </conditionalFormatting>
  <conditionalFormatting sqref="B162:B165 C158:C161">
    <cfRule type="expression" dxfId="2880" priority="1569">
      <formula>#REF!="Total"</formula>
    </cfRule>
  </conditionalFormatting>
  <conditionalFormatting sqref="C160:C169">
    <cfRule type="expression" dxfId="2879" priority="1633" stopIfTrue="1">
      <formula>#REF!="Total"</formula>
    </cfRule>
  </conditionalFormatting>
  <conditionalFormatting sqref="B161:B171 C169:C170">
    <cfRule type="expression" dxfId="2878" priority="1684">
      <formula>#REF!="Total"</formula>
    </cfRule>
  </conditionalFormatting>
  <conditionalFormatting sqref="B161:B171 C170:C171">
    <cfRule type="expression" dxfId="2877" priority="1683">
      <formula>#REF!="Total"</formula>
    </cfRule>
  </conditionalFormatting>
  <conditionalFormatting sqref="B166:B171">
    <cfRule type="expression" dxfId="2876" priority="1682">
      <formula>#REF!="Total"</formula>
    </cfRule>
  </conditionalFormatting>
  <conditionalFormatting sqref="B165:B171 C161:C171">
    <cfRule type="expression" dxfId="2875" priority="1681">
      <formula>#REF!="Total"</formula>
    </cfRule>
  </conditionalFormatting>
  <conditionalFormatting sqref="B168:B171 C164:C171">
    <cfRule type="expression" dxfId="2874" priority="1678">
      <formula>#REF!="Total"</formula>
    </cfRule>
  </conditionalFormatting>
  <conditionalFormatting sqref="B165 C161">
    <cfRule type="expression" dxfId="2873" priority="1677">
      <formula>#REF!="Total"</formula>
    </cfRule>
  </conditionalFormatting>
  <conditionalFormatting sqref="B166 C162">
    <cfRule type="expression" dxfId="2872" priority="1675">
      <formula>#REF!="Total"</formula>
    </cfRule>
  </conditionalFormatting>
  <conditionalFormatting sqref="B167:B171">
    <cfRule type="expression" dxfId="2871" priority="1674">
      <formula>#REF!="Total"</formula>
    </cfRule>
  </conditionalFormatting>
  <conditionalFormatting sqref="B166:B171">
    <cfRule type="expression" dxfId="2870" priority="1634">
      <formula>#REF!="Total"</formula>
    </cfRule>
  </conditionalFormatting>
  <conditionalFormatting sqref="B163">
    <cfRule type="expression" dxfId="2869" priority="1636">
      <formula>#REF!="Total"</formula>
    </cfRule>
  </conditionalFormatting>
  <conditionalFormatting sqref="B161:B171 C157:C171">
    <cfRule type="expression" dxfId="2868" priority="1642">
      <formula>#REF!="Total"</formula>
    </cfRule>
  </conditionalFormatting>
  <conditionalFormatting sqref="B161:B171 C157:C171">
    <cfRule type="expression" dxfId="2867" priority="1643">
      <formula>#REF!="Total"</formula>
    </cfRule>
  </conditionalFormatting>
  <conditionalFormatting sqref="B161:B171 C157:C171">
    <cfRule type="expression" dxfId="2866" priority="1644">
      <formula>#REF!="Total"</formula>
    </cfRule>
  </conditionalFormatting>
  <conditionalFormatting sqref="C162:C171">
    <cfRule type="expression" dxfId="2865" priority="1646" stopIfTrue="1">
      <formula>#REF!="Total"</formula>
    </cfRule>
  </conditionalFormatting>
  <conditionalFormatting sqref="B161:B171">
    <cfRule type="expression" dxfId="2864" priority="1673">
      <formula>#REF!="Total"</formula>
    </cfRule>
  </conditionalFormatting>
  <conditionalFormatting sqref="B164">
    <cfRule type="expression" dxfId="2863" priority="1650">
      <formula>#REF!="Total"</formula>
    </cfRule>
  </conditionalFormatting>
  <conditionalFormatting sqref="B161:B171">
    <cfRule type="expression" dxfId="2862" priority="1653">
      <formula>#REF!="Total"</formula>
    </cfRule>
  </conditionalFormatting>
  <conditionalFormatting sqref="B166:B171 C162:C171">
    <cfRule type="expression" dxfId="2861" priority="1661">
      <formula>#REF!="Total"</formula>
    </cfRule>
  </conditionalFormatting>
  <conditionalFormatting sqref="B163:B165 C159:C161">
    <cfRule type="expression" dxfId="2860" priority="1662">
      <formula>#REF!="Total"</formula>
    </cfRule>
  </conditionalFormatting>
  <conditionalFormatting sqref="B166:B171 C162:C171">
    <cfRule type="expression" dxfId="2859" priority="1712">
      <formula>#REF!="Total"</formula>
    </cfRule>
  </conditionalFormatting>
  <conditionalFormatting sqref="B167:B171">
    <cfRule type="expression" dxfId="2858" priority="1665">
      <formula>#REF!="Total"</formula>
    </cfRule>
  </conditionalFormatting>
  <conditionalFormatting sqref="C157:C171">
    <cfRule type="expression" dxfId="2857" priority="1671" stopIfTrue="1">
      <formula>#REF!="Total"</formula>
    </cfRule>
  </conditionalFormatting>
  <conditionalFormatting sqref="C157:C171">
    <cfRule type="expression" dxfId="2856" priority="1672" stopIfTrue="1">
      <formula>#REF!="Total"</formula>
    </cfRule>
  </conditionalFormatting>
  <conditionalFormatting sqref="C170">
    <cfRule type="expression" dxfId="2855" priority="1686">
      <formula>#REF!="Total"</formula>
    </cfRule>
  </conditionalFormatting>
  <conditionalFormatting sqref="C157:C171">
    <cfRule type="expression" dxfId="2854" priority="1687">
      <formula>#REF!="Total"</formula>
    </cfRule>
  </conditionalFormatting>
  <conditionalFormatting sqref="C157:C171">
    <cfRule type="expression" dxfId="2853" priority="1688">
      <formula>#REF!="Total"</formula>
    </cfRule>
  </conditionalFormatting>
  <conditionalFormatting sqref="C171">
    <cfRule type="expression" dxfId="2852" priority="1666">
      <formula>#REF!="Total"</formula>
    </cfRule>
  </conditionalFormatting>
  <conditionalFormatting sqref="B166:B171 C162:C171">
    <cfRule type="expression" dxfId="2851" priority="1711">
      <formula>#REF!="Total"</formula>
    </cfRule>
  </conditionalFormatting>
  <conditionalFormatting sqref="B169:B171 C165:C167">
    <cfRule type="expression" dxfId="2850" priority="1664">
      <formula>#REF!="Total"</formula>
    </cfRule>
  </conditionalFormatting>
  <conditionalFormatting sqref="B165 C161">
    <cfRule type="expression" dxfId="2849" priority="1676">
      <formula>#REF!="Total"</formula>
    </cfRule>
  </conditionalFormatting>
  <conditionalFormatting sqref="B162 C158">
    <cfRule type="expression" dxfId="2848" priority="1679">
      <formula>#REF!="Total"</formula>
    </cfRule>
  </conditionalFormatting>
  <conditionalFormatting sqref="B165:B166 C161:C162">
    <cfRule type="expression" dxfId="2847" priority="1700">
      <formula>#REF!="Total"</formula>
    </cfRule>
  </conditionalFormatting>
  <conditionalFormatting sqref="B164:B171 C160:C171">
    <cfRule type="expression" dxfId="2846" priority="1708">
      <formula>#REF!="Total"</formula>
    </cfRule>
  </conditionalFormatting>
  <conditionalFormatting sqref="B163:B164 C159:C160">
    <cfRule type="expression" dxfId="2845" priority="1699">
      <formula>#REF!="Total"</formula>
    </cfRule>
  </conditionalFormatting>
  <conditionalFormatting sqref="B164:B165 C160:C161">
    <cfRule type="expression" dxfId="2844" priority="1701">
      <formula>#REF!="Total"</formula>
    </cfRule>
  </conditionalFormatting>
  <conditionalFormatting sqref="B166 C162">
    <cfRule type="expression" dxfId="2843" priority="1718">
      <formula>#REF!="Total"</formula>
    </cfRule>
  </conditionalFormatting>
  <conditionalFormatting sqref="C157:C171">
    <cfRule type="expression" dxfId="2842" priority="1658" stopIfTrue="1">
      <formula>#REF!="Total"</formula>
    </cfRule>
  </conditionalFormatting>
  <conditionalFormatting sqref="B164:B165 C160:C161">
    <cfRule type="expression" dxfId="2841" priority="1659">
      <formula>#REF!="Total"</formula>
    </cfRule>
  </conditionalFormatting>
  <conditionalFormatting sqref="B166:B171">
    <cfRule type="expression" dxfId="2840" priority="1657">
      <formula>#REF!="Total"</formula>
    </cfRule>
  </conditionalFormatting>
  <conditionalFormatting sqref="B161:B171 C168:C169">
    <cfRule type="expression" dxfId="2839" priority="1656">
      <formula>#REF!="Total"</formula>
    </cfRule>
  </conditionalFormatting>
  <conditionalFormatting sqref="B167:B171">
    <cfRule type="expression" dxfId="2838" priority="1655">
      <formula>#REF!="Total"</formula>
    </cfRule>
  </conditionalFormatting>
  <conditionalFormatting sqref="B165 C161">
    <cfRule type="expression" dxfId="2837" priority="1663">
      <formula>#REF!="Total"</formula>
    </cfRule>
  </conditionalFormatting>
  <conditionalFormatting sqref="B166 C162">
    <cfRule type="expression" dxfId="2836" priority="1667">
      <formula>#REF!="Total"</formula>
    </cfRule>
  </conditionalFormatting>
  <conditionalFormatting sqref="B164:B171">
    <cfRule type="expression" dxfId="2835" priority="1668">
      <formula>#REF!="Total"</formula>
    </cfRule>
  </conditionalFormatting>
  <conditionalFormatting sqref="B165 C161">
    <cfRule type="expression" dxfId="2834" priority="1669">
      <formula>#REF!="Total"</formula>
    </cfRule>
  </conditionalFormatting>
  <conditionalFormatting sqref="C157:C171">
    <cfRule type="expression" dxfId="2833" priority="1698" stopIfTrue="1">
      <formula>#REF!="Total"</formula>
    </cfRule>
  </conditionalFormatting>
  <conditionalFormatting sqref="B161:B171 C157:C171">
    <cfRule type="expression" dxfId="2832" priority="1713">
      <formula>#REF!="Total"</formula>
    </cfRule>
  </conditionalFormatting>
  <conditionalFormatting sqref="B170:B171 C166:C167">
    <cfRule type="expression" dxfId="2831" priority="1727">
      <formula>#REF!="Total"</formula>
    </cfRule>
  </conditionalFormatting>
  <conditionalFormatting sqref="C168">
    <cfRule type="expression" dxfId="2830" priority="1731">
      <formula>#REF!="Total"</formula>
    </cfRule>
  </conditionalFormatting>
  <conditionalFormatting sqref="B169">
    <cfRule type="expression" dxfId="2829" priority="1648">
      <formula>#REF!="Total"</formula>
    </cfRule>
  </conditionalFormatting>
  <conditionalFormatting sqref="B164:B171">
    <cfRule type="expression" dxfId="2828" priority="1649">
      <formula>#REF!="Total"</formula>
    </cfRule>
  </conditionalFormatting>
  <conditionalFormatting sqref="B162:B171">
    <cfRule type="expression" dxfId="2827" priority="1660">
      <formula>#REF!="Total"</formula>
    </cfRule>
  </conditionalFormatting>
  <conditionalFormatting sqref="B161:B171">
    <cfRule type="expression" dxfId="2826" priority="1680">
      <formula>#REF!="Total"</formula>
    </cfRule>
  </conditionalFormatting>
  <conditionalFormatting sqref="B167 C163">
    <cfRule type="expression" dxfId="2825" priority="1691">
      <formula>#REF!="Total"</formula>
    </cfRule>
  </conditionalFormatting>
  <conditionalFormatting sqref="C163:C171">
    <cfRule type="expression" dxfId="2824" priority="1703" stopIfTrue="1">
      <formula>#REF!="Total"</formula>
    </cfRule>
  </conditionalFormatting>
  <conditionalFormatting sqref="C159:C171">
    <cfRule type="expression" dxfId="2823" priority="1704" stopIfTrue="1">
      <formula>#REF!="Total"</formula>
    </cfRule>
  </conditionalFormatting>
  <conditionalFormatting sqref="C161:C171">
    <cfRule type="expression" dxfId="2822" priority="1710" stopIfTrue="1">
      <formula>#REF!="Total"</formula>
    </cfRule>
  </conditionalFormatting>
  <conditionalFormatting sqref="B167:B168 C163:C164">
    <cfRule type="expression" dxfId="2821" priority="1654">
      <formula>#REF!="Total"</formula>
    </cfRule>
  </conditionalFormatting>
  <conditionalFormatting sqref="B168:B171">
    <cfRule type="expression" dxfId="2820" priority="1647">
      <formula>#REF!="Total"</formula>
    </cfRule>
  </conditionalFormatting>
  <conditionalFormatting sqref="B167:B168 C163:C164">
    <cfRule type="expression" dxfId="2819" priority="1640">
      <formula>#REF!="Total"</formula>
    </cfRule>
  </conditionalFormatting>
  <conditionalFormatting sqref="B166:B171 C162:C171">
    <cfRule type="expression" dxfId="2818" priority="1639">
      <formula>#REF!="Total"</formula>
    </cfRule>
  </conditionalFormatting>
  <conditionalFormatting sqref="B162 C158">
    <cfRule type="expression" dxfId="2817" priority="1638">
      <formula>#REF!="Total"</formula>
    </cfRule>
  </conditionalFormatting>
  <conditionalFormatting sqref="C158">
    <cfRule type="expression" dxfId="2816" priority="1637">
      <formula>#REF!="Total"</formula>
    </cfRule>
  </conditionalFormatting>
  <conditionalFormatting sqref="C171">
    <cfRule type="expression" dxfId="2815" priority="1709" stopIfTrue="1">
      <formula>#REF!="Total"</formula>
    </cfRule>
  </conditionalFormatting>
  <conditionalFormatting sqref="C162:C163">
    <cfRule type="expression" dxfId="2814" priority="1714" stopIfTrue="1">
      <formula>#REF!="Total"</formula>
    </cfRule>
  </conditionalFormatting>
  <conditionalFormatting sqref="C165:C166">
    <cfRule type="expression" dxfId="2813" priority="1715" stopIfTrue="1">
      <formula>#REF!="Total"</formula>
    </cfRule>
  </conditionalFormatting>
  <conditionalFormatting sqref="C158:C171">
    <cfRule type="expression" dxfId="2812" priority="1632">
      <formula>$A157="Total"</formula>
    </cfRule>
  </conditionalFormatting>
  <conditionalFormatting sqref="C158:C171">
    <cfRule type="expression" dxfId="2811" priority="1631">
      <formula>$A156="Total"</formula>
    </cfRule>
  </conditionalFormatting>
  <conditionalFormatting sqref="C158:C171">
    <cfRule type="expression" dxfId="2810" priority="1630">
      <formula>$A155="Total"</formula>
    </cfRule>
  </conditionalFormatting>
  <conditionalFormatting sqref="C168:C171">
    <cfRule type="expression" dxfId="2809" priority="1629">
      <formula>$A163="Total"</formula>
    </cfRule>
  </conditionalFormatting>
  <conditionalFormatting sqref="C157:C171">
    <cfRule type="expression" dxfId="2808" priority="1628">
      <formula>$A157="Total"</formula>
    </cfRule>
  </conditionalFormatting>
  <conditionalFormatting sqref="C157:C171">
    <cfRule type="expression" dxfId="2807" priority="1627" stopIfTrue="1">
      <formula>$C158="Total"</formula>
    </cfRule>
  </conditionalFormatting>
  <conditionalFormatting sqref="C157:C171">
    <cfRule type="expression" dxfId="2806" priority="1626">
      <formula>$A151="Total"</formula>
    </cfRule>
  </conditionalFormatting>
  <conditionalFormatting sqref="C163:C167">
    <cfRule type="expression" dxfId="2805" priority="1625">
      <formula>$A129="Total"</formula>
    </cfRule>
  </conditionalFormatting>
  <conditionalFormatting sqref="C160">
    <cfRule type="expression" dxfId="2804" priority="1624">
      <formula>$A122="Total"</formula>
    </cfRule>
  </conditionalFormatting>
  <conditionalFormatting sqref="C164:C167">
    <cfRule type="expression" dxfId="2803" priority="1623">
      <formula>$A116="Total"</formula>
    </cfRule>
  </conditionalFormatting>
  <conditionalFormatting sqref="C158:C171">
    <cfRule type="expression" dxfId="2802" priority="1622">
      <formula>$A151="Total"</formula>
    </cfRule>
  </conditionalFormatting>
  <conditionalFormatting sqref="C163:C167">
    <cfRule type="expression" dxfId="2801" priority="1621">
      <formula>$A151="Total"</formula>
    </cfRule>
  </conditionalFormatting>
  <conditionalFormatting sqref="C159:C167">
    <cfRule type="expression" dxfId="2800" priority="1620">
      <formula>$A151="Total"</formula>
    </cfRule>
  </conditionalFormatting>
  <conditionalFormatting sqref="C168:C171">
    <cfRule type="expression" dxfId="2799" priority="1619">
      <formula>$A158="Total"</formula>
    </cfRule>
  </conditionalFormatting>
  <conditionalFormatting sqref="C162:C171">
    <cfRule type="expression" dxfId="2798" priority="1618">
      <formula>$A151="Total"</formula>
    </cfRule>
  </conditionalFormatting>
  <conditionalFormatting sqref="C162:C171">
    <cfRule type="expression" dxfId="2797" priority="1617">
      <formula>$A129="Total"</formula>
    </cfRule>
  </conditionalFormatting>
  <conditionalFormatting sqref="C157:C171">
    <cfRule type="expression" dxfId="2796" priority="1616">
      <formula>$A114="Total"</formula>
    </cfRule>
  </conditionalFormatting>
  <conditionalFormatting sqref="C159">
    <cfRule type="expression" dxfId="2795" priority="1615">
      <formula>$A122="Total"</formula>
    </cfRule>
  </conditionalFormatting>
  <conditionalFormatting sqref="C168:C171">
    <cfRule type="expression" dxfId="2794" priority="1614">
      <formula>$A181="Total"</formula>
    </cfRule>
  </conditionalFormatting>
  <conditionalFormatting sqref="C157:C171">
    <cfRule type="expression" dxfId="2793" priority="1613">
      <formula>$A135="Total"</formula>
    </cfRule>
  </conditionalFormatting>
  <conditionalFormatting sqref="C161 C167">
    <cfRule type="expression" dxfId="2792" priority="1612">
      <formula>$A116="Total"</formula>
    </cfRule>
  </conditionalFormatting>
  <conditionalFormatting sqref="C157:C171">
    <cfRule type="expression" dxfId="2791" priority="1611">
      <formula>$A130="Total"</formula>
    </cfRule>
  </conditionalFormatting>
  <conditionalFormatting sqref="C161:C163">
    <cfRule type="expression" dxfId="2790" priority="1610">
      <formula>$A114="Total"</formula>
    </cfRule>
  </conditionalFormatting>
  <conditionalFormatting sqref="C164:C166 C160:C161 C168:C171">
    <cfRule type="expression" dxfId="2789" priority="1609">
      <formula>$A114="Total"</formula>
    </cfRule>
  </conditionalFormatting>
  <conditionalFormatting sqref="C161:C171">
    <cfRule type="expression" dxfId="2788" priority="1608">
      <formula>$A129="Total"</formula>
    </cfRule>
  </conditionalFormatting>
  <conditionalFormatting sqref="C159:C160 C163:C171">
    <cfRule type="expression" dxfId="2787" priority="1607">
      <formula>$A118="Total"</formula>
    </cfRule>
  </conditionalFormatting>
  <conditionalFormatting sqref="C157:C171">
    <cfRule type="expression" dxfId="2786" priority="1606">
      <formula>$A115="Total"</formula>
    </cfRule>
  </conditionalFormatting>
  <conditionalFormatting sqref="C168:C171 C162:C163 C158:C160">
    <cfRule type="expression" dxfId="2785" priority="1605">
      <formula>$A114="Total"</formula>
    </cfRule>
  </conditionalFormatting>
  <conditionalFormatting sqref="C163:C171">
    <cfRule type="expression" dxfId="2784" priority="1604">
      <formula>$A138="Total"</formula>
    </cfRule>
  </conditionalFormatting>
  <conditionalFormatting sqref="C158:C171">
    <cfRule type="expression" dxfId="2783" priority="1603">
      <formula>$A132="Total"</formula>
    </cfRule>
  </conditionalFormatting>
  <conditionalFormatting sqref="C157:C171">
    <cfRule type="expression" dxfId="2782" priority="1602">
      <formula>$A122="Total"</formula>
    </cfRule>
  </conditionalFormatting>
  <conditionalFormatting sqref="C158:C171">
    <cfRule type="expression" dxfId="2781" priority="1601">
      <formula>$A129="Total"</formula>
    </cfRule>
  </conditionalFormatting>
  <conditionalFormatting sqref="C168:C171">
    <cfRule type="expression" dxfId="2780" priority="1600">
      <formula>$A138="Total"</formula>
    </cfRule>
  </conditionalFormatting>
  <conditionalFormatting sqref="C161 C168:C171">
    <cfRule type="expression" dxfId="2779" priority="1599">
      <formula>$A122="Total"</formula>
    </cfRule>
  </conditionalFormatting>
  <conditionalFormatting sqref="C157:C171">
    <cfRule type="expression" dxfId="2778" priority="1598">
      <formula>$A129="Total"</formula>
    </cfRule>
  </conditionalFormatting>
  <conditionalFormatting sqref="C163:C171">
    <cfRule type="expression" dxfId="2777" priority="1597">
      <formula>$A123="Total"</formula>
    </cfRule>
  </conditionalFormatting>
  <conditionalFormatting sqref="C160:C171">
    <cfRule type="expression" dxfId="2776" priority="1596">
      <formula>$A129="Total"</formula>
    </cfRule>
  </conditionalFormatting>
  <conditionalFormatting sqref="C157:C170">
    <cfRule type="expression" dxfId="2775" priority="1595">
      <formula>$A182="Total"</formula>
    </cfRule>
  </conditionalFormatting>
  <conditionalFormatting sqref="C157:C171">
    <cfRule type="expression" dxfId="2774" priority="1594" stopIfTrue="1">
      <formula>$C162="Total"</formula>
    </cfRule>
  </conditionalFormatting>
  <conditionalFormatting sqref="C161:C171 C179:C185 C188">
    <cfRule type="expression" dxfId="2773" priority="1593">
      <formula>$A219="Total"</formula>
    </cfRule>
  </conditionalFormatting>
  <conditionalFormatting sqref="C157:C171">
    <cfRule type="expression" dxfId="2772" priority="1592">
      <formula>$A133="Total"</formula>
    </cfRule>
  </conditionalFormatting>
  <conditionalFormatting sqref="C159:C167">
    <cfRule type="expression" dxfId="2771" priority="1591">
      <formula>$A123="Total"</formula>
    </cfRule>
  </conditionalFormatting>
  <conditionalFormatting sqref="C170:C171">
    <cfRule type="expression" dxfId="2770" priority="1590" stopIfTrue="1">
      <formula>$C172="Total"</formula>
    </cfRule>
  </conditionalFormatting>
  <conditionalFormatting sqref="C168:C171">
    <cfRule type="expression" dxfId="2769" priority="1589">
      <formula>$A85="Total"</formula>
    </cfRule>
  </conditionalFormatting>
  <conditionalFormatting sqref="C157:C171">
    <cfRule type="expression" dxfId="2768" priority="1588">
      <formula>$A156="Total"</formula>
    </cfRule>
  </conditionalFormatting>
  <conditionalFormatting sqref="C157:C171">
    <cfRule type="expression" dxfId="2767" priority="1587">
      <formula>$A155="Total"</formula>
    </cfRule>
  </conditionalFormatting>
  <conditionalFormatting sqref="C157:C171">
    <cfRule type="expression" dxfId="2766" priority="1586">
      <formula>$A154="Total"</formula>
    </cfRule>
  </conditionalFormatting>
  <conditionalFormatting sqref="C157:C171">
    <cfRule type="expression" dxfId="2765" priority="1585">
      <formula>$A128="Total"</formula>
    </cfRule>
  </conditionalFormatting>
  <conditionalFormatting sqref="C157:C171">
    <cfRule type="expression" dxfId="2764" priority="1584">
      <formula>$A131="Total"</formula>
    </cfRule>
  </conditionalFormatting>
  <conditionalFormatting sqref="C157:C171">
    <cfRule type="expression" dxfId="2763" priority="1583">
      <formula>$A134="Total"</formula>
    </cfRule>
  </conditionalFormatting>
  <conditionalFormatting sqref="C162:C167">
    <cfRule type="expression" dxfId="2762" priority="1582">
      <formula>$A75="Total"</formula>
    </cfRule>
  </conditionalFormatting>
  <conditionalFormatting sqref="C168:C171">
    <cfRule type="expression" dxfId="2761" priority="1581">
      <formula>$A80="Total"</formula>
    </cfRule>
  </conditionalFormatting>
  <conditionalFormatting sqref="C167:C170">
    <cfRule type="expression" dxfId="2760" priority="1580" stopIfTrue="1">
      <formula>$C189="Total"</formula>
    </cfRule>
  </conditionalFormatting>
  <conditionalFormatting sqref="C157:C169">
    <cfRule type="expression" dxfId="2759" priority="1579" stopIfTrue="1">
      <formula>$C183="Total"</formula>
    </cfRule>
  </conditionalFormatting>
  <conditionalFormatting sqref="C157:C171">
    <cfRule type="expression" dxfId="2758" priority="1578">
      <formula>$A73="Total"</formula>
    </cfRule>
  </conditionalFormatting>
  <conditionalFormatting sqref="C160:C171">
    <cfRule type="expression" dxfId="2757" priority="1575">
      <formula>$A74="Total"</formula>
    </cfRule>
  </conditionalFormatting>
  <conditionalFormatting sqref="C164">
    <cfRule type="expression" dxfId="2756" priority="1574" stopIfTrue="1">
      <formula>$C188="Total"</formula>
    </cfRule>
  </conditionalFormatting>
  <conditionalFormatting sqref="C163:C167">
    <cfRule type="expression" dxfId="2755" priority="1573">
      <formula>$A175="Total"</formula>
    </cfRule>
  </conditionalFormatting>
  <conditionalFormatting sqref="C165">
    <cfRule type="expression" dxfId="2754" priority="1572">
      <formula>$A188="Total"</formula>
    </cfRule>
  </conditionalFormatting>
  <conditionalFormatting sqref="C168:C171">
    <cfRule type="expression" dxfId="2753" priority="1571">
      <formula>$A189="Total"</formula>
    </cfRule>
  </conditionalFormatting>
  <conditionalFormatting sqref="C159:C171">
    <cfRule type="expression" dxfId="2752" priority="1565">
      <formula>$A74="Total"</formula>
    </cfRule>
  </conditionalFormatting>
  <conditionalFormatting sqref="C168:C170">
    <cfRule type="expression" dxfId="2751" priority="1564">
      <formula>$A228="Total"</formula>
    </cfRule>
  </conditionalFormatting>
  <conditionalFormatting sqref="C158:C171">
    <cfRule type="expression" dxfId="2750" priority="1563">
      <formula>$A129="Total"</formula>
    </cfRule>
  </conditionalFormatting>
  <conditionalFormatting sqref="C160:C167 C178:C183 C186">
    <cfRule type="expression" dxfId="2749" priority="1562">
      <formula>$A219="Total"</formula>
    </cfRule>
  </conditionalFormatting>
  <conditionalFormatting sqref="C164:C167">
    <cfRule type="expression" dxfId="2748" priority="1570">
      <formula>$A75="Total"</formula>
    </cfRule>
  </conditionalFormatting>
  <conditionalFormatting sqref="C157:C171">
    <cfRule type="expression" dxfId="2747" priority="1576" stopIfTrue="1">
      <formula>#REF!="Total"</formula>
    </cfRule>
  </conditionalFormatting>
  <conditionalFormatting sqref="C157:C171">
    <cfRule type="expression" dxfId="2746" priority="1577" stopIfTrue="1">
      <formula>#REF!="Total"</formula>
    </cfRule>
  </conditionalFormatting>
  <conditionalFormatting sqref="C171">
    <cfRule type="expression" dxfId="2745" priority="1635" stopIfTrue="1">
      <formula>#REF!="Total"</formula>
    </cfRule>
  </conditionalFormatting>
  <conditionalFormatting sqref="C167:C171">
    <cfRule type="expression" dxfId="2744" priority="1641" stopIfTrue="1">
      <formula>#REF!="Total"</formula>
    </cfRule>
  </conditionalFormatting>
  <conditionalFormatting sqref="C157:C171">
    <cfRule type="expression" dxfId="2743" priority="1645">
      <formula>#REF!="Total"</formula>
    </cfRule>
  </conditionalFormatting>
  <conditionalFormatting sqref="C157:C171">
    <cfRule type="expression" dxfId="2742" priority="1561">
      <formula>$A156="Total"</formula>
    </cfRule>
  </conditionalFormatting>
  <conditionalFormatting sqref="C157:C171">
    <cfRule type="expression" dxfId="2741" priority="1560">
      <formula>$A155="Total"</formula>
    </cfRule>
  </conditionalFormatting>
  <conditionalFormatting sqref="C157:C171">
    <cfRule type="expression" dxfId="2740" priority="1559">
      <formula>$A154="Total"</formula>
    </cfRule>
  </conditionalFormatting>
  <conditionalFormatting sqref="C157:C171">
    <cfRule type="expression" dxfId="2739" priority="1558">
      <formula>$A153="Total"</formula>
    </cfRule>
  </conditionalFormatting>
  <conditionalFormatting sqref="C157:C171">
    <cfRule type="expression" dxfId="2738" priority="1557">
      <formula>$A149="Total"</formula>
    </cfRule>
  </conditionalFormatting>
  <conditionalFormatting sqref="C157:C171">
    <cfRule type="expression" dxfId="2737" priority="1556">
      <formula>$A111="Total"</formula>
    </cfRule>
  </conditionalFormatting>
  <conditionalFormatting sqref="C157:C171">
    <cfRule type="expression" dxfId="2736" priority="1555">
      <formula>$A97="Total"</formula>
    </cfRule>
  </conditionalFormatting>
  <conditionalFormatting sqref="C157:C171">
    <cfRule type="expression" dxfId="2735" priority="1554">
      <formula>$A93="Total"</formula>
    </cfRule>
  </conditionalFormatting>
  <conditionalFormatting sqref="C157:C159">
    <cfRule type="expression" dxfId="2734" priority="1651">
      <formula>#REF!="Total"</formula>
    </cfRule>
  </conditionalFormatting>
  <conditionalFormatting sqref="C171">
    <cfRule type="expression" dxfId="2733" priority="1652" stopIfTrue="1">
      <formula>#REF!="Total"</formula>
    </cfRule>
  </conditionalFormatting>
  <conditionalFormatting sqref="C170">
    <cfRule type="expression" dxfId="2732" priority="1670" stopIfTrue="1">
      <formula>#REF!="Total"</formula>
    </cfRule>
  </conditionalFormatting>
  <conditionalFormatting sqref="C160">
    <cfRule type="expression" dxfId="2731" priority="1707">
      <formula>#REF!="Total"</formula>
    </cfRule>
  </conditionalFormatting>
  <conditionalFormatting sqref="B179:B189 C175:C189">
    <cfRule type="expression" dxfId="2730" priority="956">
      <formula>#REF!="Total"</formula>
    </cfRule>
  </conditionalFormatting>
  <conditionalFormatting sqref="B179:B189 C175:C189">
    <cfRule type="expression" dxfId="2729" priority="955">
      <formula>#REF!="Total"</formula>
    </cfRule>
  </conditionalFormatting>
  <conditionalFormatting sqref="B179:B189 C175:C189">
    <cfRule type="expression" dxfId="2728" priority="954">
      <formula>#REF!="Total"</formula>
    </cfRule>
  </conditionalFormatting>
  <conditionalFormatting sqref="B179:B189 C175:C189">
    <cfRule type="expression" dxfId="2727" priority="952">
      <formula>#REF!="Total"</formula>
    </cfRule>
  </conditionalFormatting>
  <conditionalFormatting sqref="C175:C189">
    <cfRule type="expression" dxfId="2726" priority="951">
      <formula>#REF!="Total"</formula>
    </cfRule>
  </conditionalFormatting>
  <conditionalFormatting sqref="C175:C189">
    <cfRule type="expression" dxfId="2725" priority="950">
      <formula>#REF!="Total"</formula>
    </cfRule>
  </conditionalFormatting>
  <conditionalFormatting sqref="B179:B189 C175:C189">
    <cfRule type="expression" dxfId="2724" priority="949">
      <formula>#REF!="Total"</formula>
    </cfRule>
  </conditionalFormatting>
  <conditionalFormatting sqref="B179:B189 C175:C189">
    <cfRule type="expression" dxfId="2723" priority="948">
      <formula>#REF!="Total"</formula>
    </cfRule>
  </conditionalFormatting>
  <conditionalFormatting sqref="B179:B189">
    <cfRule type="expression" dxfId="2722" priority="947">
      <formula>#REF!="Total"</formula>
    </cfRule>
  </conditionalFormatting>
  <conditionalFormatting sqref="B179:B189">
    <cfRule type="expression" dxfId="2721" priority="946">
      <formula>#REF!="Total"</formula>
    </cfRule>
  </conditionalFormatting>
  <conditionalFormatting sqref="B179:B189 C175:C189">
    <cfRule type="expression" dxfId="2720" priority="945">
      <formula>#REF!="Total"</formula>
    </cfRule>
  </conditionalFormatting>
  <conditionalFormatting sqref="B179:B189">
    <cfRule type="expression" dxfId="2719" priority="943">
      <formula>#REF!="Total"</formula>
    </cfRule>
  </conditionalFormatting>
  <conditionalFormatting sqref="B179:B189 C175:C189">
    <cfRule type="expression" dxfId="2718" priority="942">
      <formula>#REF!="Total"</formula>
    </cfRule>
  </conditionalFormatting>
  <conditionalFormatting sqref="B179:B189 C175:C189">
    <cfRule type="expression" dxfId="2717" priority="958">
      <formula>#REF!="Total"</formula>
    </cfRule>
  </conditionalFormatting>
  <conditionalFormatting sqref="B179:B189 C175:C189">
    <cfRule type="expression" dxfId="2716" priority="959">
      <formula>#REF!="Total"</formula>
    </cfRule>
  </conditionalFormatting>
  <conditionalFormatting sqref="C175:C189 B179:B189">
    <cfRule type="expression" dxfId="2715" priority="960">
      <formula>#REF!="Total"</formula>
    </cfRule>
  </conditionalFormatting>
  <conditionalFormatting sqref="B183 C179">
    <cfRule type="expression" dxfId="2714" priority="961">
      <formula>#REF!="Total"</formula>
    </cfRule>
  </conditionalFormatting>
  <conditionalFormatting sqref="C189">
    <cfRule type="expression" dxfId="2713" priority="962">
      <formula>#REF!="Total"</formula>
    </cfRule>
  </conditionalFormatting>
  <conditionalFormatting sqref="B179:B189 C175:C189">
    <cfRule type="expression" dxfId="2712" priority="963">
      <formula>#REF!="Total"</formula>
    </cfRule>
  </conditionalFormatting>
  <conditionalFormatting sqref="B179:B189">
    <cfRule type="expression" dxfId="2711" priority="964">
      <formula>#REF!="Total"</formula>
    </cfRule>
  </conditionalFormatting>
  <conditionalFormatting sqref="B179:B189 C175:C189">
    <cfRule type="expression" dxfId="2710" priority="932">
      <formula>#REF!="Total"</formula>
    </cfRule>
  </conditionalFormatting>
  <conditionalFormatting sqref="B181 C177">
    <cfRule type="expression" dxfId="2709" priority="931">
      <formula>#REF!="Total"</formula>
    </cfRule>
  </conditionalFormatting>
  <conditionalFormatting sqref="C178">
    <cfRule type="expression" dxfId="2708" priority="965">
      <formula>#REF!="Total"</formula>
    </cfRule>
  </conditionalFormatting>
  <conditionalFormatting sqref="B179:B189 C175:C189">
    <cfRule type="expression" dxfId="2707" priority="928">
      <formula>#REF!="Total"</formula>
    </cfRule>
  </conditionalFormatting>
  <conditionalFormatting sqref="C175:C189">
    <cfRule type="expression" dxfId="2706" priority="966" stopIfTrue="1">
      <formula>#REF!="Total"</formula>
    </cfRule>
  </conditionalFormatting>
  <conditionalFormatting sqref="B183:B189">
    <cfRule type="expression" dxfId="2705" priority="967">
      <formula>#REF!="Total"</formula>
    </cfRule>
  </conditionalFormatting>
  <conditionalFormatting sqref="B181:B189">
    <cfRule type="expression" dxfId="2704" priority="968">
      <formula>#REF!="Total"</formula>
    </cfRule>
  </conditionalFormatting>
  <conditionalFormatting sqref="B179:B189 C175:C189">
    <cfRule type="expression" dxfId="2703" priority="969">
      <formula>#REF!="Total"</formula>
    </cfRule>
  </conditionalFormatting>
  <conditionalFormatting sqref="B179:B189 C175:C189">
    <cfRule type="expression" dxfId="2702" priority="970">
      <formula>#REF!="Total"</formula>
    </cfRule>
  </conditionalFormatting>
  <conditionalFormatting sqref="B184 C180">
    <cfRule type="expression" dxfId="2701" priority="971">
      <formula>#REF!="Total"</formula>
    </cfRule>
  </conditionalFormatting>
  <conditionalFormatting sqref="C175:C189">
    <cfRule type="expression" dxfId="2700" priority="972">
      <formula>#REF!="Total"</formula>
    </cfRule>
  </conditionalFormatting>
  <conditionalFormatting sqref="B179:B189 C175:C189">
    <cfRule type="expression" dxfId="2699" priority="973">
      <formula>#REF!="Total"</formula>
    </cfRule>
  </conditionalFormatting>
  <conditionalFormatting sqref="B179:B189 C175:C189">
    <cfRule type="expression" dxfId="2698" priority="974">
      <formula>#REF!="Total"</formula>
    </cfRule>
  </conditionalFormatting>
  <conditionalFormatting sqref="B183:B185">
    <cfRule type="expression" dxfId="2697" priority="923">
      <formula>#REF!="Total"</formula>
    </cfRule>
  </conditionalFormatting>
  <conditionalFormatting sqref="B185:B189 C181:C189">
    <cfRule type="expression" dxfId="2696" priority="975">
      <formula>#REF!="Total"</formula>
    </cfRule>
  </conditionalFormatting>
  <conditionalFormatting sqref="B179:B189 C175:C189">
    <cfRule type="expression" dxfId="2695" priority="976">
      <formula>#REF!="Total"</formula>
    </cfRule>
  </conditionalFormatting>
  <conditionalFormatting sqref="B179:B189 C175:C189">
    <cfRule type="expression" dxfId="2694" priority="977">
      <formula>#REF!="Total"</formula>
    </cfRule>
  </conditionalFormatting>
  <conditionalFormatting sqref="B179:B189 C175:C189">
    <cfRule type="expression" dxfId="2693" priority="978">
      <formula>#REF!="Total"</formula>
    </cfRule>
  </conditionalFormatting>
  <conditionalFormatting sqref="B179:B189 C175:C189">
    <cfRule type="expression" dxfId="2692" priority="979">
      <formula>#REF!="Total"</formula>
    </cfRule>
  </conditionalFormatting>
  <conditionalFormatting sqref="B184:B189 C180:C189">
    <cfRule type="expression" dxfId="2691" priority="980">
      <formula>#REF!="Total"</formula>
    </cfRule>
  </conditionalFormatting>
  <conditionalFormatting sqref="B179:B189 C175:C189">
    <cfRule type="expression" dxfId="2690" priority="981">
      <formula>#REF!="Total"</formula>
    </cfRule>
  </conditionalFormatting>
  <conditionalFormatting sqref="B184:B189 C175:C189">
    <cfRule type="expression" dxfId="2689" priority="982">
      <formula>#REF!="Total"</formula>
    </cfRule>
  </conditionalFormatting>
  <conditionalFormatting sqref="B180:B189 C176:C189">
    <cfRule type="expression" dxfId="2688" priority="983">
      <formula>#REF!="Total"</formula>
    </cfRule>
  </conditionalFormatting>
  <conditionalFormatting sqref="B179:B189 C175:C189">
    <cfRule type="expression" dxfId="2687" priority="984">
      <formula>#REF!="Total"</formula>
    </cfRule>
  </conditionalFormatting>
  <conditionalFormatting sqref="B179:B189 C175:C189">
    <cfRule type="expression" dxfId="2686" priority="985">
      <formula>#REF!="Total"</formula>
    </cfRule>
  </conditionalFormatting>
  <conditionalFormatting sqref="B181:B189">
    <cfRule type="expression" dxfId="2685" priority="986">
      <formula>#REF!="Total"</formula>
    </cfRule>
  </conditionalFormatting>
  <conditionalFormatting sqref="B181:B189 C175:C189">
    <cfRule type="expression" dxfId="2684" priority="987">
      <formula>#REF!="Total"</formula>
    </cfRule>
  </conditionalFormatting>
  <conditionalFormatting sqref="B184:B189">
    <cfRule type="expression" dxfId="2683" priority="988">
      <formula>#REF!="Total"</formula>
    </cfRule>
  </conditionalFormatting>
  <conditionalFormatting sqref="B179:B189 C175:C189">
    <cfRule type="expression" dxfId="2682" priority="989">
      <formula>#REF!="Total"</formula>
    </cfRule>
  </conditionalFormatting>
  <conditionalFormatting sqref="C178:C189 B182:B189">
    <cfRule type="expression" dxfId="2681" priority="990">
      <formula>#REF!="Total"</formula>
    </cfRule>
  </conditionalFormatting>
  <conditionalFormatting sqref="B179:B189 C175:C189">
    <cfRule type="expression" dxfId="2680" priority="991">
      <formula>#REF!="Total"</formula>
    </cfRule>
  </conditionalFormatting>
  <conditionalFormatting sqref="B183:B189 C179:C189">
    <cfRule type="expression" dxfId="2679" priority="992">
      <formula>#REF!="Total"</formula>
    </cfRule>
  </conditionalFormatting>
  <conditionalFormatting sqref="C175:C189 B179:B189">
    <cfRule type="expression" dxfId="2678" priority="993">
      <formula>#REF!="Total"</formula>
    </cfRule>
  </conditionalFormatting>
  <conditionalFormatting sqref="B179:B189 C175:C189">
    <cfRule type="expression" dxfId="2677" priority="994">
      <formula>#REF!="Total"</formula>
    </cfRule>
  </conditionalFormatting>
  <conditionalFormatting sqref="B179:B189 C175:C189">
    <cfRule type="expression" dxfId="2676" priority="995">
      <formula>#REF!="Total"</formula>
    </cfRule>
  </conditionalFormatting>
  <conditionalFormatting sqref="B179:B189 C175:C189">
    <cfRule type="expression" dxfId="2675" priority="996">
      <formula>#REF!="Total"</formula>
    </cfRule>
  </conditionalFormatting>
  <conditionalFormatting sqref="B179:B189 C175:C189">
    <cfRule type="expression" dxfId="2674" priority="997">
      <formula>#REF!="Total"</formula>
    </cfRule>
  </conditionalFormatting>
  <conditionalFormatting sqref="B179:B189 C175:C189">
    <cfRule type="expression" dxfId="2673" priority="998">
      <formula>#REF!="Total"</formula>
    </cfRule>
  </conditionalFormatting>
  <conditionalFormatting sqref="B179:B189 C175:C189">
    <cfRule type="expression" dxfId="2672" priority="999">
      <formula>#REF!="Total"</formula>
    </cfRule>
  </conditionalFormatting>
  <conditionalFormatting sqref="B185:B189">
    <cfRule type="expression" dxfId="2671" priority="1000">
      <formula>#REF!="Total"</formula>
    </cfRule>
  </conditionalFormatting>
  <conditionalFormatting sqref="B179:B189 C175:C189">
    <cfRule type="expression" dxfId="2670" priority="1001">
      <formula>#REF!="Total"</formula>
    </cfRule>
  </conditionalFormatting>
  <conditionalFormatting sqref="B179:B189">
    <cfRule type="expression" dxfId="2669" priority="922">
      <formula>#REF!="Total"</formula>
    </cfRule>
  </conditionalFormatting>
  <conditionalFormatting sqref="B179:B189 C175:C189">
    <cfRule type="expression" dxfId="2668" priority="1002">
      <formula>#REF!="Total"</formula>
    </cfRule>
  </conditionalFormatting>
  <conditionalFormatting sqref="C175:C189">
    <cfRule type="expression" dxfId="2667" priority="1003">
      <formula>#REF!="Total"</formula>
    </cfRule>
  </conditionalFormatting>
  <conditionalFormatting sqref="B179:B189 C175:C189">
    <cfRule type="expression" dxfId="2666" priority="1004">
      <formula>#REF!="Total"</formula>
    </cfRule>
  </conditionalFormatting>
  <conditionalFormatting sqref="C175:C189">
    <cfRule type="expression" dxfId="2665" priority="1005">
      <formula>#REF!="Total"</formula>
    </cfRule>
  </conditionalFormatting>
  <conditionalFormatting sqref="B184 C180">
    <cfRule type="expression" dxfId="2664" priority="1006">
      <formula>#REF!="Total"</formula>
    </cfRule>
  </conditionalFormatting>
  <conditionalFormatting sqref="B184 C180">
    <cfRule type="expression" dxfId="2663" priority="1007">
      <formula>#REF!="Total"</formula>
    </cfRule>
  </conditionalFormatting>
  <conditionalFormatting sqref="C186:C189">
    <cfRule type="expression" dxfId="2662" priority="1008">
      <formula>#REF!="Total"</formula>
    </cfRule>
  </conditionalFormatting>
  <conditionalFormatting sqref="B179:B189">
    <cfRule type="expression" dxfId="2661" priority="1009">
      <formula>#REF!="Total"</formula>
    </cfRule>
  </conditionalFormatting>
  <conditionalFormatting sqref="B179:B189 C175:C189">
    <cfRule type="expression" dxfId="2660" priority="1010">
      <formula>#REF!="Total"</formula>
    </cfRule>
  </conditionalFormatting>
  <conditionalFormatting sqref="C175:C189">
    <cfRule type="expression" dxfId="2659" priority="1011">
      <formula>#REF!="Total"</formula>
    </cfRule>
  </conditionalFormatting>
  <conditionalFormatting sqref="B179:B189 C175:C189">
    <cfRule type="expression" dxfId="2658" priority="1012">
      <formula>#REF!="Total"</formula>
    </cfRule>
  </conditionalFormatting>
  <conditionalFormatting sqref="B179:B189">
    <cfRule type="expression" dxfId="2657" priority="1013">
      <formula>#REF!="Total"</formula>
    </cfRule>
  </conditionalFormatting>
  <conditionalFormatting sqref="B180:B181 C176:C177">
    <cfRule type="expression" dxfId="2656" priority="1014">
      <formula>#REF!="Total"</formula>
    </cfRule>
  </conditionalFormatting>
  <conditionalFormatting sqref="B179:B189 C175:C189">
    <cfRule type="expression" dxfId="2655" priority="1015">
      <formula>#REF!="Total"</formula>
    </cfRule>
  </conditionalFormatting>
  <conditionalFormatting sqref="B179:B189 C175:C189">
    <cfRule type="expression" dxfId="2654" priority="1016">
      <formula>#REF!="Total"</formula>
    </cfRule>
  </conditionalFormatting>
  <conditionalFormatting sqref="B180:B182 B184:B185">
    <cfRule type="expression" dxfId="2653" priority="921">
      <formula>#REF!="Total"</formula>
    </cfRule>
  </conditionalFormatting>
  <conditionalFormatting sqref="C189">
    <cfRule type="expression" dxfId="2652" priority="920">
      <formula>#REF!="Total"</formula>
    </cfRule>
  </conditionalFormatting>
  <conditionalFormatting sqref="B179:B189 C175:C189">
    <cfRule type="expression" dxfId="2651" priority="919">
      <formula>#REF!="Total"</formula>
    </cfRule>
  </conditionalFormatting>
  <conditionalFormatting sqref="B186:B189 B182:B183">
    <cfRule type="expression" dxfId="2650" priority="1017">
      <formula>#REF!="Total"</formula>
    </cfRule>
  </conditionalFormatting>
  <conditionalFormatting sqref="C175:C189">
    <cfRule type="expression" dxfId="2649" priority="1018" stopIfTrue="1">
      <formula>#REF!="Total"</formula>
    </cfRule>
  </conditionalFormatting>
  <conditionalFormatting sqref="C175:C189">
    <cfRule type="expression" dxfId="2648" priority="1019" stopIfTrue="1">
      <formula>#REF!="Total"</formula>
    </cfRule>
  </conditionalFormatting>
  <conditionalFormatting sqref="C175:C189">
    <cfRule type="expression" dxfId="2647" priority="1020" stopIfTrue="1">
      <formula>#REF!="Total"</formula>
    </cfRule>
  </conditionalFormatting>
  <conditionalFormatting sqref="B183">
    <cfRule type="expression" dxfId="2646" priority="918">
      <formula>#REF!="Total"</formula>
    </cfRule>
  </conditionalFormatting>
  <conditionalFormatting sqref="B180:B182 C176:C178">
    <cfRule type="expression" dxfId="2645" priority="1021">
      <formula>#REF!="Total"</formula>
    </cfRule>
  </conditionalFormatting>
  <conditionalFormatting sqref="B182:B189 C178:C189">
    <cfRule type="expression" dxfId="2644" priority="1022">
      <formula>#REF!="Total"</formula>
    </cfRule>
  </conditionalFormatting>
  <conditionalFormatting sqref="B181:B189 C177:C189">
    <cfRule type="expression" dxfId="2643" priority="1023">
      <formula>#REF!="Total"</formula>
    </cfRule>
  </conditionalFormatting>
  <conditionalFormatting sqref="B184:B189 C180:C189">
    <cfRule type="expression" dxfId="2642" priority="916">
      <formula>#REF!="Total"</formula>
    </cfRule>
  </conditionalFormatting>
  <conditionalFormatting sqref="B181 C177">
    <cfRule type="expression" dxfId="2641" priority="915">
      <formula>#REF!="Total"</formula>
    </cfRule>
  </conditionalFormatting>
  <conditionalFormatting sqref="B183">
    <cfRule type="expression" dxfId="2640" priority="1024">
      <formula>#REF!="Total"</formula>
    </cfRule>
  </conditionalFormatting>
  <conditionalFormatting sqref="C179 C182:C189">
    <cfRule type="expression" dxfId="2639" priority="1025" stopIfTrue="1">
      <formula>#REF!="Total"</formula>
    </cfRule>
  </conditionalFormatting>
  <conditionalFormatting sqref="C175:C189">
    <cfRule type="expression" dxfId="2638" priority="1026">
      <formula>#REF!="Total"</formula>
    </cfRule>
  </conditionalFormatting>
  <conditionalFormatting sqref="B179:B189 C175:C189">
    <cfRule type="expression" dxfId="2637" priority="1027">
      <formula>#REF!="Total"</formula>
    </cfRule>
  </conditionalFormatting>
  <conditionalFormatting sqref="B179:B189 C175:C189">
    <cfRule type="expression" dxfId="2636" priority="1028">
      <formula>#REF!="Total"</formula>
    </cfRule>
  </conditionalFormatting>
  <conditionalFormatting sqref="C178:C189">
    <cfRule type="expression" dxfId="2635" priority="1029" stopIfTrue="1">
      <formula>#REF!="Total"</formula>
    </cfRule>
  </conditionalFormatting>
  <conditionalFormatting sqref="B182 C178">
    <cfRule type="expression" dxfId="2634" priority="1030">
      <formula>#REF!="Total"</formula>
    </cfRule>
  </conditionalFormatting>
  <conditionalFormatting sqref="B185:B189 B181:B182">
    <cfRule type="expression" dxfId="2633" priority="911">
      <formula>#REF!="Total"</formula>
    </cfRule>
  </conditionalFormatting>
  <conditionalFormatting sqref="B182 C178">
    <cfRule type="expression" dxfId="2632" priority="1031">
      <formula>#REF!="Total"</formula>
    </cfRule>
  </conditionalFormatting>
  <conditionalFormatting sqref="B179:B189">
    <cfRule type="expression" dxfId="2631" priority="1032">
      <formula>#REF!="Total"</formula>
    </cfRule>
  </conditionalFormatting>
  <conditionalFormatting sqref="B181 C177">
    <cfRule type="expression" dxfId="2630" priority="1033">
      <formula>#REF!="Total"</formula>
    </cfRule>
  </conditionalFormatting>
  <conditionalFormatting sqref="B185:B189 C181:C189">
    <cfRule type="expression" dxfId="2629" priority="1034">
      <formula>#REF!="Total"</formula>
    </cfRule>
  </conditionalFormatting>
  <conditionalFormatting sqref="B184:B185 C180:C181">
    <cfRule type="expression" dxfId="2628" priority="777">
      <formula>#REF!="Total"</formula>
    </cfRule>
  </conditionalFormatting>
  <conditionalFormatting sqref="B186:B189">
    <cfRule type="expression" dxfId="2627" priority="778">
      <formula>#REF!="Total"</formula>
    </cfRule>
  </conditionalFormatting>
  <conditionalFormatting sqref="B179:B189 C175:C189">
    <cfRule type="expression" dxfId="2626" priority="779">
      <formula>#REF!="Total"</formula>
    </cfRule>
  </conditionalFormatting>
  <conditionalFormatting sqref="B184:B189 C180:C189">
    <cfRule type="expression" dxfId="2625" priority="792">
      <formula>#REF!="Total"</formula>
    </cfRule>
  </conditionalFormatting>
  <conditionalFormatting sqref="B184:B189 C180:C189">
    <cfRule type="expression" dxfId="2624" priority="793">
      <formula>#REF!="Total"</formula>
    </cfRule>
  </conditionalFormatting>
  <conditionalFormatting sqref="B182:B183 C178:C179">
    <cfRule type="expression" dxfId="2623" priority="794">
      <formula>#REF!="Total"</formula>
    </cfRule>
  </conditionalFormatting>
  <conditionalFormatting sqref="B180:B183 C176:C179">
    <cfRule type="expression" dxfId="2622" priority="795">
      <formula>#REF!="Total"</formula>
    </cfRule>
  </conditionalFormatting>
  <conditionalFormatting sqref="C178:C187">
    <cfRule type="expression" dxfId="2621" priority="859" stopIfTrue="1">
      <formula>#REF!="Total"</formula>
    </cfRule>
  </conditionalFormatting>
  <conditionalFormatting sqref="B179:B189 C187:C188">
    <cfRule type="expression" dxfId="2620" priority="910">
      <formula>#REF!="Total"</formula>
    </cfRule>
  </conditionalFormatting>
  <conditionalFormatting sqref="B179:B189 C188:C189">
    <cfRule type="expression" dxfId="2619" priority="909">
      <formula>#REF!="Total"</formula>
    </cfRule>
  </conditionalFormatting>
  <conditionalFormatting sqref="B184:B189">
    <cfRule type="expression" dxfId="2618" priority="908">
      <formula>#REF!="Total"</formula>
    </cfRule>
  </conditionalFormatting>
  <conditionalFormatting sqref="B183:B189 C179:C189">
    <cfRule type="expression" dxfId="2617" priority="907">
      <formula>#REF!="Total"</formula>
    </cfRule>
  </conditionalFormatting>
  <conditionalFormatting sqref="B186:B189 C182:C189">
    <cfRule type="expression" dxfId="2616" priority="904">
      <formula>#REF!="Total"</formula>
    </cfRule>
  </conditionalFormatting>
  <conditionalFormatting sqref="B183 C179">
    <cfRule type="expression" dxfId="2615" priority="903">
      <formula>#REF!="Total"</formula>
    </cfRule>
  </conditionalFormatting>
  <conditionalFormatting sqref="B184 C180">
    <cfRule type="expression" dxfId="2614" priority="901">
      <formula>#REF!="Total"</formula>
    </cfRule>
  </conditionalFormatting>
  <conditionalFormatting sqref="B185:B189">
    <cfRule type="expression" dxfId="2613" priority="900">
      <formula>#REF!="Total"</formula>
    </cfRule>
  </conditionalFormatting>
  <conditionalFormatting sqref="B184:B189">
    <cfRule type="expression" dxfId="2612" priority="860">
      <formula>#REF!="Total"</formula>
    </cfRule>
  </conditionalFormatting>
  <conditionalFormatting sqref="B181">
    <cfRule type="expression" dxfId="2611" priority="862">
      <formula>#REF!="Total"</formula>
    </cfRule>
  </conditionalFormatting>
  <conditionalFormatting sqref="B179:B189 C175:C189">
    <cfRule type="expression" dxfId="2610" priority="868">
      <formula>#REF!="Total"</formula>
    </cfRule>
  </conditionalFormatting>
  <conditionalFormatting sqref="B179:B189 C175:C189">
    <cfRule type="expression" dxfId="2609" priority="869">
      <formula>#REF!="Total"</formula>
    </cfRule>
  </conditionalFormatting>
  <conditionalFormatting sqref="B179:B189 C175:C189">
    <cfRule type="expression" dxfId="2608" priority="870">
      <formula>#REF!="Total"</formula>
    </cfRule>
  </conditionalFormatting>
  <conditionalFormatting sqref="C180:C189">
    <cfRule type="expression" dxfId="2607" priority="872" stopIfTrue="1">
      <formula>#REF!="Total"</formula>
    </cfRule>
  </conditionalFormatting>
  <conditionalFormatting sqref="B179:B189">
    <cfRule type="expression" dxfId="2606" priority="899">
      <formula>#REF!="Total"</formula>
    </cfRule>
  </conditionalFormatting>
  <conditionalFormatting sqref="B182">
    <cfRule type="expression" dxfId="2605" priority="876">
      <formula>#REF!="Total"</formula>
    </cfRule>
  </conditionalFormatting>
  <conditionalFormatting sqref="B179:B189">
    <cfRule type="expression" dxfId="2604" priority="879">
      <formula>#REF!="Total"</formula>
    </cfRule>
  </conditionalFormatting>
  <conditionalFormatting sqref="B184:B189 C180:C189">
    <cfRule type="expression" dxfId="2603" priority="887">
      <formula>#REF!="Total"</formula>
    </cfRule>
  </conditionalFormatting>
  <conditionalFormatting sqref="B181:B183 C177:C179">
    <cfRule type="expression" dxfId="2602" priority="888">
      <formula>#REF!="Total"</formula>
    </cfRule>
  </conditionalFormatting>
  <conditionalFormatting sqref="B184:B189 C180:C189">
    <cfRule type="expression" dxfId="2601" priority="938">
      <formula>#REF!="Total"</formula>
    </cfRule>
  </conditionalFormatting>
  <conditionalFormatting sqref="B185:B189">
    <cfRule type="expression" dxfId="2600" priority="891">
      <formula>#REF!="Total"</formula>
    </cfRule>
  </conditionalFormatting>
  <conditionalFormatting sqref="C175:C189">
    <cfRule type="expression" dxfId="2599" priority="897" stopIfTrue="1">
      <formula>#REF!="Total"</formula>
    </cfRule>
  </conditionalFormatting>
  <conditionalFormatting sqref="C175:C189">
    <cfRule type="expression" dxfId="2598" priority="898" stopIfTrue="1">
      <formula>#REF!="Total"</formula>
    </cfRule>
  </conditionalFormatting>
  <conditionalFormatting sqref="C188">
    <cfRule type="expression" dxfId="2597" priority="912">
      <formula>#REF!="Total"</formula>
    </cfRule>
  </conditionalFormatting>
  <conditionalFormatting sqref="C175:C189">
    <cfRule type="expression" dxfId="2596" priority="913">
      <formula>#REF!="Total"</formula>
    </cfRule>
  </conditionalFormatting>
  <conditionalFormatting sqref="C175:C189">
    <cfRule type="expression" dxfId="2595" priority="914">
      <formula>#REF!="Total"</formula>
    </cfRule>
  </conditionalFormatting>
  <conditionalFormatting sqref="C189">
    <cfRule type="expression" dxfId="2594" priority="892">
      <formula>#REF!="Total"</formula>
    </cfRule>
  </conditionalFormatting>
  <conditionalFormatting sqref="B184:B189 C180:C189">
    <cfRule type="expression" dxfId="2593" priority="937">
      <formula>#REF!="Total"</formula>
    </cfRule>
  </conditionalFormatting>
  <conditionalFormatting sqref="B187:B189 C183:C185">
    <cfRule type="expression" dxfId="2592" priority="890">
      <formula>#REF!="Total"</formula>
    </cfRule>
  </conditionalFormatting>
  <conditionalFormatting sqref="B183 C179">
    <cfRule type="expression" dxfId="2591" priority="902">
      <formula>#REF!="Total"</formula>
    </cfRule>
  </conditionalFormatting>
  <conditionalFormatting sqref="B180 C176">
    <cfRule type="expression" dxfId="2590" priority="905">
      <formula>#REF!="Total"</formula>
    </cfRule>
  </conditionalFormatting>
  <conditionalFormatting sqref="B183:B184 C179:C180">
    <cfRule type="expression" dxfId="2589" priority="926">
      <formula>#REF!="Total"</formula>
    </cfRule>
  </conditionalFormatting>
  <conditionalFormatting sqref="B182:B189 C178:C189">
    <cfRule type="expression" dxfId="2588" priority="934">
      <formula>#REF!="Total"</formula>
    </cfRule>
  </conditionalFormatting>
  <conditionalFormatting sqref="B181:B182 C177:C178">
    <cfRule type="expression" dxfId="2587" priority="925">
      <formula>#REF!="Total"</formula>
    </cfRule>
  </conditionalFormatting>
  <conditionalFormatting sqref="B182:B183 C178:C179">
    <cfRule type="expression" dxfId="2586" priority="927">
      <formula>#REF!="Total"</formula>
    </cfRule>
  </conditionalFormatting>
  <conditionalFormatting sqref="B184 C180">
    <cfRule type="expression" dxfId="2585" priority="944">
      <formula>#REF!="Total"</formula>
    </cfRule>
  </conditionalFormatting>
  <conditionalFormatting sqref="C175:C189">
    <cfRule type="expression" dxfId="2584" priority="884" stopIfTrue="1">
      <formula>#REF!="Total"</formula>
    </cfRule>
  </conditionalFormatting>
  <conditionalFormatting sqref="B182:B183 C178:C179">
    <cfRule type="expression" dxfId="2583" priority="885">
      <formula>#REF!="Total"</formula>
    </cfRule>
  </conditionalFormatting>
  <conditionalFormatting sqref="B184:B189">
    <cfRule type="expression" dxfId="2582" priority="883">
      <formula>#REF!="Total"</formula>
    </cfRule>
  </conditionalFormatting>
  <conditionalFormatting sqref="B179:B189 C186:C187">
    <cfRule type="expression" dxfId="2581" priority="882">
      <formula>#REF!="Total"</formula>
    </cfRule>
  </conditionalFormatting>
  <conditionalFormatting sqref="B185:B189">
    <cfRule type="expression" dxfId="2580" priority="881">
      <formula>#REF!="Total"</formula>
    </cfRule>
  </conditionalFormatting>
  <conditionalFormatting sqref="B183 C179">
    <cfRule type="expression" dxfId="2579" priority="889">
      <formula>#REF!="Total"</formula>
    </cfRule>
  </conditionalFormatting>
  <conditionalFormatting sqref="B184 C180">
    <cfRule type="expression" dxfId="2578" priority="893">
      <formula>#REF!="Total"</formula>
    </cfRule>
  </conditionalFormatting>
  <conditionalFormatting sqref="B182:B189">
    <cfRule type="expression" dxfId="2577" priority="894">
      <formula>#REF!="Total"</formula>
    </cfRule>
  </conditionalFormatting>
  <conditionalFormatting sqref="B183 C179">
    <cfRule type="expression" dxfId="2576" priority="895">
      <formula>#REF!="Total"</formula>
    </cfRule>
  </conditionalFormatting>
  <conditionalFormatting sqref="C175:C189">
    <cfRule type="expression" dxfId="2575" priority="924" stopIfTrue="1">
      <formula>#REF!="Total"</formula>
    </cfRule>
  </conditionalFormatting>
  <conditionalFormatting sqref="B179:B189 C175:C189">
    <cfRule type="expression" dxfId="2574" priority="939">
      <formula>#REF!="Total"</formula>
    </cfRule>
  </conditionalFormatting>
  <conditionalFormatting sqref="B188:B189 C184:C185">
    <cfRule type="expression" dxfId="2573" priority="953">
      <formula>#REF!="Total"</formula>
    </cfRule>
  </conditionalFormatting>
  <conditionalFormatting sqref="C186">
    <cfRule type="expression" dxfId="2572" priority="957">
      <formula>#REF!="Total"</formula>
    </cfRule>
  </conditionalFormatting>
  <conditionalFormatting sqref="B187">
    <cfRule type="expression" dxfId="2571" priority="874">
      <formula>#REF!="Total"</formula>
    </cfRule>
  </conditionalFormatting>
  <conditionalFormatting sqref="B182:B189">
    <cfRule type="expression" dxfId="2570" priority="875">
      <formula>#REF!="Total"</formula>
    </cfRule>
  </conditionalFormatting>
  <conditionalFormatting sqref="B180:B189">
    <cfRule type="expression" dxfId="2569" priority="886">
      <formula>#REF!="Total"</formula>
    </cfRule>
  </conditionalFormatting>
  <conditionalFormatting sqref="B179:B189">
    <cfRule type="expression" dxfId="2568" priority="906">
      <formula>#REF!="Total"</formula>
    </cfRule>
  </conditionalFormatting>
  <conditionalFormatting sqref="B185 C181">
    <cfRule type="expression" dxfId="2567" priority="917">
      <formula>#REF!="Total"</formula>
    </cfRule>
  </conditionalFormatting>
  <conditionalFormatting sqref="C181:C189">
    <cfRule type="expression" dxfId="2566" priority="929" stopIfTrue="1">
      <formula>#REF!="Total"</formula>
    </cfRule>
  </conditionalFormatting>
  <conditionalFormatting sqref="C177:C189">
    <cfRule type="expression" dxfId="2565" priority="930" stopIfTrue="1">
      <formula>#REF!="Total"</formula>
    </cfRule>
  </conditionalFormatting>
  <conditionalFormatting sqref="C179:C189">
    <cfRule type="expression" dxfId="2564" priority="936" stopIfTrue="1">
      <formula>#REF!="Total"</formula>
    </cfRule>
  </conditionalFormatting>
  <conditionalFormatting sqref="B185:B186 C181:C182">
    <cfRule type="expression" dxfId="2563" priority="880">
      <formula>#REF!="Total"</formula>
    </cfRule>
  </conditionalFormatting>
  <conditionalFormatting sqref="B186:B189">
    <cfRule type="expression" dxfId="2562" priority="873">
      <formula>#REF!="Total"</formula>
    </cfRule>
  </conditionalFormatting>
  <conditionalFormatting sqref="B185:B186 C181:C182">
    <cfRule type="expression" dxfId="2561" priority="866">
      <formula>#REF!="Total"</formula>
    </cfRule>
  </conditionalFormatting>
  <conditionalFormatting sqref="B184:B189 C180:C189">
    <cfRule type="expression" dxfId="2560" priority="865">
      <formula>#REF!="Total"</formula>
    </cfRule>
  </conditionalFormatting>
  <conditionalFormatting sqref="B180 C176">
    <cfRule type="expression" dxfId="2559" priority="864">
      <formula>#REF!="Total"</formula>
    </cfRule>
  </conditionalFormatting>
  <conditionalFormatting sqref="C176">
    <cfRule type="expression" dxfId="2558" priority="863">
      <formula>#REF!="Total"</formula>
    </cfRule>
  </conditionalFormatting>
  <conditionalFormatting sqref="C189">
    <cfRule type="expression" dxfId="2557" priority="935" stopIfTrue="1">
      <formula>#REF!="Total"</formula>
    </cfRule>
  </conditionalFormatting>
  <conditionalFormatting sqref="C180:C181">
    <cfRule type="expression" dxfId="2556" priority="940" stopIfTrue="1">
      <formula>#REF!="Total"</formula>
    </cfRule>
  </conditionalFormatting>
  <conditionalFormatting sqref="C183:C184">
    <cfRule type="expression" dxfId="2555" priority="941" stopIfTrue="1">
      <formula>#REF!="Total"</formula>
    </cfRule>
  </conditionalFormatting>
  <conditionalFormatting sqref="C176:C189">
    <cfRule type="expression" dxfId="2554" priority="858">
      <formula>$A175="Total"</formula>
    </cfRule>
  </conditionalFormatting>
  <conditionalFormatting sqref="C176:C189">
    <cfRule type="expression" dxfId="2553" priority="857">
      <formula>$A174="Total"</formula>
    </cfRule>
  </conditionalFormatting>
  <conditionalFormatting sqref="C176:C189">
    <cfRule type="expression" dxfId="2552" priority="856">
      <formula>$A173="Total"</formula>
    </cfRule>
  </conditionalFormatting>
  <conditionalFormatting sqref="C186:C189">
    <cfRule type="expression" dxfId="2551" priority="855">
      <formula>$A181="Total"</formula>
    </cfRule>
  </conditionalFormatting>
  <conditionalFormatting sqref="C175:C189">
    <cfRule type="expression" dxfId="2550" priority="854">
      <formula>$A175="Total"</formula>
    </cfRule>
  </conditionalFormatting>
  <conditionalFormatting sqref="C175:C189">
    <cfRule type="expression" dxfId="2549" priority="853" stopIfTrue="1">
      <formula>$C176="Total"</formula>
    </cfRule>
  </conditionalFormatting>
  <conditionalFormatting sqref="C175:C189">
    <cfRule type="expression" dxfId="2548" priority="852">
      <formula>$A169="Total"</formula>
    </cfRule>
  </conditionalFormatting>
  <conditionalFormatting sqref="C181:C185">
    <cfRule type="expression" dxfId="2547" priority="851">
      <formula>$A147="Total"</formula>
    </cfRule>
  </conditionalFormatting>
  <conditionalFormatting sqref="C178">
    <cfRule type="expression" dxfId="2546" priority="850">
      <formula>$A140="Total"</formula>
    </cfRule>
  </conditionalFormatting>
  <conditionalFormatting sqref="C182:C185">
    <cfRule type="expression" dxfId="2545" priority="849">
      <formula>$A134="Total"</formula>
    </cfRule>
  </conditionalFormatting>
  <conditionalFormatting sqref="C176:C189">
    <cfRule type="expression" dxfId="2544" priority="848">
      <formula>$A169="Total"</formula>
    </cfRule>
  </conditionalFormatting>
  <conditionalFormatting sqref="C181:C185">
    <cfRule type="expression" dxfId="2543" priority="847">
      <formula>$A169="Total"</formula>
    </cfRule>
  </conditionalFormatting>
  <conditionalFormatting sqref="C177:C185">
    <cfRule type="expression" dxfId="2542" priority="846">
      <formula>$A169="Total"</formula>
    </cfRule>
  </conditionalFormatting>
  <conditionalFormatting sqref="C186:C189">
    <cfRule type="expression" dxfId="2541" priority="845">
      <formula>$A176="Total"</formula>
    </cfRule>
  </conditionalFormatting>
  <conditionalFormatting sqref="C180:C189">
    <cfRule type="expression" dxfId="2540" priority="844">
      <formula>$A169="Total"</formula>
    </cfRule>
  </conditionalFormatting>
  <conditionalFormatting sqref="C180:C189">
    <cfRule type="expression" dxfId="2539" priority="843">
      <formula>$A147="Total"</formula>
    </cfRule>
  </conditionalFormatting>
  <conditionalFormatting sqref="C175:C189">
    <cfRule type="expression" dxfId="2538" priority="842">
      <formula>$A132="Total"</formula>
    </cfRule>
  </conditionalFormatting>
  <conditionalFormatting sqref="C177">
    <cfRule type="expression" dxfId="2537" priority="841">
      <formula>$A140="Total"</formula>
    </cfRule>
  </conditionalFormatting>
  <conditionalFormatting sqref="C186:C189">
    <cfRule type="expression" dxfId="2536" priority="840">
      <formula>$A199="Total"</formula>
    </cfRule>
  </conditionalFormatting>
  <conditionalFormatting sqref="C175:C189">
    <cfRule type="expression" dxfId="2535" priority="839">
      <formula>$A153="Total"</formula>
    </cfRule>
  </conditionalFormatting>
  <conditionalFormatting sqref="C179 C185">
    <cfRule type="expression" dxfId="2534" priority="838">
      <formula>$A134="Total"</formula>
    </cfRule>
  </conditionalFormatting>
  <conditionalFormatting sqref="C175:C189">
    <cfRule type="expression" dxfId="2533" priority="837">
      <formula>$A148="Total"</formula>
    </cfRule>
  </conditionalFormatting>
  <conditionalFormatting sqref="C179:C181">
    <cfRule type="expression" dxfId="2532" priority="836">
      <formula>$A132="Total"</formula>
    </cfRule>
  </conditionalFormatting>
  <conditionalFormatting sqref="C182:C184 C178:C179 C186:C189">
    <cfRule type="expression" dxfId="2531" priority="835">
      <formula>$A132="Total"</formula>
    </cfRule>
  </conditionalFormatting>
  <conditionalFormatting sqref="C179:C189">
    <cfRule type="expression" dxfId="2530" priority="834">
      <formula>$A147="Total"</formula>
    </cfRule>
  </conditionalFormatting>
  <conditionalFormatting sqref="C177:C178 C181:C189">
    <cfRule type="expression" dxfId="2529" priority="833">
      <formula>$A136="Total"</formula>
    </cfRule>
  </conditionalFormatting>
  <conditionalFormatting sqref="C175:C189">
    <cfRule type="expression" dxfId="2528" priority="832">
      <formula>$A133="Total"</formula>
    </cfRule>
  </conditionalFormatting>
  <conditionalFormatting sqref="C186:C189 C180:C181 C176:C178">
    <cfRule type="expression" dxfId="2527" priority="831">
      <formula>$A132="Total"</formula>
    </cfRule>
  </conditionalFormatting>
  <conditionalFormatting sqref="C181:C189">
    <cfRule type="expression" dxfId="2526" priority="830">
      <formula>$A156="Total"</formula>
    </cfRule>
  </conditionalFormatting>
  <conditionalFormatting sqref="C176:C189">
    <cfRule type="expression" dxfId="2525" priority="829">
      <formula>$A150="Total"</formula>
    </cfRule>
  </conditionalFormatting>
  <conditionalFormatting sqref="C175:C189">
    <cfRule type="expression" dxfId="2524" priority="828">
      <formula>$A140="Total"</formula>
    </cfRule>
  </conditionalFormatting>
  <conditionalFormatting sqref="C176:C189">
    <cfRule type="expression" dxfId="2523" priority="827">
      <formula>$A147="Total"</formula>
    </cfRule>
  </conditionalFormatting>
  <conditionalFormatting sqref="C186:C189">
    <cfRule type="expression" dxfId="2522" priority="826">
      <formula>$A156="Total"</formula>
    </cfRule>
  </conditionalFormatting>
  <conditionalFormatting sqref="C179 C186:C189">
    <cfRule type="expression" dxfId="2521" priority="825">
      <formula>$A140="Total"</formula>
    </cfRule>
  </conditionalFormatting>
  <conditionalFormatting sqref="C175:C189">
    <cfRule type="expression" dxfId="2520" priority="824">
      <formula>$A147="Total"</formula>
    </cfRule>
  </conditionalFormatting>
  <conditionalFormatting sqref="C181:C189">
    <cfRule type="expression" dxfId="2519" priority="823">
      <formula>$A141="Total"</formula>
    </cfRule>
  </conditionalFormatting>
  <conditionalFormatting sqref="C178:C189">
    <cfRule type="expression" dxfId="2518" priority="822">
      <formula>$A147="Total"</formula>
    </cfRule>
  </conditionalFormatting>
  <conditionalFormatting sqref="C175:C188">
    <cfRule type="expression" dxfId="2517" priority="821">
      <formula>$A200="Total"</formula>
    </cfRule>
  </conditionalFormatting>
  <conditionalFormatting sqref="C175:C189">
    <cfRule type="expression" dxfId="2516" priority="820" stopIfTrue="1">
      <formula>$C180="Total"</formula>
    </cfRule>
  </conditionalFormatting>
  <conditionalFormatting sqref="C175:C189">
    <cfRule type="expression" dxfId="2515" priority="818">
      <formula>$A151="Total"</formula>
    </cfRule>
  </conditionalFormatting>
  <conditionalFormatting sqref="C177:C185">
    <cfRule type="expression" dxfId="2514" priority="817">
      <formula>$A141="Total"</formula>
    </cfRule>
  </conditionalFormatting>
  <conditionalFormatting sqref="C188:C189">
    <cfRule type="expression" dxfId="2513" priority="816" stopIfTrue="1">
      <formula>$C190="Total"</formula>
    </cfRule>
  </conditionalFormatting>
  <conditionalFormatting sqref="C186:C189">
    <cfRule type="expression" dxfId="2512" priority="815">
      <formula>$A103="Total"</formula>
    </cfRule>
  </conditionalFormatting>
  <conditionalFormatting sqref="C175:C189">
    <cfRule type="expression" dxfId="2511" priority="814">
      <formula>$A174="Total"</formula>
    </cfRule>
  </conditionalFormatting>
  <conditionalFormatting sqref="C175:C189">
    <cfRule type="expression" dxfId="2510" priority="813">
      <formula>$A173="Total"</formula>
    </cfRule>
  </conditionalFormatting>
  <conditionalFormatting sqref="C175:C189">
    <cfRule type="expression" dxfId="2509" priority="812">
      <formula>$A172="Total"</formula>
    </cfRule>
  </conditionalFormatting>
  <conditionalFormatting sqref="C175:C189">
    <cfRule type="expression" dxfId="2508" priority="811">
      <formula>$A146="Total"</formula>
    </cfRule>
  </conditionalFormatting>
  <conditionalFormatting sqref="C175:C189">
    <cfRule type="expression" dxfId="2507" priority="810">
      <formula>$A149="Total"</formula>
    </cfRule>
  </conditionalFormatting>
  <conditionalFormatting sqref="C175:C189">
    <cfRule type="expression" dxfId="2506" priority="809">
      <formula>$A152="Total"</formula>
    </cfRule>
  </conditionalFormatting>
  <conditionalFormatting sqref="C180:C185">
    <cfRule type="expression" dxfId="2505" priority="808">
      <formula>$A93="Total"</formula>
    </cfRule>
  </conditionalFormatting>
  <conditionalFormatting sqref="C186:C189">
    <cfRule type="expression" dxfId="2504" priority="807">
      <formula>$A98="Total"</formula>
    </cfRule>
  </conditionalFormatting>
  <conditionalFormatting sqref="C185:C188">
    <cfRule type="expression" dxfId="2503" priority="806" stopIfTrue="1">
      <formula>$C207="Total"</formula>
    </cfRule>
  </conditionalFormatting>
  <conditionalFormatting sqref="C175:C187">
    <cfRule type="expression" dxfId="2502" priority="805" stopIfTrue="1">
      <formula>$C201="Total"</formula>
    </cfRule>
  </conditionalFormatting>
  <conditionalFormatting sqref="C175:C189">
    <cfRule type="expression" dxfId="2501" priority="804">
      <formula>$A91="Total"</formula>
    </cfRule>
  </conditionalFormatting>
  <conditionalFormatting sqref="C178:C189">
    <cfRule type="expression" dxfId="2500" priority="801">
      <formula>$A92="Total"</formula>
    </cfRule>
  </conditionalFormatting>
  <conditionalFormatting sqref="C182">
    <cfRule type="expression" dxfId="2499" priority="800" stopIfTrue="1">
      <formula>$C206="Total"</formula>
    </cfRule>
  </conditionalFormatting>
  <conditionalFormatting sqref="C181:C185">
    <cfRule type="expression" dxfId="2498" priority="799">
      <formula>$A193="Total"</formula>
    </cfRule>
  </conditionalFormatting>
  <conditionalFormatting sqref="C183">
    <cfRule type="expression" dxfId="2497" priority="798">
      <formula>$A206="Total"</formula>
    </cfRule>
  </conditionalFormatting>
  <conditionalFormatting sqref="C186:C189">
    <cfRule type="expression" dxfId="2496" priority="797">
      <formula>$A207="Total"</formula>
    </cfRule>
  </conditionalFormatting>
  <conditionalFormatting sqref="C177:C189">
    <cfRule type="expression" dxfId="2495" priority="791">
      <formula>$A92="Total"</formula>
    </cfRule>
  </conditionalFormatting>
  <conditionalFormatting sqref="C176:C189">
    <cfRule type="expression" dxfId="2494" priority="789">
      <formula>$A147="Total"</formula>
    </cfRule>
  </conditionalFormatting>
  <conditionalFormatting sqref="C182:C185">
    <cfRule type="expression" dxfId="2493" priority="796">
      <formula>$A93="Total"</formula>
    </cfRule>
  </conditionalFormatting>
  <conditionalFormatting sqref="C175:C189">
    <cfRule type="expression" dxfId="2492" priority="802" stopIfTrue="1">
      <formula>#REF!="Total"</formula>
    </cfRule>
  </conditionalFormatting>
  <conditionalFormatting sqref="C175:C189">
    <cfRule type="expression" dxfId="2491" priority="803" stopIfTrue="1">
      <formula>#REF!="Total"</formula>
    </cfRule>
  </conditionalFormatting>
  <conditionalFormatting sqref="C189">
    <cfRule type="expression" dxfId="2490" priority="861" stopIfTrue="1">
      <formula>#REF!="Total"</formula>
    </cfRule>
  </conditionalFormatting>
  <conditionalFormatting sqref="C185:C189">
    <cfRule type="expression" dxfId="2489" priority="867" stopIfTrue="1">
      <formula>#REF!="Total"</formula>
    </cfRule>
  </conditionalFormatting>
  <conditionalFormatting sqref="C175:C189">
    <cfRule type="expression" dxfId="2488" priority="871">
      <formula>#REF!="Total"</formula>
    </cfRule>
  </conditionalFormatting>
  <conditionalFormatting sqref="C175:C189">
    <cfRule type="expression" dxfId="2487" priority="787">
      <formula>$A174="Total"</formula>
    </cfRule>
  </conditionalFormatting>
  <conditionalFormatting sqref="C175:C189">
    <cfRule type="expression" dxfId="2486" priority="786">
      <formula>$A173="Total"</formula>
    </cfRule>
  </conditionalFormatting>
  <conditionalFormatting sqref="C175:C189">
    <cfRule type="expression" dxfId="2485" priority="785">
      <formula>$A172="Total"</formula>
    </cfRule>
  </conditionalFormatting>
  <conditionalFormatting sqref="C175:C189">
    <cfRule type="expression" dxfId="2484" priority="784">
      <formula>$A171="Total"</formula>
    </cfRule>
  </conditionalFormatting>
  <conditionalFormatting sqref="C175:C189">
    <cfRule type="expression" dxfId="2483" priority="783">
      <formula>$A167="Total"</formula>
    </cfRule>
  </conditionalFormatting>
  <conditionalFormatting sqref="C175:C189">
    <cfRule type="expression" dxfId="2482" priority="782">
      <formula>$A129="Total"</formula>
    </cfRule>
  </conditionalFormatting>
  <conditionalFormatting sqref="C175:C189">
    <cfRule type="expression" dxfId="2481" priority="781">
      <formula>$A115="Total"</formula>
    </cfRule>
  </conditionalFormatting>
  <conditionalFormatting sqref="C175:C189">
    <cfRule type="expression" dxfId="2480" priority="780">
      <formula>$A111="Total"</formula>
    </cfRule>
  </conditionalFormatting>
  <conditionalFormatting sqref="C175:C177">
    <cfRule type="expression" dxfId="2479" priority="877">
      <formula>#REF!="Total"</formula>
    </cfRule>
  </conditionalFormatting>
  <conditionalFormatting sqref="C189">
    <cfRule type="expression" dxfId="2478" priority="878" stopIfTrue="1">
      <formula>#REF!="Total"</formula>
    </cfRule>
  </conditionalFormatting>
  <conditionalFormatting sqref="C188">
    <cfRule type="expression" dxfId="2477" priority="896" stopIfTrue="1">
      <formula>#REF!="Total"</formula>
    </cfRule>
  </conditionalFormatting>
  <conditionalFormatting sqref="C178">
    <cfRule type="expression" dxfId="2476" priority="933">
      <formula>#REF!="Total"</formula>
    </cfRule>
  </conditionalFormatting>
  <conditionalFormatting sqref="B198:B208">
    <cfRule type="expression" dxfId="2475" priority="713">
      <formula>#REF!="Total"</formula>
    </cfRule>
  </conditionalFormatting>
  <conditionalFormatting sqref="B198:B208">
    <cfRule type="expression" dxfId="2474" priority="712">
      <formula>#REF!="Total"</formula>
    </cfRule>
  </conditionalFormatting>
  <conditionalFormatting sqref="B198:B208">
    <cfRule type="expression" dxfId="2473" priority="711">
      <formula>#REF!="Total"</formula>
    </cfRule>
  </conditionalFormatting>
  <conditionalFormatting sqref="B198:B208">
    <cfRule type="expression" dxfId="2472" priority="709">
      <formula>#REF!="Total"</formula>
    </cfRule>
  </conditionalFormatting>
  <conditionalFormatting sqref="B198:B208">
    <cfRule type="expression" dxfId="2471" priority="708">
      <formula>#REF!="Total"</formula>
    </cfRule>
  </conditionalFormatting>
  <conditionalFormatting sqref="B198:B208">
    <cfRule type="expression" dxfId="2470" priority="707">
      <formula>#REF!="Total"</formula>
    </cfRule>
  </conditionalFormatting>
  <conditionalFormatting sqref="B198:B208">
    <cfRule type="expression" dxfId="2469" priority="706">
      <formula>#REF!="Total"</formula>
    </cfRule>
  </conditionalFormatting>
  <conditionalFormatting sqref="B198:B208">
    <cfRule type="expression" dxfId="2468" priority="705">
      <formula>#REF!="Total"</formula>
    </cfRule>
  </conditionalFormatting>
  <conditionalFormatting sqref="B198:B208">
    <cfRule type="expression" dxfId="2467" priority="704">
      <formula>#REF!="Total"</formula>
    </cfRule>
  </conditionalFormatting>
  <conditionalFormatting sqref="B198:B208">
    <cfRule type="expression" dxfId="2466" priority="702">
      <formula>#REF!="Total"</formula>
    </cfRule>
  </conditionalFormatting>
  <conditionalFormatting sqref="B198:B208">
    <cfRule type="expression" dxfId="2465" priority="701">
      <formula>#REF!="Total"</formula>
    </cfRule>
  </conditionalFormatting>
  <conditionalFormatting sqref="B198:B208">
    <cfRule type="expression" dxfId="2464" priority="714">
      <formula>#REF!="Total"</formula>
    </cfRule>
  </conditionalFormatting>
  <conditionalFormatting sqref="B198:B208">
    <cfRule type="expression" dxfId="2463" priority="715">
      <formula>#REF!="Total"</formula>
    </cfRule>
  </conditionalFormatting>
  <conditionalFormatting sqref="B198:B208">
    <cfRule type="expression" dxfId="2462" priority="716">
      <formula>#REF!="Total"</formula>
    </cfRule>
  </conditionalFormatting>
  <conditionalFormatting sqref="B202">
    <cfRule type="expression" dxfId="2461" priority="717">
      <formula>#REF!="Total"</formula>
    </cfRule>
  </conditionalFormatting>
  <conditionalFormatting sqref="B198:B208">
    <cfRule type="expression" dxfId="2460" priority="718">
      <formula>#REF!="Total"</formula>
    </cfRule>
  </conditionalFormatting>
  <conditionalFormatting sqref="B198:B208">
    <cfRule type="expression" dxfId="2459" priority="719">
      <formula>#REF!="Total"</formula>
    </cfRule>
  </conditionalFormatting>
  <conditionalFormatting sqref="B198:B208">
    <cfRule type="expression" dxfId="2458" priority="696">
      <formula>#REF!="Total"</formula>
    </cfRule>
  </conditionalFormatting>
  <conditionalFormatting sqref="B200">
    <cfRule type="expression" dxfId="2457" priority="695">
      <formula>#REF!="Total"</formula>
    </cfRule>
  </conditionalFormatting>
  <conditionalFormatting sqref="B198:B208">
    <cfRule type="expression" dxfId="2456" priority="694">
      <formula>#REF!="Total"</formula>
    </cfRule>
  </conditionalFormatting>
  <conditionalFormatting sqref="B202:B208">
    <cfRule type="expression" dxfId="2455" priority="720">
      <formula>#REF!="Total"</formula>
    </cfRule>
  </conditionalFormatting>
  <conditionalFormatting sqref="B200:B208">
    <cfRule type="expression" dxfId="2454" priority="721">
      <formula>#REF!="Total"</formula>
    </cfRule>
  </conditionalFormatting>
  <conditionalFormatting sqref="B198:B208">
    <cfRule type="expression" dxfId="2453" priority="722">
      <formula>#REF!="Total"</formula>
    </cfRule>
  </conditionalFormatting>
  <conditionalFormatting sqref="B198:B208">
    <cfRule type="expression" dxfId="2452" priority="723">
      <formula>#REF!="Total"</formula>
    </cfRule>
  </conditionalFormatting>
  <conditionalFormatting sqref="B203">
    <cfRule type="expression" dxfId="2451" priority="724">
      <formula>#REF!="Total"</formula>
    </cfRule>
  </conditionalFormatting>
  <conditionalFormatting sqref="B198:B208">
    <cfRule type="expression" dxfId="2450" priority="725">
      <formula>#REF!="Total"</formula>
    </cfRule>
  </conditionalFormatting>
  <conditionalFormatting sqref="B198:B208">
    <cfRule type="expression" dxfId="2449" priority="726">
      <formula>#REF!="Total"</formula>
    </cfRule>
  </conditionalFormatting>
  <conditionalFormatting sqref="B202:B204">
    <cfRule type="expression" dxfId="2448" priority="690">
      <formula>#REF!="Total"</formula>
    </cfRule>
  </conditionalFormatting>
  <conditionalFormatting sqref="B204:B208">
    <cfRule type="expression" dxfId="2447" priority="727">
      <formula>#REF!="Total"</formula>
    </cfRule>
  </conditionalFormatting>
  <conditionalFormatting sqref="B198:B208">
    <cfRule type="expression" dxfId="2446" priority="728">
      <formula>#REF!="Total"</formula>
    </cfRule>
  </conditionalFormatting>
  <conditionalFormatting sqref="B198:B208">
    <cfRule type="expression" dxfId="2445" priority="729">
      <formula>#REF!="Total"</formula>
    </cfRule>
  </conditionalFormatting>
  <conditionalFormatting sqref="B198:B208">
    <cfRule type="expression" dxfId="2444" priority="730">
      <formula>#REF!="Total"</formula>
    </cfRule>
  </conditionalFormatting>
  <conditionalFormatting sqref="B198:B208">
    <cfRule type="expression" dxfId="2443" priority="731">
      <formula>#REF!="Total"</formula>
    </cfRule>
  </conditionalFormatting>
  <conditionalFormatting sqref="B203:B208">
    <cfRule type="expression" dxfId="2442" priority="732">
      <formula>#REF!="Total"</formula>
    </cfRule>
  </conditionalFormatting>
  <conditionalFormatting sqref="B198:B208">
    <cfRule type="expression" dxfId="2441" priority="733">
      <formula>#REF!="Total"</formula>
    </cfRule>
  </conditionalFormatting>
  <conditionalFormatting sqref="B203:B208">
    <cfRule type="expression" dxfId="2440" priority="734">
      <formula>#REF!="Total"</formula>
    </cfRule>
  </conditionalFormatting>
  <conditionalFormatting sqref="B199:B208">
    <cfRule type="expression" dxfId="2439" priority="735">
      <formula>#REF!="Total"</formula>
    </cfRule>
  </conditionalFormatting>
  <conditionalFormatting sqref="B198:B208">
    <cfRule type="expression" dxfId="2438" priority="736">
      <formula>#REF!="Total"</formula>
    </cfRule>
  </conditionalFormatting>
  <conditionalFormatting sqref="B198:B208">
    <cfRule type="expression" dxfId="2437" priority="737">
      <formula>#REF!="Total"</formula>
    </cfRule>
  </conditionalFormatting>
  <conditionalFormatting sqref="B200:B208">
    <cfRule type="expression" dxfId="2436" priority="738">
      <formula>#REF!="Total"</formula>
    </cfRule>
  </conditionalFormatting>
  <conditionalFormatting sqref="B200:B208">
    <cfRule type="expression" dxfId="2435" priority="739">
      <formula>#REF!="Total"</formula>
    </cfRule>
  </conditionalFormatting>
  <conditionalFormatting sqref="B203:B208">
    <cfRule type="expression" dxfId="2434" priority="740">
      <formula>#REF!="Total"</formula>
    </cfRule>
  </conditionalFormatting>
  <conditionalFormatting sqref="B198:B208">
    <cfRule type="expression" dxfId="2433" priority="741">
      <formula>#REF!="Total"</formula>
    </cfRule>
  </conditionalFormatting>
  <conditionalFormatting sqref="B201:B208">
    <cfRule type="expression" dxfId="2432" priority="742">
      <formula>#REF!="Total"</formula>
    </cfRule>
  </conditionalFormatting>
  <conditionalFormatting sqref="B198:B208">
    <cfRule type="expression" dxfId="2431" priority="743">
      <formula>#REF!="Total"</formula>
    </cfRule>
  </conditionalFormatting>
  <conditionalFormatting sqref="B202:B208">
    <cfRule type="expression" dxfId="2430" priority="744">
      <formula>#REF!="Total"</formula>
    </cfRule>
  </conditionalFormatting>
  <conditionalFormatting sqref="B198:B208">
    <cfRule type="expression" dxfId="2429" priority="745">
      <formula>#REF!="Total"</formula>
    </cfRule>
  </conditionalFormatting>
  <conditionalFormatting sqref="B198:B208">
    <cfRule type="expression" dxfId="2428" priority="746">
      <formula>#REF!="Total"</formula>
    </cfRule>
  </conditionalFormatting>
  <conditionalFormatting sqref="B198:B208">
    <cfRule type="expression" dxfId="2427" priority="747">
      <formula>#REF!="Total"</formula>
    </cfRule>
  </conditionalFormatting>
  <conditionalFormatting sqref="B198:B208">
    <cfRule type="expression" dxfId="2426" priority="748">
      <formula>#REF!="Total"</formula>
    </cfRule>
  </conditionalFormatting>
  <conditionalFormatting sqref="B198:B208">
    <cfRule type="expression" dxfId="2425" priority="749">
      <formula>#REF!="Total"</formula>
    </cfRule>
  </conditionalFormatting>
  <conditionalFormatting sqref="B198:B208">
    <cfRule type="expression" dxfId="2424" priority="750">
      <formula>#REF!="Total"</formula>
    </cfRule>
  </conditionalFormatting>
  <conditionalFormatting sqref="B198:B208">
    <cfRule type="expression" dxfId="2423" priority="751">
      <formula>#REF!="Total"</formula>
    </cfRule>
  </conditionalFormatting>
  <conditionalFormatting sqref="B204:B208">
    <cfRule type="expression" dxfId="2422" priority="752">
      <formula>#REF!="Total"</formula>
    </cfRule>
  </conditionalFormatting>
  <conditionalFormatting sqref="B198:B208">
    <cfRule type="expression" dxfId="2421" priority="753">
      <formula>#REF!="Total"</formula>
    </cfRule>
  </conditionalFormatting>
  <conditionalFormatting sqref="B198:B208">
    <cfRule type="expression" dxfId="2420" priority="689">
      <formula>#REF!="Total"</formula>
    </cfRule>
  </conditionalFormatting>
  <conditionalFormatting sqref="B198:B208">
    <cfRule type="expression" dxfId="2419" priority="754">
      <formula>#REF!="Total"</formula>
    </cfRule>
  </conditionalFormatting>
  <conditionalFormatting sqref="B198:B208">
    <cfRule type="expression" dxfId="2418" priority="755">
      <formula>#REF!="Total"</formula>
    </cfRule>
  </conditionalFormatting>
  <conditionalFormatting sqref="B203">
    <cfRule type="expression" dxfId="2417" priority="756">
      <formula>#REF!="Total"</formula>
    </cfRule>
  </conditionalFormatting>
  <conditionalFormatting sqref="B203">
    <cfRule type="expression" dxfId="2416" priority="757">
      <formula>#REF!="Total"</formula>
    </cfRule>
  </conditionalFormatting>
  <conditionalFormatting sqref="B198:B208">
    <cfRule type="expression" dxfId="2415" priority="758">
      <formula>#REF!="Total"</formula>
    </cfRule>
  </conditionalFormatting>
  <conditionalFormatting sqref="B198:B208">
    <cfRule type="expression" dxfId="2414" priority="759">
      <formula>#REF!="Total"</formula>
    </cfRule>
  </conditionalFormatting>
  <conditionalFormatting sqref="B198:B208">
    <cfRule type="expression" dxfId="2413" priority="760">
      <formula>#REF!="Total"</formula>
    </cfRule>
  </conditionalFormatting>
  <conditionalFormatting sqref="B198:B208">
    <cfRule type="expression" dxfId="2412" priority="761">
      <formula>#REF!="Total"</formula>
    </cfRule>
  </conditionalFormatting>
  <conditionalFormatting sqref="B199:B200">
    <cfRule type="expression" dxfId="2411" priority="762">
      <formula>#REF!="Total"</formula>
    </cfRule>
  </conditionalFormatting>
  <conditionalFormatting sqref="B198:B208">
    <cfRule type="expression" dxfId="2410" priority="763">
      <formula>#REF!="Total"</formula>
    </cfRule>
  </conditionalFormatting>
  <conditionalFormatting sqref="B198:B208">
    <cfRule type="expression" dxfId="2409" priority="764">
      <formula>#REF!="Total"</formula>
    </cfRule>
  </conditionalFormatting>
  <conditionalFormatting sqref="B199:B201 B203:B204">
    <cfRule type="expression" dxfId="2408" priority="688">
      <formula>#REF!="Total"</formula>
    </cfRule>
  </conditionalFormatting>
  <conditionalFormatting sqref="B198:B208">
    <cfRule type="expression" dxfId="2407" priority="687">
      <formula>#REF!="Total"</formula>
    </cfRule>
  </conditionalFormatting>
  <conditionalFormatting sqref="B205:B208 B201:B202">
    <cfRule type="expression" dxfId="2406" priority="765">
      <formula>#REF!="Total"</formula>
    </cfRule>
  </conditionalFormatting>
  <conditionalFormatting sqref="B202">
    <cfRule type="expression" dxfId="2405" priority="686">
      <formula>#REF!="Total"</formula>
    </cfRule>
  </conditionalFormatting>
  <conditionalFormatting sqref="B199:B201">
    <cfRule type="expression" dxfId="2404" priority="766">
      <formula>#REF!="Total"</formula>
    </cfRule>
  </conditionalFormatting>
  <conditionalFormatting sqref="B201:B208">
    <cfRule type="expression" dxfId="2403" priority="767">
      <formula>#REF!="Total"</formula>
    </cfRule>
  </conditionalFormatting>
  <conditionalFormatting sqref="B200:B208">
    <cfRule type="expression" dxfId="2402" priority="768">
      <formula>#REF!="Total"</formula>
    </cfRule>
  </conditionalFormatting>
  <conditionalFormatting sqref="B203:B208">
    <cfRule type="expression" dxfId="2401" priority="684">
      <formula>#REF!="Total"</formula>
    </cfRule>
  </conditionalFormatting>
  <conditionalFormatting sqref="B200">
    <cfRule type="expression" dxfId="2400" priority="683">
      <formula>#REF!="Total"</formula>
    </cfRule>
  </conditionalFormatting>
  <conditionalFormatting sqref="B202">
    <cfRule type="expression" dxfId="2399" priority="769">
      <formula>#REF!="Total"</formula>
    </cfRule>
  </conditionalFormatting>
  <conditionalFormatting sqref="B198:B208">
    <cfRule type="expression" dxfId="2398" priority="770">
      <formula>#REF!="Total"</formula>
    </cfRule>
  </conditionalFormatting>
  <conditionalFormatting sqref="B198:B208">
    <cfRule type="expression" dxfId="2397" priority="771">
      <formula>#REF!="Total"</formula>
    </cfRule>
  </conditionalFormatting>
  <conditionalFormatting sqref="B201">
    <cfRule type="expression" dxfId="2396" priority="772">
      <formula>#REF!="Total"</formula>
    </cfRule>
  </conditionalFormatting>
  <conditionalFormatting sqref="B204:B208 B200:B201">
    <cfRule type="expression" dxfId="2395" priority="682">
      <formula>#REF!="Total"</formula>
    </cfRule>
  </conditionalFormatting>
  <conditionalFormatting sqref="B201">
    <cfRule type="expression" dxfId="2394" priority="773">
      <formula>#REF!="Total"</formula>
    </cfRule>
  </conditionalFormatting>
  <conditionalFormatting sqref="B198:B208">
    <cfRule type="expression" dxfId="2393" priority="774">
      <formula>#REF!="Total"</formula>
    </cfRule>
  </conditionalFormatting>
  <conditionalFormatting sqref="B200">
    <cfRule type="expression" dxfId="2392" priority="775">
      <formula>#REF!="Total"</formula>
    </cfRule>
  </conditionalFormatting>
  <conditionalFormatting sqref="B204:B208">
    <cfRule type="expression" dxfId="2391" priority="776">
      <formula>#REF!="Total"</formula>
    </cfRule>
  </conditionalFormatting>
  <conditionalFormatting sqref="B203:B204">
    <cfRule type="expression" dxfId="2390" priority="636">
      <formula>#REF!="Total"</formula>
    </cfRule>
  </conditionalFormatting>
  <conditionalFormatting sqref="B205:B208">
    <cfRule type="expression" dxfId="2389" priority="637">
      <formula>#REF!="Total"</formula>
    </cfRule>
  </conditionalFormatting>
  <conditionalFormatting sqref="B198:B208">
    <cfRule type="expression" dxfId="2388" priority="638">
      <formula>#REF!="Total"</formula>
    </cfRule>
  </conditionalFormatting>
  <conditionalFormatting sqref="B203:B208">
    <cfRule type="expression" dxfId="2387" priority="639">
      <formula>#REF!="Total"</formula>
    </cfRule>
  </conditionalFormatting>
  <conditionalFormatting sqref="B203:B208">
    <cfRule type="expression" dxfId="2386" priority="640">
      <formula>#REF!="Total"</formula>
    </cfRule>
  </conditionalFormatting>
  <conditionalFormatting sqref="B201:B202">
    <cfRule type="expression" dxfId="2385" priority="641">
      <formula>#REF!="Total"</formula>
    </cfRule>
  </conditionalFormatting>
  <conditionalFormatting sqref="B199:B202">
    <cfRule type="expression" dxfId="2384" priority="642">
      <formula>#REF!="Total"</formula>
    </cfRule>
  </conditionalFormatting>
  <conditionalFormatting sqref="B198:B208">
    <cfRule type="expression" dxfId="2383" priority="681">
      <formula>#REF!="Total"</formula>
    </cfRule>
  </conditionalFormatting>
  <conditionalFormatting sqref="B198:B208">
    <cfRule type="expression" dxfId="2382" priority="680">
      <formula>#REF!="Total"</formula>
    </cfRule>
  </conditionalFormatting>
  <conditionalFormatting sqref="B203:B208">
    <cfRule type="expression" dxfId="2381" priority="679">
      <formula>#REF!="Total"</formula>
    </cfRule>
  </conditionalFormatting>
  <conditionalFormatting sqref="B202:B208">
    <cfRule type="expression" dxfId="2380" priority="678">
      <formula>#REF!="Total"</formula>
    </cfRule>
  </conditionalFormatting>
  <conditionalFormatting sqref="B205:B208">
    <cfRule type="expression" dxfId="2379" priority="675">
      <formula>#REF!="Total"</formula>
    </cfRule>
  </conditionalFormatting>
  <conditionalFormatting sqref="B202">
    <cfRule type="expression" dxfId="2378" priority="674">
      <formula>#REF!="Total"</formula>
    </cfRule>
  </conditionalFormatting>
  <conditionalFormatting sqref="B203">
    <cfRule type="expression" dxfId="2377" priority="672">
      <formula>#REF!="Total"</formula>
    </cfRule>
  </conditionalFormatting>
  <conditionalFormatting sqref="B204:B208">
    <cfRule type="expression" dxfId="2376" priority="671">
      <formula>#REF!="Total"</formula>
    </cfRule>
  </conditionalFormatting>
  <conditionalFormatting sqref="B203:B208">
    <cfRule type="expression" dxfId="2375" priority="643">
      <formula>#REF!="Total"</formula>
    </cfRule>
  </conditionalFormatting>
  <conditionalFormatting sqref="B200">
    <cfRule type="expression" dxfId="2374" priority="644">
      <formula>#REF!="Total"</formula>
    </cfRule>
  </conditionalFormatting>
  <conditionalFormatting sqref="B198:B208">
    <cfRule type="expression" dxfId="2373" priority="648">
      <formula>#REF!="Total"</formula>
    </cfRule>
  </conditionalFormatting>
  <conditionalFormatting sqref="B198:B208">
    <cfRule type="expression" dxfId="2372" priority="649">
      <formula>#REF!="Total"</formula>
    </cfRule>
  </conditionalFormatting>
  <conditionalFormatting sqref="B198:B208">
    <cfRule type="expression" dxfId="2371" priority="650">
      <formula>#REF!="Total"</formula>
    </cfRule>
  </conditionalFormatting>
  <conditionalFormatting sqref="B198:B208">
    <cfRule type="expression" dxfId="2370" priority="670">
      <formula>#REF!="Total"</formula>
    </cfRule>
  </conditionalFormatting>
  <conditionalFormatting sqref="B201">
    <cfRule type="expression" dxfId="2369" priority="654">
      <formula>#REF!="Total"</formula>
    </cfRule>
  </conditionalFormatting>
  <conditionalFormatting sqref="B198:B208">
    <cfRule type="expression" dxfId="2368" priority="655">
      <formula>#REF!="Total"</formula>
    </cfRule>
  </conditionalFormatting>
  <conditionalFormatting sqref="B203:B208">
    <cfRule type="expression" dxfId="2367" priority="662">
      <formula>#REF!="Total"</formula>
    </cfRule>
  </conditionalFormatting>
  <conditionalFormatting sqref="B200:B202">
    <cfRule type="expression" dxfId="2366" priority="663">
      <formula>#REF!="Total"</formula>
    </cfRule>
  </conditionalFormatting>
  <conditionalFormatting sqref="B203:B208">
    <cfRule type="expression" dxfId="2365" priority="699">
      <formula>#REF!="Total"</formula>
    </cfRule>
  </conditionalFormatting>
  <conditionalFormatting sqref="B204:B208">
    <cfRule type="expression" dxfId="2364" priority="666">
      <formula>#REF!="Total"</formula>
    </cfRule>
  </conditionalFormatting>
  <conditionalFormatting sqref="B203:B208">
    <cfRule type="expression" dxfId="2363" priority="698">
      <formula>#REF!="Total"</formula>
    </cfRule>
  </conditionalFormatting>
  <conditionalFormatting sqref="B206:B208">
    <cfRule type="expression" dxfId="2362" priority="665">
      <formula>#REF!="Total"</formula>
    </cfRule>
  </conditionalFormatting>
  <conditionalFormatting sqref="B202">
    <cfRule type="expression" dxfId="2361" priority="673">
      <formula>#REF!="Total"</formula>
    </cfRule>
  </conditionalFormatting>
  <conditionalFormatting sqref="B199">
    <cfRule type="expression" dxfId="2360" priority="676">
      <formula>#REF!="Total"</formula>
    </cfRule>
  </conditionalFormatting>
  <conditionalFormatting sqref="B202:B203">
    <cfRule type="expression" dxfId="2359" priority="692">
      <formula>#REF!="Total"</formula>
    </cfRule>
  </conditionalFormatting>
  <conditionalFormatting sqref="B201:B208">
    <cfRule type="expression" dxfId="2358" priority="697">
      <formula>#REF!="Total"</formula>
    </cfRule>
  </conditionalFormatting>
  <conditionalFormatting sqref="B200:B201">
    <cfRule type="expression" dxfId="2357" priority="691">
      <formula>#REF!="Total"</formula>
    </cfRule>
  </conditionalFormatting>
  <conditionalFormatting sqref="B201:B202">
    <cfRule type="expression" dxfId="2356" priority="693">
      <formula>#REF!="Total"</formula>
    </cfRule>
  </conditionalFormatting>
  <conditionalFormatting sqref="B203">
    <cfRule type="expression" dxfId="2355" priority="703">
      <formula>#REF!="Total"</formula>
    </cfRule>
  </conditionalFormatting>
  <conditionalFormatting sqref="B201:B202">
    <cfRule type="expression" dxfId="2354" priority="660">
      <formula>#REF!="Total"</formula>
    </cfRule>
  </conditionalFormatting>
  <conditionalFormatting sqref="B203:B208">
    <cfRule type="expression" dxfId="2353" priority="659">
      <formula>#REF!="Total"</formula>
    </cfRule>
  </conditionalFormatting>
  <conditionalFormatting sqref="B198:B208">
    <cfRule type="expression" dxfId="2352" priority="658">
      <formula>#REF!="Total"</formula>
    </cfRule>
  </conditionalFormatting>
  <conditionalFormatting sqref="B204:B208">
    <cfRule type="expression" dxfId="2351" priority="657">
      <formula>#REF!="Total"</formula>
    </cfRule>
  </conditionalFormatting>
  <conditionalFormatting sqref="B202">
    <cfRule type="expression" dxfId="2350" priority="664">
      <formula>#REF!="Total"</formula>
    </cfRule>
  </conditionalFormatting>
  <conditionalFormatting sqref="B203">
    <cfRule type="expression" dxfId="2349" priority="667">
      <formula>#REF!="Total"</formula>
    </cfRule>
  </conditionalFormatting>
  <conditionalFormatting sqref="B201:B208">
    <cfRule type="expression" dxfId="2348" priority="668">
      <formula>#REF!="Total"</formula>
    </cfRule>
  </conditionalFormatting>
  <conditionalFormatting sqref="B202">
    <cfRule type="expression" dxfId="2347" priority="669">
      <formula>#REF!="Total"</formula>
    </cfRule>
  </conditionalFormatting>
  <conditionalFormatting sqref="B198:B208">
    <cfRule type="expression" dxfId="2346" priority="700">
      <formula>#REF!="Total"</formula>
    </cfRule>
  </conditionalFormatting>
  <conditionalFormatting sqref="B207:B208">
    <cfRule type="expression" dxfId="2345" priority="710">
      <formula>#REF!="Total"</formula>
    </cfRule>
  </conditionalFormatting>
  <conditionalFormatting sqref="B206">
    <cfRule type="expression" dxfId="2344" priority="652">
      <formula>#REF!="Total"</formula>
    </cfRule>
  </conditionalFormatting>
  <conditionalFormatting sqref="B201:B208">
    <cfRule type="expression" dxfId="2343" priority="653">
      <formula>#REF!="Total"</formula>
    </cfRule>
  </conditionalFormatting>
  <conditionalFormatting sqref="B199:B208">
    <cfRule type="expression" dxfId="2342" priority="661">
      <formula>#REF!="Total"</formula>
    </cfRule>
  </conditionalFormatting>
  <conditionalFormatting sqref="B198:B208">
    <cfRule type="expression" dxfId="2341" priority="677">
      <formula>#REF!="Total"</formula>
    </cfRule>
  </conditionalFormatting>
  <conditionalFormatting sqref="B204">
    <cfRule type="expression" dxfId="2340" priority="685">
      <formula>#REF!="Total"</formula>
    </cfRule>
  </conditionalFormatting>
  <conditionalFormatting sqref="B204:B205">
    <cfRule type="expression" dxfId="2339" priority="656">
      <formula>#REF!="Total"</formula>
    </cfRule>
  </conditionalFormatting>
  <conditionalFormatting sqref="B205:B208">
    <cfRule type="expression" dxfId="2338" priority="651">
      <formula>#REF!="Total"</formula>
    </cfRule>
  </conditionalFormatting>
  <conditionalFormatting sqref="B204:B205">
    <cfRule type="expression" dxfId="2337" priority="647">
      <formula>#REF!="Total"</formula>
    </cfRule>
  </conditionalFormatting>
  <conditionalFormatting sqref="B203:B208">
    <cfRule type="expression" dxfId="2336" priority="646">
      <formula>#REF!="Total"</formula>
    </cfRule>
  </conditionalFormatting>
  <conditionalFormatting sqref="B199">
    <cfRule type="expression" dxfId="2335" priority="645">
      <formula>#REF!="Total"</formula>
    </cfRule>
  </conditionalFormatting>
  <conditionalFormatting sqref="B216:B226">
    <cfRule type="expression" dxfId="2334" priority="572">
      <formula>#REF!="Total"</formula>
    </cfRule>
  </conditionalFormatting>
  <conditionalFormatting sqref="B216:B226">
    <cfRule type="expression" dxfId="2333" priority="571">
      <formula>#REF!="Total"</formula>
    </cfRule>
  </conditionalFormatting>
  <conditionalFormatting sqref="B216:B226">
    <cfRule type="expression" dxfId="2332" priority="570">
      <formula>#REF!="Total"</formula>
    </cfRule>
  </conditionalFormatting>
  <conditionalFormatting sqref="B216:B226">
    <cfRule type="expression" dxfId="2331" priority="568">
      <formula>#REF!="Total"</formula>
    </cfRule>
  </conditionalFormatting>
  <conditionalFormatting sqref="B216:B226">
    <cfRule type="expression" dxfId="2330" priority="567">
      <formula>#REF!="Total"</formula>
    </cfRule>
  </conditionalFormatting>
  <conditionalFormatting sqref="B216:B226">
    <cfRule type="expression" dxfId="2329" priority="566">
      <formula>#REF!="Total"</formula>
    </cfRule>
  </conditionalFormatting>
  <conditionalFormatting sqref="B216:B226">
    <cfRule type="expression" dxfId="2328" priority="565">
      <formula>#REF!="Total"</formula>
    </cfRule>
  </conditionalFormatting>
  <conditionalFormatting sqref="B216:B226">
    <cfRule type="expression" dxfId="2327" priority="564">
      <formula>#REF!="Total"</formula>
    </cfRule>
  </conditionalFormatting>
  <conditionalFormatting sqref="B216:B226">
    <cfRule type="expression" dxfId="2326" priority="563">
      <formula>#REF!="Total"</formula>
    </cfRule>
  </conditionalFormatting>
  <conditionalFormatting sqref="B216:B226">
    <cfRule type="expression" dxfId="2325" priority="561">
      <formula>#REF!="Total"</formula>
    </cfRule>
  </conditionalFormatting>
  <conditionalFormatting sqref="B216:B226">
    <cfRule type="expression" dxfId="2324" priority="560">
      <formula>#REF!="Total"</formula>
    </cfRule>
  </conditionalFormatting>
  <conditionalFormatting sqref="B216:B226">
    <cfRule type="expression" dxfId="2323" priority="573">
      <formula>#REF!="Total"</formula>
    </cfRule>
  </conditionalFormatting>
  <conditionalFormatting sqref="B216:B226">
    <cfRule type="expression" dxfId="2322" priority="574">
      <formula>#REF!="Total"</formula>
    </cfRule>
  </conditionalFormatting>
  <conditionalFormatting sqref="B216:B226">
    <cfRule type="expression" dxfId="2321" priority="575">
      <formula>#REF!="Total"</formula>
    </cfRule>
  </conditionalFormatting>
  <conditionalFormatting sqref="B220">
    <cfRule type="expression" dxfId="2320" priority="576">
      <formula>#REF!="Total"</formula>
    </cfRule>
  </conditionalFormatting>
  <conditionalFormatting sqref="B216:B226">
    <cfRule type="expression" dxfId="2319" priority="577">
      <formula>#REF!="Total"</formula>
    </cfRule>
  </conditionalFormatting>
  <conditionalFormatting sqref="B216:B226">
    <cfRule type="expression" dxfId="2318" priority="578">
      <formula>#REF!="Total"</formula>
    </cfRule>
  </conditionalFormatting>
  <conditionalFormatting sqref="B216:B226">
    <cfRule type="expression" dxfId="2317" priority="555">
      <formula>#REF!="Total"</formula>
    </cfRule>
  </conditionalFormatting>
  <conditionalFormatting sqref="B218">
    <cfRule type="expression" dxfId="2316" priority="554">
      <formula>#REF!="Total"</formula>
    </cfRule>
  </conditionalFormatting>
  <conditionalFormatting sqref="B216:B226">
    <cfRule type="expression" dxfId="2315" priority="553">
      <formula>#REF!="Total"</formula>
    </cfRule>
  </conditionalFormatting>
  <conditionalFormatting sqref="B220:B226">
    <cfRule type="expression" dxfId="2314" priority="579">
      <formula>#REF!="Total"</formula>
    </cfRule>
  </conditionalFormatting>
  <conditionalFormatting sqref="B218:B226">
    <cfRule type="expression" dxfId="2313" priority="580">
      <formula>#REF!="Total"</formula>
    </cfRule>
  </conditionalFormatting>
  <conditionalFormatting sqref="B216:B226">
    <cfRule type="expression" dxfId="2312" priority="581">
      <formula>#REF!="Total"</formula>
    </cfRule>
  </conditionalFormatting>
  <conditionalFormatting sqref="B216:B226">
    <cfRule type="expression" dxfId="2311" priority="582">
      <formula>#REF!="Total"</formula>
    </cfRule>
  </conditionalFormatting>
  <conditionalFormatting sqref="B221">
    <cfRule type="expression" dxfId="2310" priority="583">
      <formula>#REF!="Total"</formula>
    </cfRule>
  </conditionalFormatting>
  <conditionalFormatting sqref="B216:B226">
    <cfRule type="expression" dxfId="2309" priority="584">
      <formula>#REF!="Total"</formula>
    </cfRule>
  </conditionalFormatting>
  <conditionalFormatting sqref="B216:B226">
    <cfRule type="expression" dxfId="2308" priority="585">
      <formula>#REF!="Total"</formula>
    </cfRule>
  </conditionalFormatting>
  <conditionalFormatting sqref="B220:B222">
    <cfRule type="expression" dxfId="2307" priority="549">
      <formula>#REF!="Total"</formula>
    </cfRule>
  </conditionalFormatting>
  <conditionalFormatting sqref="B222:B226">
    <cfRule type="expression" dxfId="2306" priority="586">
      <formula>#REF!="Total"</formula>
    </cfRule>
  </conditionalFormatting>
  <conditionalFormatting sqref="B216:B226">
    <cfRule type="expression" dxfId="2305" priority="587">
      <formula>#REF!="Total"</formula>
    </cfRule>
  </conditionalFormatting>
  <conditionalFormatting sqref="B216:B226">
    <cfRule type="expression" dxfId="2304" priority="588">
      <formula>#REF!="Total"</formula>
    </cfRule>
  </conditionalFormatting>
  <conditionalFormatting sqref="B216:B226">
    <cfRule type="expression" dxfId="2303" priority="589">
      <formula>#REF!="Total"</formula>
    </cfRule>
  </conditionalFormatting>
  <conditionalFormatting sqref="B216:B226">
    <cfRule type="expression" dxfId="2302" priority="590">
      <formula>#REF!="Total"</formula>
    </cfRule>
  </conditionalFormatting>
  <conditionalFormatting sqref="B221:B226">
    <cfRule type="expression" dxfId="2301" priority="591">
      <formula>#REF!="Total"</formula>
    </cfRule>
  </conditionalFormatting>
  <conditionalFormatting sqref="B216:B226">
    <cfRule type="expression" dxfId="2300" priority="592">
      <formula>#REF!="Total"</formula>
    </cfRule>
  </conditionalFormatting>
  <conditionalFormatting sqref="B221:B226">
    <cfRule type="expression" dxfId="2299" priority="593">
      <formula>#REF!="Total"</formula>
    </cfRule>
  </conditionalFormatting>
  <conditionalFormatting sqref="B217:B226">
    <cfRule type="expression" dxfId="2298" priority="594">
      <formula>#REF!="Total"</formula>
    </cfRule>
  </conditionalFormatting>
  <conditionalFormatting sqref="B216:B226">
    <cfRule type="expression" dxfId="2297" priority="595">
      <formula>#REF!="Total"</formula>
    </cfRule>
  </conditionalFormatting>
  <conditionalFormatting sqref="B216:B226">
    <cfRule type="expression" dxfId="2296" priority="596">
      <formula>#REF!="Total"</formula>
    </cfRule>
  </conditionalFormatting>
  <conditionalFormatting sqref="B218:B226">
    <cfRule type="expression" dxfId="2295" priority="597">
      <formula>#REF!="Total"</formula>
    </cfRule>
  </conditionalFormatting>
  <conditionalFormatting sqref="B218:B226">
    <cfRule type="expression" dxfId="2294" priority="598">
      <formula>#REF!="Total"</formula>
    </cfRule>
  </conditionalFormatting>
  <conditionalFormatting sqref="B221:B226">
    <cfRule type="expression" dxfId="2293" priority="599">
      <formula>#REF!="Total"</formula>
    </cfRule>
  </conditionalFormatting>
  <conditionalFormatting sqref="B216:B226">
    <cfRule type="expression" dxfId="2292" priority="600">
      <formula>#REF!="Total"</formula>
    </cfRule>
  </conditionalFormatting>
  <conditionalFormatting sqref="B219:B226">
    <cfRule type="expression" dxfId="2291" priority="601">
      <formula>#REF!="Total"</formula>
    </cfRule>
  </conditionalFormatting>
  <conditionalFormatting sqref="B216:B226">
    <cfRule type="expression" dxfId="2290" priority="602">
      <formula>#REF!="Total"</formula>
    </cfRule>
  </conditionalFormatting>
  <conditionalFormatting sqref="B220:B226">
    <cfRule type="expression" dxfId="2289" priority="603">
      <formula>#REF!="Total"</formula>
    </cfRule>
  </conditionalFormatting>
  <conditionalFormatting sqref="B216:B226">
    <cfRule type="expression" dxfId="2288" priority="604">
      <formula>#REF!="Total"</formula>
    </cfRule>
  </conditionalFormatting>
  <conditionalFormatting sqref="B216:B226">
    <cfRule type="expression" dxfId="2287" priority="605">
      <formula>#REF!="Total"</formula>
    </cfRule>
  </conditionalFormatting>
  <conditionalFormatting sqref="B216:B226">
    <cfRule type="expression" dxfId="2286" priority="606">
      <formula>#REF!="Total"</formula>
    </cfRule>
  </conditionalFormatting>
  <conditionalFormatting sqref="B216:B226">
    <cfRule type="expression" dxfId="2285" priority="607">
      <formula>#REF!="Total"</formula>
    </cfRule>
  </conditionalFormatting>
  <conditionalFormatting sqref="B216:B226">
    <cfRule type="expression" dxfId="2284" priority="608">
      <formula>#REF!="Total"</formula>
    </cfRule>
  </conditionalFormatting>
  <conditionalFormatting sqref="B216:B226">
    <cfRule type="expression" dxfId="2283" priority="609">
      <formula>#REF!="Total"</formula>
    </cfRule>
  </conditionalFormatting>
  <conditionalFormatting sqref="B216:B226">
    <cfRule type="expression" dxfId="2282" priority="610">
      <formula>#REF!="Total"</formula>
    </cfRule>
  </conditionalFormatting>
  <conditionalFormatting sqref="B222:B226">
    <cfRule type="expression" dxfId="2281" priority="611">
      <formula>#REF!="Total"</formula>
    </cfRule>
  </conditionalFormatting>
  <conditionalFormatting sqref="B216:B226">
    <cfRule type="expression" dxfId="2280" priority="612">
      <formula>#REF!="Total"</formula>
    </cfRule>
  </conditionalFormatting>
  <conditionalFormatting sqref="B216:B226">
    <cfRule type="expression" dxfId="2279" priority="548">
      <formula>#REF!="Total"</formula>
    </cfRule>
  </conditionalFormatting>
  <conditionalFormatting sqref="B216:B226">
    <cfRule type="expression" dxfId="2278" priority="613">
      <formula>#REF!="Total"</formula>
    </cfRule>
  </conditionalFormatting>
  <conditionalFormatting sqref="B216:B226">
    <cfRule type="expression" dxfId="2277" priority="614">
      <formula>#REF!="Total"</formula>
    </cfRule>
  </conditionalFormatting>
  <conditionalFormatting sqref="B221">
    <cfRule type="expression" dxfId="2276" priority="615">
      <formula>#REF!="Total"</formula>
    </cfRule>
  </conditionalFormatting>
  <conditionalFormatting sqref="B221">
    <cfRule type="expression" dxfId="2275" priority="616">
      <formula>#REF!="Total"</formula>
    </cfRule>
  </conditionalFormatting>
  <conditionalFormatting sqref="B216:B226">
    <cfRule type="expression" dxfId="2274" priority="617">
      <formula>#REF!="Total"</formula>
    </cfRule>
  </conditionalFormatting>
  <conditionalFormatting sqref="B216:B226">
    <cfRule type="expression" dxfId="2273" priority="618">
      <formula>#REF!="Total"</formula>
    </cfRule>
  </conditionalFormatting>
  <conditionalFormatting sqref="B216:B226">
    <cfRule type="expression" dxfId="2272" priority="619">
      <formula>#REF!="Total"</formula>
    </cfRule>
  </conditionalFormatting>
  <conditionalFormatting sqref="B216:B226">
    <cfRule type="expression" dxfId="2271" priority="620">
      <formula>#REF!="Total"</formula>
    </cfRule>
  </conditionalFormatting>
  <conditionalFormatting sqref="B217:B218">
    <cfRule type="expression" dxfId="2270" priority="621">
      <formula>#REF!="Total"</formula>
    </cfRule>
  </conditionalFormatting>
  <conditionalFormatting sqref="B216:B226">
    <cfRule type="expression" dxfId="2269" priority="622">
      <formula>#REF!="Total"</formula>
    </cfRule>
  </conditionalFormatting>
  <conditionalFormatting sqref="B216:B226">
    <cfRule type="expression" dxfId="2268" priority="623">
      <formula>#REF!="Total"</formula>
    </cfRule>
  </conditionalFormatting>
  <conditionalFormatting sqref="B217:B219 B221:B222">
    <cfRule type="expression" dxfId="2267" priority="547">
      <formula>#REF!="Total"</formula>
    </cfRule>
  </conditionalFormatting>
  <conditionalFormatting sqref="B216:B226">
    <cfRule type="expression" dxfId="2266" priority="546">
      <formula>#REF!="Total"</formula>
    </cfRule>
  </conditionalFormatting>
  <conditionalFormatting sqref="B223:B226 B219:B220">
    <cfRule type="expression" dxfId="2265" priority="624">
      <formula>#REF!="Total"</formula>
    </cfRule>
  </conditionalFormatting>
  <conditionalFormatting sqref="B220">
    <cfRule type="expression" dxfId="2264" priority="545">
      <formula>#REF!="Total"</formula>
    </cfRule>
  </conditionalFormatting>
  <conditionalFormatting sqref="B217:B219">
    <cfRule type="expression" dxfId="2263" priority="625">
      <formula>#REF!="Total"</formula>
    </cfRule>
  </conditionalFormatting>
  <conditionalFormatting sqref="B219:B226">
    <cfRule type="expression" dxfId="2262" priority="626">
      <formula>#REF!="Total"</formula>
    </cfRule>
  </conditionalFormatting>
  <conditionalFormatting sqref="B218:B226">
    <cfRule type="expression" dxfId="2261" priority="627">
      <formula>#REF!="Total"</formula>
    </cfRule>
  </conditionalFormatting>
  <conditionalFormatting sqref="B221:B226">
    <cfRule type="expression" dxfId="2260" priority="543">
      <formula>#REF!="Total"</formula>
    </cfRule>
  </conditionalFormatting>
  <conditionalFormatting sqref="B218">
    <cfRule type="expression" dxfId="2259" priority="542">
      <formula>#REF!="Total"</formula>
    </cfRule>
  </conditionalFormatting>
  <conditionalFormatting sqref="B220">
    <cfRule type="expression" dxfId="2258" priority="628">
      <formula>#REF!="Total"</formula>
    </cfRule>
  </conditionalFormatting>
  <conditionalFormatting sqref="B216:B226">
    <cfRule type="expression" dxfId="2257" priority="629">
      <formula>#REF!="Total"</formula>
    </cfRule>
  </conditionalFormatting>
  <conditionalFormatting sqref="B216:B226">
    <cfRule type="expression" dxfId="2256" priority="630">
      <formula>#REF!="Total"</formula>
    </cfRule>
  </conditionalFormatting>
  <conditionalFormatting sqref="B219">
    <cfRule type="expression" dxfId="2255" priority="631">
      <formula>#REF!="Total"</formula>
    </cfRule>
  </conditionalFormatting>
  <conditionalFormatting sqref="B222:B226 B218:B219">
    <cfRule type="expression" dxfId="2254" priority="541">
      <formula>#REF!="Total"</formula>
    </cfRule>
  </conditionalFormatting>
  <conditionalFormatting sqref="B219">
    <cfRule type="expression" dxfId="2253" priority="632">
      <formula>#REF!="Total"</formula>
    </cfRule>
  </conditionalFormatting>
  <conditionalFormatting sqref="B216:B226">
    <cfRule type="expression" dxfId="2252" priority="633">
      <formula>#REF!="Total"</formula>
    </cfRule>
  </conditionalFormatting>
  <conditionalFormatting sqref="B218">
    <cfRule type="expression" dxfId="2251" priority="634">
      <formula>#REF!="Total"</formula>
    </cfRule>
  </conditionalFormatting>
  <conditionalFormatting sqref="B222:B226">
    <cfRule type="expression" dxfId="2250" priority="635">
      <formula>#REF!="Total"</formula>
    </cfRule>
  </conditionalFormatting>
  <conditionalFormatting sqref="B221:B222">
    <cfRule type="expression" dxfId="2249" priority="495">
      <formula>#REF!="Total"</formula>
    </cfRule>
  </conditionalFormatting>
  <conditionalFormatting sqref="B223:B226">
    <cfRule type="expression" dxfId="2248" priority="496">
      <formula>#REF!="Total"</formula>
    </cfRule>
  </conditionalFormatting>
  <conditionalFormatting sqref="B216:B226">
    <cfRule type="expression" dxfId="2247" priority="497">
      <formula>#REF!="Total"</formula>
    </cfRule>
  </conditionalFormatting>
  <conditionalFormatting sqref="B221:B226">
    <cfRule type="expression" dxfId="2246" priority="498">
      <formula>#REF!="Total"</formula>
    </cfRule>
  </conditionalFormatting>
  <conditionalFormatting sqref="B221:B226">
    <cfRule type="expression" dxfId="2245" priority="499">
      <formula>#REF!="Total"</formula>
    </cfRule>
  </conditionalFormatting>
  <conditionalFormatting sqref="B219:B220">
    <cfRule type="expression" dxfId="2244" priority="500">
      <formula>#REF!="Total"</formula>
    </cfRule>
  </conditionalFormatting>
  <conditionalFormatting sqref="B217:B220">
    <cfRule type="expression" dxfId="2243" priority="501">
      <formula>#REF!="Total"</formula>
    </cfRule>
  </conditionalFormatting>
  <conditionalFormatting sqref="B216:B226">
    <cfRule type="expression" dxfId="2242" priority="540">
      <formula>#REF!="Total"</formula>
    </cfRule>
  </conditionalFormatting>
  <conditionalFormatting sqref="B216:B226">
    <cfRule type="expression" dxfId="2241" priority="539">
      <formula>#REF!="Total"</formula>
    </cfRule>
  </conditionalFormatting>
  <conditionalFormatting sqref="B221:B226">
    <cfRule type="expression" dxfId="2240" priority="538">
      <formula>#REF!="Total"</formula>
    </cfRule>
  </conditionalFormatting>
  <conditionalFormatting sqref="B220:B226">
    <cfRule type="expression" dxfId="2239" priority="537">
      <formula>#REF!="Total"</formula>
    </cfRule>
  </conditionalFormatting>
  <conditionalFormatting sqref="B223:B226">
    <cfRule type="expression" dxfId="2238" priority="534">
      <formula>#REF!="Total"</formula>
    </cfRule>
  </conditionalFormatting>
  <conditionalFormatting sqref="B220">
    <cfRule type="expression" dxfId="2237" priority="533">
      <formula>#REF!="Total"</formula>
    </cfRule>
  </conditionalFormatting>
  <conditionalFormatting sqref="B221">
    <cfRule type="expression" dxfId="2236" priority="531">
      <formula>#REF!="Total"</formula>
    </cfRule>
  </conditionalFormatting>
  <conditionalFormatting sqref="B222:B226">
    <cfRule type="expression" dxfId="2235" priority="530">
      <formula>#REF!="Total"</formula>
    </cfRule>
  </conditionalFormatting>
  <conditionalFormatting sqref="B221:B226">
    <cfRule type="expression" dxfId="2234" priority="502">
      <formula>#REF!="Total"</formula>
    </cfRule>
  </conditionalFormatting>
  <conditionalFormatting sqref="B218">
    <cfRule type="expression" dxfId="2233" priority="503">
      <formula>#REF!="Total"</formula>
    </cfRule>
  </conditionalFormatting>
  <conditionalFormatting sqref="B216:B226">
    <cfRule type="expression" dxfId="2232" priority="507">
      <formula>#REF!="Total"</formula>
    </cfRule>
  </conditionalFormatting>
  <conditionalFormatting sqref="B216:B226">
    <cfRule type="expression" dxfId="2231" priority="508">
      <formula>#REF!="Total"</formula>
    </cfRule>
  </conditionalFormatting>
  <conditionalFormatting sqref="B216:B226">
    <cfRule type="expression" dxfId="2230" priority="509">
      <formula>#REF!="Total"</formula>
    </cfRule>
  </conditionalFormatting>
  <conditionalFormatting sqref="B216:B226">
    <cfRule type="expression" dxfId="2229" priority="529">
      <formula>#REF!="Total"</formula>
    </cfRule>
  </conditionalFormatting>
  <conditionalFormatting sqref="B219">
    <cfRule type="expression" dxfId="2228" priority="513">
      <formula>#REF!="Total"</formula>
    </cfRule>
  </conditionalFormatting>
  <conditionalFormatting sqref="B216:B226">
    <cfRule type="expression" dxfId="2227" priority="514">
      <formula>#REF!="Total"</formula>
    </cfRule>
  </conditionalFormatting>
  <conditionalFormatting sqref="B221:B226">
    <cfRule type="expression" dxfId="2226" priority="521">
      <formula>#REF!="Total"</formula>
    </cfRule>
  </conditionalFormatting>
  <conditionalFormatting sqref="B218:B220">
    <cfRule type="expression" dxfId="2225" priority="522">
      <formula>#REF!="Total"</formula>
    </cfRule>
  </conditionalFormatting>
  <conditionalFormatting sqref="B221:B226">
    <cfRule type="expression" dxfId="2224" priority="558">
      <formula>#REF!="Total"</formula>
    </cfRule>
  </conditionalFormatting>
  <conditionalFormatting sqref="B222:B226">
    <cfRule type="expression" dxfId="2223" priority="525">
      <formula>#REF!="Total"</formula>
    </cfRule>
  </conditionalFormatting>
  <conditionalFormatting sqref="B221:B226">
    <cfRule type="expression" dxfId="2222" priority="557">
      <formula>#REF!="Total"</formula>
    </cfRule>
  </conditionalFormatting>
  <conditionalFormatting sqref="B224:B226">
    <cfRule type="expression" dxfId="2221" priority="524">
      <formula>#REF!="Total"</formula>
    </cfRule>
  </conditionalFormatting>
  <conditionalFormatting sqref="B220">
    <cfRule type="expression" dxfId="2220" priority="532">
      <formula>#REF!="Total"</formula>
    </cfRule>
  </conditionalFormatting>
  <conditionalFormatting sqref="B217">
    <cfRule type="expression" dxfId="2219" priority="535">
      <formula>#REF!="Total"</formula>
    </cfRule>
  </conditionalFormatting>
  <conditionalFormatting sqref="B220:B221">
    <cfRule type="expression" dxfId="2218" priority="551">
      <formula>#REF!="Total"</formula>
    </cfRule>
  </conditionalFormatting>
  <conditionalFormatting sqref="B219:B226">
    <cfRule type="expression" dxfId="2217" priority="556">
      <formula>#REF!="Total"</formula>
    </cfRule>
  </conditionalFormatting>
  <conditionalFormatting sqref="B218:B219">
    <cfRule type="expression" dxfId="2216" priority="550">
      <formula>#REF!="Total"</formula>
    </cfRule>
  </conditionalFormatting>
  <conditionalFormatting sqref="B219:B220">
    <cfRule type="expression" dxfId="2215" priority="552">
      <formula>#REF!="Total"</formula>
    </cfRule>
  </conditionalFormatting>
  <conditionalFormatting sqref="B221">
    <cfRule type="expression" dxfId="2214" priority="562">
      <formula>#REF!="Total"</formula>
    </cfRule>
  </conditionalFormatting>
  <conditionalFormatting sqref="B219:B220">
    <cfRule type="expression" dxfId="2213" priority="519">
      <formula>#REF!="Total"</formula>
    </cfRule>
  </conditionalFormatting>
  <conditionalFormatting sqref="B221:B226">
    <cfRule type="expression" dxfId="2212" priority="518">
      <formula>#REF!="Total"</formula>
    </cfRule>
  </conditionalFormatting>
  <conditionalFormatting sqref="B216:B226">
    <cfRule type="expression" dxfId="2211" priority="517">
      <formula>#REF!="Total"</formula>
    </cfRule>
  </conditionalFormatting>
  <conditionalFormatting sqref="B222:B226">
    <cfRule type="expression" dxfId="2210" priority="516">
      <formula>#REF!="Total"</formula>
    </cfRule>
  </conditionalFormatting>
  <conditionalFormatting sqref="B220">
    <cfRule type="expression" dxfId="2209" priority="523">
      <formula>#REF!="Total"</formula>
    </cfRule>
  </conditionalFormatting>
  <conditionalFormatting sqref="B221">
    <cfRule type="expression" dxfId="2208" priority="526">
      <formula>#REF!="Total"</formula>
    </cfRule>
  </conditionalFormatting>
  <conditionalFormatting sqref="B219:B226">
    <cfRule type="expression" dxfId="2207" priority="527">
      <formula>#REF!="Total"</formula>
    </cfRule>
  </conditionalFormatting>
  <conditionalFormatting sqref="B220">
    <cfRule type="expression" dxfId="2206" priority="528">
      <formula>#REF!="Total"</formula>
    </cfRule>
  </conditionalFormatting>
  <conditionalFormatting sqref="B216:B226">
    <cfRule type="expression" dxfId="2205" priority="559">
      <formula>#REF!="Total"</formula>
    </cfRule>
  </conditionalFormatting>
  <conditionalFormatting sqref="B225:B226">
    <cfRule type="expression" dxfId="2204" priority="569">
      <formula>#REF!="Total"</formula>
    </cfRule>
  </conditionalFormatting>
  <conditionalFormatting sqref="B224">
    <cfRule type="expression" dxfId="2203" priority="511">
      <formula>#REF!="Total"</formula>
    </cfRule>
  </conditionalFormatting>
  <conditionalFormatting sqref="B219:B226">
    <cfRule type="expression" dxfId="2202" priority="512">
      <formula>#REF!="Total"</formula>
    </cfRule>
  </conditionalFormatting>
  <conditionalFormatting sqref="B217:B226">
    <cfRule type="expression" dxfId="2201" priority="520">
      <formula>#REF!="Total"</formula>
    </cfRule>
  </conditionalFormatting>
  <conditionalFormatting sqref="B216:B226">
    <cfRule type="expression" dxfId="2200" priority="536">
      <formula>#REF!="Total"</formula>
    </cfRule>
  </conditionalFormatting>
  <conditionalFormatting sqref="B222">
    <cfRule type="expression" dxfId="2199" priority="544">
      <formula>#REF!="Total"</formula>
    </cfRule>
  </conditionalFormatting>
  <conditionalFormatting sqref="B222:B223">
    <cfRule type="expression" dxfId="2198" priority="515">
      <formula>#REF!="Total"</formula>
    </cfRule>
  </conditionalFormatting>
  <conditionalFormatting sqref="B223:B226">
    <cfRule type="expression" dxfId="2197" priority="510">
      <formula>#REF!="Total"</formula>
    </cfRule>
  </conditionalFormatting>
  <conditionalFormatting sqref="B222:B223">
    <cfRule type="expression" dxfId="2196" priority="506">
      <formula>#REF!="Total"</formula>
    </cfRule>
  </conditionalFormatting>
  <conditionalFormatting sqref="B221:B226">
    <cfRule type="expression" dxfId="2195" priority="505">
      <formula>#REF!="Total"</formula>
    </cfRule>
  </conditionalFormatting>
  <conditionalFormatting sqref="B217">
    <cfRule type="expression" dxfId="2194" priority="504">
      <formula>#REF!="Total"</formula>
    </cfRule>
  </conditionalFormatting>
  <conditionalFormatting sqref="C186:C188">
    <cfRule type="expression" dxfId="2193" priority="1810">
      <formula>$A243="Total"</formula>
    </cfRule>
  </conditionalFormatting>
  <conditionalFormatting sqref="C185">
    <cfRule type="expression" dxfId="2192" priority="1811">
      <formula>#REF!="Total"</formula>
    </cfRule>
  </conditionalFormatting>
  <conditionalFormatting sqref="C184 C187">
    <cfRule type="expression" dxfId="2191" priority="1815">
      <formula>#REF!="Total"</formula>
    </cfRule>
  </conditionalFormatting>
  <conditionalFormatting sqref="C189">
    <cfRule type="expression" dxfId="2190" priority="1828">
      <formula>#REF!="Total"</formula>
    </cfRule>
  </conditionalFormatting>
  <hyperlinks>
    <hyperlink ref="A1" location="Index!A1" display="Index" xr:uid="{6D46657F-F5A1-48CA-B52E-87063C9B5F47}"/>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C56AA-3FCE-4D7B-A576-301C71761D48}">
  <dimension ref="A1:I413"/>
  <sheetViews>
    <sheetView workbookViewId="0">
      <selection activeCell="B1" sqref="B1:E1"/>
    </sheetView>
  </sheetViews>
  <sheetFormatPr defaultRowHeight="12.75"/>
  <cols>
    <col min="1" max="1" width="5.42578125" style="17" bestFit="1" customWidth="1"/>
    <col min="2" max="2" width="86.140625" style="17" customWidth="1"/>
    <col min="3" max="3" width="30.7109375" style="16" customWidth="1"/>
    <col min="4" max="4" width="34.42578125" style="17" bestFit="1" customWidth="1"/>
    <col min="5" max="5" width="23.85546875" style="17" customWidth="1"/>
    <col min="6" max="6" width="13.28515625" style="18" customWidth="1"/>
    <col min="7" max="7" width="18.140625" style="18" bestFit="1" customWidth="1"/>
    <col min="8" max="8" width="9.140625" style="18" bestFit="1" customWidth="1"/>
    <col min="9" max="9" width="1.7109375" style="17" bestFit="1" customWidth="1"/>
    <col min="10" max="253" width="9.140625" style="17"/>
    <col min="254" max="254" width="5.42578125" style="17" bestFit="1" customWidth="1"/>
    <col min="255" max="255" width="82" style="17" bestFit="1" customWidth="1"/>
    <col min="256" max="256" width="13.140625" style="17" bestFit="1" customWidth="1"/>
    <col min="257" max="257" width="29.7109375" style="17" bestFit="1" customWidth="1"/>
    <col min="258" max="258" width="14" style="17" bestFit="1" customWidth="1"/>
    <col min="259" max="259" width="10.5703125" style="17" bestFit="1" customWidth="1"/>
    <col min="260" max="260" width="18.140625" style="17" bestFit="1" customWidth="1"/>
    <col min="261" max="261" width="9.140625" style="17" bestFit="1"/>
    <col min="262" max="262" width="1.7109375" style="17" bestFit="1" customWidth="1"/>
    <col min="263" max="509" width="9.140625" style="17"/>
    <col min="510" max="510" width="5.42578125" style="17" bestFit="1" customWidth="1"/>
    <col min="511" max="511" width="82" style="17" bestFit="1" customWidth="1"/>
    <col min="512" max="512" width="13.140625" style="17" bestFit="1" customWidth="1"/>
    <col min="513" max="513" width="29.7109375" style="17" bestFit="1" customWidth="1"/>
    <col min="514" max="514" width="14" style="17" bestFit="1" customWidth="1"/>
    <col min="515" max="515" width="10.5703125" style="17" bestFit="1" customWidth="1"/>
    <col min="516" max="516" width="18.140625" style="17" bestFit="1" customWidth="1"/>
    <col min="517" max="517" width="9.140625" style="17" bestFit="1"/>
    <col min="518" max="518" width="1.7109375" style="17" bestFit="1" customWidth="1"/>
    <col min="519" max="765" width="9.140625" style="17"/>
    <col min="766" max="766" width="5.42578125" style="17" bestFit="1" customWidth="1"/>
    <col min="767" max="767" width="82" style="17" bestFit="1" customWidth="1"/>
    <col min="768" max="768" width="13.140625" style="17" bestFit="1" customWidth="1"/>
    <col min="769" max="769" width="29.7109375" style="17" bestFit="1" customWidth="1"/>
    <col min="770" max="770" width="14" style="17" bestFit="1" customWidth="1"/>
    <col min="771" max="771" width="10.5703125" style="17" bestFit="1" customWidth="1"/>
    <col min="772" max="772" width="18.140625" style="17" bestFit="1" customWidth="1"/>
    <col min="773" max="773" width="9.140625" style="17" bestFit="1"/>
    <col min="774" max="774" width="1.7109375" style="17" bestFit="1" customWidth="1"/>
    <col min="775" max="1021" width="9.140625" style="17"/>
    <col min="1022" max="1022" width="5.42578125" style="17" bestFit="1" customWidth="1"/>
    <col min="1023" max="1023" width="82" style="17" bestFit="1" customWidth="1"/>
    <col min="1024" max="1024" width="13.140625" style="17" bestFit="1" customWidth="1"/>
    <col min="1025" max="1025" width="29.7109375" style="17" bestFit="1" customWidth="1"/>
    <col min="1026" max="1026" width="14" style="17" bestFit="1" customWidth="1"/>
    <col min="1027" max="1027" width="10.5703125" style="17" bestFit="1" customWidth="1"/>
    <col min="1028" max="1028" width="18.140625" style="17" bestFit="1" customWidth="1"/>
    <col min="1029" max="1029" width="9.140625" style="17" bestFit="1"/>
    <col min="1030" max="1030" width="1.7109375" style="17" bestFit="1" customWidth="1"/>
    <col min="1031" max="1277" width="9.140625" style="17"/>
    <col min="1278" max="1278" width="5.42578125" style="17" bestFit="1" customWidth="1"/>
    <col min="1279" max="1279" width="82" style="17" bestFit="1" customWidth="1"/>
    <col min="1280" max="1280" width="13.140625" style="17" bestFit="1" customWidth="1"/>
    <col min="1281" max="1281" width="29.7109375" style="17" bestFit="1" customWidth="1"/>
    <col min="1282" max="1282" width="14" style="17" bestFit="1" customWidth="1"/>
    <col min="1283" max="1283" width="10.5703125" style="17" bestFit="1" customWidth="1"/>
    <col min="1284" max="1284" width="18.140625" style="17" bestFit="1" customWidth="1"/>
    <col min="1285" max="1285" width="9.140625" style="17" bestFit="1"/>
    <col min="1286" max="1286" width="1.7109375" style="17" bestFit="1" customWidth="1"/>
    <col min="1287" max="1533" width="9.140625" style="17"/>
    <col min="1534" max="1534" width="5.42578125" style="17" bestFit="1" customWidth="1"/>
    <col min="1535" max="1535" width="82" style="17" bestFit="1" customWidth="1"/>
    <col min="1536" max="1536" width="13.140625" style="17" bestFit="1" customWidth="1"/>
    <col min="1537" max="1537" width="29.7109375" style="17" bestFit="1" customWidth="1"/>
    <col min="1538" max="1538" width="14" style="17" bestFit="1" customWidth="1"/>
    <col min="1539" max="1539" width="10.5703125" style="17" bestFit="1" customWidth="1"/>
    <col min="1540" max="1540" width="18.140625" style="17" bestFit="1" customWidth="1"/>
    <col min="1541" max="1541" width="9.140625" style="17" bestFit="1"/>
    <col min="1542" max="1542" width="1.7109375" style="17" bestFit="1" customWidth="1"/>
    <col min="1543" max="1789" width="9.140625" style="17"/>
    <col min="1790" max="1790" width="5.42578125" style="17" bestFit="1" customWidth="1"/>
    <col min="1791" max="1791" width="82" style="17" bestFit="1" customWidth="1"/>
    <col min="1792" max="1792" width="13.140625" style="17" bestFit="1" customWidth="1"/>
    <col min="1793" max="1793" width="29.7109375" style="17" bestFit="1" customWidth="1"/>
    <col min="1794" max="1794" width="14" style="17" bestFit="1" customWidth="1"/>
    <col min="1795" max="1795" width="10.5703125" style="17" bestFit="1" customWidth="1"/>
    <col min="1796" max="1796" width="18.140625" style="17" bestFit="1" customWidth="1"/>
    <col min="1797" max="1797" width="9.140625" style="17" bestFit="1"/>
    <col min="1798" max="1798" width="1.7109375" style="17" bestFit="1" customWidth="1"/>
    <col min="1799" max="2045" width="9.140625" style="17"/>
    <col min="2046" max="2046" width="5.42578125" style="17" bestFit="1" customWidth="1"/>
    <col min="2047" max="2047" width="82" style="17" bestFit="1" customWidth="1"/>
    <col min="2048" max="2048" width="13.140625" style="17" bestFit="1" customWidth="1"/>
    <col min="2049" max="2049" width="29.7109375" style="17" bestFit="1" customWidth="1"/>
    <col min="2050" max="2050" width="14" style="17" bestFit="1" customWidth="1"/>
    <col min="2051" max="2051" width="10.5703125" style="17" bestFit="1" customWidth="1"/>
    <col min="2052" max="2052" width="18.140625" style="17" bestFit="1" customWidth="1"/>
    <col min="2053" max="2053" width="9.140625" style="17" bestFit="1"/>
    <col min="2054" max="2054" width="1.7109375" style="17" bestFit="1" customWidth="1"/>
    <col min="2055" max="2301" width="9.140625" style="17"/>
    <col min="2302" max="2302" width="5.42578125" style="17" bestFit="1" customWidth="1"/>
    <col min="2303" max="2303" width="82" style="17" bestFit="1" customWidth="1"/>
    <col min="2304" max="2304" width="13.140625" style="17" bestFit="1" customWidth="1"/>
    <col min="2305" max="2305" width="29.7109375" style="17" bestFit="1" customWidth="1"/>
    <col min="2306" max="2306" width="14" style="17" bestFit="1" customWidth="1"/>
    <col min="2307" max="2307" width="10.5703125" style="17" bestFit="1" customWidth="1"/>
    <col min="2308" max="2308" width="18.140625" style="17" bestFit="1" customWidth="1"/>
    <col min="2309" max="2309" width="9.140625" style="17" bestFit="1"/>
    <col min="2310" max="2310" width="1.7109375" style="17" bestFit="1" customWidth="1"/>
    <col min="2311" max="2557" width="9.140625" style="17"/>
    <col min="2558" max="2558" width="5.42578125" style="17" bestFit="1" customWidth="1"/>
    <col min="2559" max="2559" width="82" style="17" bestFit="1" customWidth="1"/>
    <col min="2560" max="2560" width="13.140625" style="17" bestFit="1" customWidth="1"/>
    <col min="2561" max="2561" width="29.7109375" style="17" bestFit="1" customWidth="1"/>
    <col min="2562" max="2562" width="14" style="17" bestFit="1" customWidth="1"/>
    <col min="2563" max="2563" width="10.5703125" style="17" bestFit="1" customWidth="1"/>
    <col min="2564" max="2564" width="18.140625" style="17" bestFit="1" customWidth="1"/>
    <col min="2565" max="2565" width="9.140625" style="17" bestFit="1"/>
    <col min="2566" max="2566" width="1.7109375" style="17" bestFit="1" customWidth="1"/>
    <col min="2567" max="2813" width="9.140625" style="17"/>
    <col min="2814" max="2814" width="5.42578125" style="17" bestFit="1" customWidth="1"/>
    <col min="2815" max="2815" width="82" style="17" bestFit="1" customWidth="1"/>
    <col min="2816" max="2816" width="13.140625" style="17" bestFit="1" customWidth="1"/>
    <col min="2817" max="2817" width="29.7109375" style="17" bestFit="1" customWidth="1"/>
    <col min="2818" max="2818" width="14" style="17" bestFit="1" customWidth="1"/>
    <col min="2819" max="2819" width="10.5703125" style="17" bestFit="1" customWidth="1"/>
    <col min="2820" max="2820" width="18.140625" style="17" bestFit="1" customWidth="1"/>
    <col min="2821" max="2821" width="9.140625" style="17" bestFit="1"/>
    <col min="2822" max="2822" width="1.7109375" style="17" bestFit="1" customWidth="1"/>
    <col min="2823" max="3069" width="9.140625" style="17"/>
    <col min="3070" max="3070" width="5.42578125" style="17" bestFit="1" customWidth="1"/>
    <col min="3071" max="3071" width="82" style="17" bestFit="1" customWidth="1"/>
    <col min="3072" max="3072" width="13.140625" style="17" bestFit="1" customWidth="1"/>
    <col min="3073" max="3073" width="29.7109375" style="17" bestFit="1" customWidth="1"/>
    <col min="3074" max="3074" width="14" style="17" bestFit="1" customWidth="1"/>
    <col min="3075" max="3075" width="10.5703125" style="17" bestFit="1" customWidth="1"/>
    <col min="3076" max="3076" width="18.140625" style="17" bestFit="1" customWidth="1"/>
    <col min="3077" max="3077" width="9.140625" style="17" bestFit="1"/>
    <col min="3078" max="3078" width="1.7109375" style="17" bestFit="1" customWidth="1"/>
    <col min="3079" max="3325" width="9.140625" style="17"/>
    <col min="3326" max="3326" width="5.42578125" style="17" bestFit="1" customWidth="1"/>
    <col min="3327" max="3327" width="82" style="17" bestFit="1" customWidth="1"/>
    <col min="3328" max="3328" width="13.140625" style="17" bestFit="1" customWidth="1"/>
    <col min="3329" max="3329" width="29.7109375" style="17" bestFit="1" customWidth="1"/>
    <col min="3330" max="3330" width="14" style="17" bestFit="1" customWidth="1"/>
    <col min="3331" max="3331" width="10.5703125" style="17" bestFit="1" customWidth="1"/>
    <col min="3332" max="3332" width="18.140625" style="17" bestFit="1" customWidth="1"/>
    <col min="3333" max="3333" width="9.140625" style="17" bestFit="1"/>
    <col min="3334" max="3334" width="1.7109375" style="17" bestFit="1" customWidth="1"/>
    <col min="3335" max="3581" width="9.140625" style="17"/>
    <col min="3582" max="3582" width="5.42578125" style="17" bestFit="1" customWidth="1"/>
    <col min="3583" max="3583" width="82" style="17" bestFit="1" customWidth="1"/>
    <col min="3584" max="3584" width="13.140625" style="17" bestFit="1" customWidth="1"/>
    <col min="3585" max="3585" width="29.7109375" style="17" bestFit="1" customWidth="1"/>
    <col min="3586" max="3586" width="14" style="17" bestFit="1" customWidth="1"/>
    <col min="3587" max="3587" width="10.5703125" style="17" bestFit="1" customWidth="1"/>
    <col min="3588" max="3588" width="18.140625" style="17" bestFit="1" customWidth="1"/>
    <col min="3589" max="3589" width="9.140625" style="17" bestFit="1"/>
    <col min="3590" max="3590" width="1.7109375" style="17" bestFit="1" customWidth="1"/>
    <col min="3591" max="3837" width="9.140625" style="17"/>
    <col min="3838" max="3838" width="5.42578125" style="17" bestFit="1" customWidth="1"/>
    <col min="3839" max="3839" width="82" style="17" bestFit="1" customWidth="1"/>
    <col min="3840" max="3840" width="13.140625" style="17" bestFit="1" customWidth="1"/>
    <col min="3841" max="3841" width="29.7109375" style="17" bestFit="1" customWidth="1"/>
    <col min="3842" max="3842" width="14" style="17" bestFit="1" customWidth="1"/>
    <col min="3843" max="3843" width="10.5703125" style="17" bestFit="1" customWidth="1"/>
    <col min="3844" max="3844" width="18.140625" style="17" bestFit="1" customWidth="1"/>
    <col min="3845" max="3845" width="9.140625" style="17" bestFit="1"/>
    <col min="3846" max="3846" width="1.7109375" style="17" bestFit="1" customWidth="1"/>
    <col min="3847" max="4093" width="9.140625" style="17"/>
    <col min="4094" max="4094" width="5.42578125" style="17" bestFit="1" customWidth="1"/>
    <col min="4095" max="4095" width="82" style="17" bestFit="1" customWidth="1"/>
    <col min="4096" max="4096" width="13.140625" style="17" bestFit="1" customWidth="1"/>
    <col min="4097" max="4097" width="29.7109375" style="17" bestFit="1" customWidth="1"/>
    <col min="4098" max="4098" width="14" style="17" bestFit="1" customWidth="1"/>
    <col min="4099" max="4099" width="10.5703125" style="17" bestFit="1" customWidth="1"/>
    <col min="4100" max="4100" width="18.140625" style="17" bestFit="1" customWidth="1"/>
    <col min="4101" max="4101" width="9.140625" style="17" bestFit="1"/>
    <col min="4102" max="4102" width="1.7109375" style="17" bestFit="1" customWidth="1"/>
    <col min="4103" max="4349" width="9.140625" style="17"/>
    <col min="4350" max="4350" width="5.42578125" style="17" bestFit="1" customWidth="1"/>
    <col min="4351" max="4351" width="82" style="17" bestFit="1" customWidth="1"/>
    <col min="4352" max="4352" width="13.140625" style="17" bestFit="1" customWidth="1"/>
    <col min="4353" max="4353" width="29.7109375" style="17" bestFit="1" customWidth="1"/>
    <col min="4354" max="4354" width="14" style="17" bestFit="1" customWidth="1"/>
    <col min="4355" max="4355" width="10.5703125" style="17" bestFit="1" customWidth="1"/>
    <col min="4356" max="4356" width="18.140625" style="17" bestFit="1" customWidth="1"/>
    <col min="4357" max="4357" width="9.140625" style="17" bestFit="1"/>
    <col min="4358" max="4358" width="1.7109375" style="17" bestFit="1" customWidth="1"/>
    <col min="4359" max="4605" width="9.140625" style="17"/>
    <col min="4606" max="4606" width="5.42578125" style="17" bestFit="1" customWidth="1"/>
    <col min="4607" max="4607" width="82" style="17" bestFit="1" customWidth="1"/>
    <col min="4608" max="4608" width="13.140625" style="17" bestFit="1" customWidth="1"/>
    <col min="4609" max="4609" width="29.7109375" style="17" bestFit="1" customWidth="1"/>
    <col min="4610" max="4610" width="14" style="17" bestFit="1" customWidth="1"/>
    <col min="4611" max="4611" width="10.5703125" style="17" bestFit="1" customWidth="1"/>
    <col min="4612" max="4612" width="18.140625" style="17" bestFit="1" customWidth="1"/>
    <col min="4613" max="4613" width="9.140625" style="17" bestFit="1"/>
    <col min="4614" max="4614" width="1.7109375" style="17" bestFit="1" customWidth="1"/>
    <col min="4615" max="4861" width="9.140625" style="17"/>
    <col min="4862" max="4862" width="5.42578125" style="17" bestFit="1" customWidth="1"/>
    <col min="4863" max="4863" width="82" style="17" bestFit="1" customWidth="1"/>
    <col min="4864" max="4864" width="13.140625" style="17" bestFit="1" customWidth="1"/>
    <col min="4865" max="4865" width="29.7109375" style="17" bestFit="1" customWidth="1"/>
    <col min="4866" max="4866" width="14" style="17" bestFit="1" customWidth="1"/>
    <col min="4867" max="4867" width="10.5703125" style="17" bestFit="1" customWidth="1"/>
    <col min="4868" max="4868" width="18.140625" style="17" bestFit="1" customWidth="1"/>
    <col min="4869" max="4869" width="9.140625" style="17" bestFit="1"/>
    <col min="4870" max="4870" width="1.7109375" style="17" bestFit="1" customWidth="1"/>
    <col min="4871" max="5117" width="9.140625" style="17"/>
    <col min="5118" max="5118" width="5.42578125" style="17" bestFit="1" customWidth="1"/>
    <col min="5119" max="5119" width="82" style="17" bestFit="1" customWidth="1"/>
    <col min="5120" max="5120" width="13.140625" style="17" bestFit="1" customWidth="1"/>
    <col min="5121" max="5121" width="29.7109375" style="17" bestFit="1" customWidth="1"/>
    <col min="5122" max="5122" width="14" style="17" bestFit="1" customWidth="1"/>
    <col min="5123" max="5123" width="10.5703125" style="17" bestFit="1" customWidth="1"/>
    <col min="5124" max="5124" width="18.140625" style="17" bestFit="1" customWidth="1"/>
    <col min="5125" max="5125" width="9.140625" style="17" bestFit="1"/>
    <col min="5126" max="5126" width="1.7109375" style="17" bestFit="1" customWidth="1"/>
    <col min="5127" max="5373" width="9.140625" style="17"/>
    <col min="5374" max="5374" width="5.42578125" style="17" bestFit="1" customWidth="1"/>
    <col min="5375" max="5375" width="82" style="17" bestFit="1" customWidth="1"/>
    <col min="5376" max="5376" width="13.140625" style="17" bestFit="1" customWidth="1"/>
    <col min="5377" max="5377" width="29.7109375" style="17" bestFit="1" customWidth="1"/>
    <col min="5378" max="5378" width="14" style="17" bestFit="1" customWidth="1"/>
    <col min="5379" max="5379" width="10.5703125" style="17" bestFit="1" customWidth="1"/>
    <col min="5380" max="5380" width="18.140625" style="17" bestFit="1" customWidth="1"/>
    <col min="5381" max="5381" width="9.140625" style="17" bestFit="1"/>
    <col min="5382" max="5382" width="1.7109375" style="17" bestFit="1" customWidth="1"/>
    <col min="5383" max="5629" width="9.140625" style="17"/>
    <col min="5630" max="5630" width="5.42578125" style="17" bestFit="1" customWidth="1"/>
    <col min="5631" max="5631" width="82" style="17" bestFit="1" customWidth="1"/>
    <col min="5632" max="5632" width="13.140625" style="17" bestFit="1" customWidth="1"/>
    <col min="5633" max="5633" width="29.7109375" style="17" bestFit="1" customWidth="1"/>
    <col min="5634" max="5634" width="14" style="17" bestFit="1" customWidth="1"/>
    <col min="5635" max="5635" width="10.5703125" style="17" bestFit="1" customWidth="1"/>
    <col min="5636" max="5636" width="18.140625" style="17" bestFit="1" customWidth="1"/>
    <col min="5637" max="5637" width="9.140625" style="17" bestFit="1"/>
    <col min="5638" max="5638" width="1.7109375" style="17" bestFit="1" customWidth="1"/>
    <col min="5639" max="5885" width="9.140625" style="17"/>
    <col min="5886" max="5886" width="5.42578125" style="17" bestFit="1" customWidth="1"/>
    <col min="5887" max="5887" width="82" style="17" bestFit="1" customWidth="1"/>
    <col min="5888" max="5888" width="13.140625" style="17" bestFit="1" customWidth="1"/>
    <col min="5889" max="5889" width="29.7109375" style="17" bestFit="1" customWidth="1"/>
    <col min="5890" max="5890" width="14" style="17" bestFit="1" customWidth="1"/>
    <col min="5891" max="5891" width="10.5703125" style="17" bestFit="1" customWidth="1"/>
    <col min="5892" max="5892" width="18.140625" style="17" bestFit="1" customWidth="1"/>
    <col min="5893" max="5893" width="9.140625" style="17" bestFit="1"/>
    <col min="5894" max="5894" width="1.7109375" style="17" bestFit="1" customWidth="1"/>
    <col min="5895" max="6141" width="9.140625" style="17"/>
    <col min="6142" max="6142" width="5.42578125" style="17" bestFit="1" customWidth="1"/>
    <col min="6143" max="6143" width="82" style="17" bestFit="1" customWidth="1"/>
    <col min="6144" max="6144" width="13.140625" style="17" bestFit="1" customWidth="1"/>
    <col min="6145" max="6145" width="29.7109375" style="17" bestFit="1" customWidth="1"/>
    <col min="6146" max="6146" width="14" style="17" bestFit="1" customWidth="1"/>
    <col min="6147" max="6147" width="10.5703125" style="17" bestFit="1" customWidth="1"/>
    <col min="6148" max="6148" width="18.140625" style="17" bestFit="1" customWidth="1"/>
    <col min="6149" max="6149" width="9.140625" style="17" bestFit="1"/>
    <col min="6150" max="6150" width="1.7109375" style="17" bestFit="1" customWidth="1"/>
    <col min="6151" max="6397" width="9.140625" style="17"/>
    <col min="6398" max="6398" width="5.42578125" style="17" bestFit="1" customWidth="1"/>
    <col min="6399" max="6399" width="82" style="17" bestFit="1" customWidth="1"/>
    <col min="6400" max="6400" width="13.140625" style="17" bestFit="1" customWidth="1"/>
    <col min="6401" max="6401" width="29.7109375" style="17" bestFit="1" customWidth="1"/>
    <col min="6402" max="6402" width="14" style="17" bestFit="1" customWidth="1"/>
    <col min="6403" max="6403" width="10.5703125" style="17" bestFit="1" customWidth="1"/>
    <col min="6404" max="6404" width="18.140625" style="17" bestFit="1" customWidth="1"/>
    <col min="6405" max="6405" width="9.140625" style="17" bestFit="1"/>
    <col min="6406" max="6406" width="1.7109375" style="17" bestFit="1" customWidth="1"/>
    <col min="6407" max="6653" width="9.140625" style="17"/>
    <col min="6654" max="6654" width="5.42578125" style="17" bestFit="1" customWidth="1"/>
    <col min="6655" max="6655" width="82" style="17" bestFit="1" customWidth="1"/>
    <col min="6656" max="6656" width="13.140625" style="17" bestFit="1" customWidth="1"/>
    <col min="6657" max="6657" width="29.7109375" style="17" bestFit="1" customWidth="1"/>
    <col min="6658" max="6658" width="14" style="17" bestFit="1" customWidth="1"/>
    <col min="6659" max="6659" width="10.5703125" style="17" bestFit="1" customWidth="1"/>
    <col min="6660" max="6660" width="18.140625" style="17" bestFit="1" customWidth="1"/>
    <col min="6661" max="6661" width="9.140625" style="17" bestFit="1"/>
    <col min="6662" max="6662" width="1.7109375" style="17" bestFit="1" customWidth="1"/>
    <col min="6663" max="6909" width="9.140625" style="17"/>
    <col min="6910" max="6910" width="5.42578125" style="17" bestFit="1" customWidth="1"/>
    <col min="6911" max="6911" width="82" style="17" bestFit="1" customWidth="1"/>
    <col min="6912" max="6912" width="13.140625" style="17" bestFit="1" customWidth="1"/>
    <col min="6913" max="6913" width="29.7109375" style="17" bestFit="1" customWidth="1"/>
    <col min="6914" max="6914" width="14" style="17" bestFit="1" customWidth="1"/>
    <col min="6915" max="6915" width="10.5703125" style="17" bestFit="1" customWidth="1"/>
    <col min="6916" max="6916" width="18.140625" style="17" bestFit="1" customWidth="1"/>
    <col min="6917" max="6917" width="9.140625" style="17" bestFit="1"/>
    <col min="6918" max="6918" width="1.7109375" style="17" bestFit="1" customWidth="1"/>
    <col min="6919" max="7165" width="9.140625" style="17"/>
    <col min="7166" max="7166" width="5.42578125" style="17" bestFit="1" customWidth="1"/>
    <col min="7167" max="7167" width="82" style="17" bestFit="1" customWidth="1"/>
    <col min="7168" max="7168" width="13.140625" style="17" bestFit="1" customWidth="1"/>
    <col min="7169" max="7169" width="29.7109375" style="17" bestFit="1" customWidth="1"/>
    <col min="7170" max="7170" width="14" style="17" bestFit="1" customWidth="1"/>
    <col min="7171" max="7171" width="10.5703125" style="17" bestFit="1" customWidth="1"/>
    <col min="7172" max="7172" width="18.140625" style="17" bestFit="1" customWidth="1"/>
    <col min="7173" max="7173" width="9.140625" style="17" bestFit="1"/>
    <col min="7174" max="7174" width="1.7109375" style="17" bestFit="1" customWidth="1"/>
    <col min="7175" max="7421" width="9.140625" style="17"/>
    <col min="7422" max="7422" width="5.42578125" style="17" bestFit="1" customWidth="1"/>
    <col min="7423" max="7423" width="82" style="17" bestFit="1" customWidth="1"/>
    <col min="7424" max="7424" width="13.140625" style="17" bestFit="1" customWidth="1"/>
    <col min="7425" max="7425" width="29.7109375" style="17" bestFit="1" customWidth="1"/>
    <col min="7426" max="7426" width="14" style="17" bestFit="1" customWidth="1"/>
    <col min="7427" max="7427" width="10.5703125" style="17" bestFit="1" customWidth="1"/>
    <col min="7428" max="7428" width="18.140625" style="17" bestFit="1" customWidth="1"/>
    <col min="7429" max="7429" width="9.140625" style="17" bestFit="1"/>
    <col min="7430" max="7430" width="1.7109375" style="17" bestFit="1" customWidth="1"/>
    <col min="7431" max="7677" width="9.140625" style="17"/>
    <col min="7678" max="7678" width="5.42578125" style="17" bestFit="1" customWidth="1"/>
    <col min="7679" max="7679" width="82" style="17" bestFit="1" customWidth="1"/>
    <col min="7680" max="7680" width="13.140625" style="17" bestFit="1" customWidth="1"/>
    <col min="7681" max="7681" width="29.7109375" style="17" bestFit="1" customWidth="1"/>
    <col min="7682" max="7682" width="14" style="17" bestFit="1" customWidth="1"/>
    <col min="7683" max="7683" width="10.5703125" style="17" bestFit="1" customWidth="1"/>
    <col min="7684" max="7684" width="18.140625" style="17" bestFit="1" customWidth="1"/>
    <col min="7685" max="7685" width="9.140625" style="17" bestFit="1"/>
    <col min="7686" max="7686" width="1.7109375" style="17" bestFit="1" customWidth="1"/>
    <col min="7687" max="7933" width="9.140625" style="17"/>
    <col min="7934" max="7934" width="5.42578125" style="17" bestFit="1" customWidth="1"/>
    <col min="7935" max="7935" width="82" style="17" bestFit="1" customWidth="1"/>
    <col min="7936" max="7936" width="13.140625" style="17" bestFit="1" customWidth="1"/>
    <col min="7937" max="7937" width="29.7109375" style="17" bestFit="1" customWidth="1"/>
    <col min="7938" max="7938" width="14" style="17" bestFit="1" customWidth="1"/>
    <col min="7939" max="7939" width="10.5703125" style="17" bestFit="1" customWidth="1"/>
    <col min="7940" max="7940" width="18.140625" style="17" bestFit="1" customWidth="1"/>
    <col min="7941" max="7941" width="9.140625" style="17" bestFit="1"/>
    <col min="7942" max="7942" width="1.7109375" style="17" bestFit="1" customWidth="1"/>
    <col min="7943" max="8189" width="9.140625" style="17"/>
    <col min="8190" max="8190" width="5.42578125" style="17" bestFit="1" customWidth="1"/>
    <col min="8191" max="8191" width="82" style="17" bestFit="1" customWidth="1"/>
    <col min="8192" max="8192" width="13.140625" style="17" bestFit="1" customWidth="1"/>
    <col min="8193" max="8193" width="29.7109375" style="17" bestFit="1" customWidth="1"/>
    <col min="8194" max="8194" width="14" style="17" bestFit="1" customWidth="1"/>
    <col min="8195" max="8195" width="10.5703125" style="17" bestFit="1" customWidth="1"/>
    <col min="8196" max="8196" width="18.140625" style="17" bestFit="1" customWidth="1"/>
    <col min="8197" max="8197" width="9.140625" style="17" bestFit="1"/>
    <col min="8198" max="8198" width="1.7109375" style="17" bestFit="1" customWidth="1"/>
    <col min="8199" max="8445" width="9.140625" style="17"/>
    <col min="8446" max="8446" width="5.42578125" style="17" bestFit="1" customWidth="1"/>
    <col min="8447" max="8447" width="82" style="17" bestFit="1" customWidth="1"/>
    <col min="8448" max="8448" width="13.140625" style="17" bestFit="1" customWidth="1"/>
    <col min="8449" max="8449" width="29.7109375" style="17" bestFit="1" customWidth="1"/>
    <col min="8450" max="8450" width="14" style="17" bestFit="1" customWidth="1"/>
    <col min="8451" max="8451" width="10.5703125" style="17" bestFit="1" customWidth="1"/>
    <col min="8452" max="8452" width="18.140625" style="17" bestFit="1" customWidth="1"/>
    <col min="8453" max="8453" width="9.140625" style="17" bestFit="1"/>
    <col min="8454" max="8454" width="1.7109375" style="17" bestFit="1" customWidth="1"/>
    <col min="8455" max="8701" width="9.140625" style="17"/>
    <col min="8702" max="8702" width="5.42578125" style="17" bestFit="1" customWidth="1"/>
    <col min="8703" max="8703" width="82" style="17" bestFit="1" customWidth="1"/>
    <col min="8704" max="8704" width="13.140625" style="17" bestFit="1" customWidth="1"/>
    <col min="8705" max="8705" width="29.7109375" style="17" bestFit="1" customWidth="1"/>
    <col min="8706" max="8706" width="14" style="17" bestFit="1" customWidth="1"/>
    <col min="8707" max="8707" width="10.5703125" style="17" bestFit="1" customWidth="1"/>
    <col min="8708" max="8708" width="18.140625" style="17" bestFit="1" customWidth="1"/>
    <col min="8709" max="8709" width="9.140625" style="17" bestFit="1"/>
    <col min="8710" max="8710" width="1.7109375" style="17" bestFit="1" customWidth="1"/>
    <col min="8711" max="8957" width="9.140625" style="17"/>
    <col min="8958" max="8958" width="5.42578125" style="17" bestFit="1" customWidth="1"/>
    <col min="8959" max="8959" width="82" style="17" bestFit="1" customWidth="1"/>
    <col min="8960" max="8960" width="13.140625" style="17" bestFit="1" customWidth="1"/>
    <col min="8961" max="8961" width="29.7109375" style="17" bestFit="1" customWidth="1"/>
    <col min="8962" max="8962" width="14" style="17" bestFit="1" customWidth="1"/>
    <col min="8963" max="8963" width="10.5703125" style="17" bestFit="1" customWidth="1"/>
    <col min="8964" max="8964" width="18.140625" style="17" bestFit="1" customWidth="1"/>
    <col min="8965" max="8965" width="9.140625" style="17" bestFit="1"/>
    <col min="8966" max="8966" width="1.7109375" style="17" bestFit="1" customWidth="1"/>
    <col min="8967" max="9213" width="9.140625" style="17"/>
    <col min="9214" max="9214" width="5.42578125" style="17" bestFit="1" customWidth="1"/>
    <col min="9215" max="9215" width="82" style="17" bestFit="1" customWidth="1"/>
    <col min="9216" max="9216" width="13.140625" style="17" bestFit="1" customWidth="1"/>
    <col min="9217" max="9217" width="29.7109375" style="17" bestFit="1" customWidth="1"/>
    <col min="9218" max="9218" width="14" style="17" bestFit="1" customWidth="1"/>
    <col min="9219" max="9219" width="10.5703125" style="17" bestFit="1" customWidth="1"/>
    <col min="9220" max="9220" width="18.140625" style="17" bestFit="1" customWidth="1"/>
    <col min="9221" max="9221" width="9.140625" style="17" bestFit="1"/>
    <col min="9222" max="9222" width="1.7109375" style="17" bestFit="1" customWidth="1"/>
    <col min="9223" max="9469" width="9.140625" style="17"/>
    <col min="9470" max="9470" width="5.42578125" style="17" bestFit="1" customWidth="1"/>
    <col min="9471" max="9471" width="82" style="17" bestFit="1" customWidth="1"/>
    <col min="9472" max="9472" width="13.140625" style="17" bestFit="1" customWidth="1"/>
    <col min="9473" max="9473" width="29.7109375" style="17" bestFit="1" customWidth="1"/>
    <col min="9474" max="9474" width="14" style="17" bestFit="1" customWidth="1"/>
    <col min="9475" max="9475" width="10.5703125" style="17" bestFit="1" customWidth="1"/>
    <col min="9476" max="9476" width="18.140625" style="17" bestFit="1" customWidth="1"/>
    <col min="9477" max="9477" width="9.140625" style="17" bestFit="1"/>
    <col min="9478" max="9478" width="1.7109375" style="17" bestFit="1" customWidth="1"/>
    <col min="9479" max="9725" width="9.140625" style="17"/>
    <col min="9726" max="9726" width="5.42578125" style="17" bestFit="1" customWidth="1"/>
    <col min="9727" max="9727" width="82" style="17" bestFit="1" customWidth="1"/>
    <col min="9728" max="9728" width="13.140625" style="17" bestFit="1" customWidth="1"/>
    <col min="9729" max="9729" width="29.7109375" style="17" bestFit="1" customWidth="1"/>
    <col min="9730" max="9730" width="14" style="17" bestFit="1" customWidth="1"/>
    <col min="9731" max="9731" width="10.5703125" style="17" bestFit="1" customWidth="1"/>
    <col min="9732" max="9732" width="18.140625" style="17" bestFit="1" customWidth="1"/>
    <col min="9733" max="9733" width="9.140625" style="17" bestFit="1"/>
    <col min="9734" max="9734" width="1.7109375" style="17" bestFit="1" customWidth="1"/>
    <col min="9735" max="9981" width="9.140625" style="17"/>
    <col min="9982" max="9982" width="5.42578125" style="17" bestFit="1" customWidth="1"/>
    <col min="9983" max="9983" width="82" style="17" bestFit="1" customWidth="1"/>
    <col min="9984" max="9984" width="13.140625" style="17" bestFit="1" customWidth="1"/>
    <col min="9985" max="9985" width="29.7109375" style="17" bestFit="1" customWidth="1"/>
    <col min="9986" max="9986" width="14" style="17" bestFit="1" customWidth="1"/>
    <col min="9987" max="9987" width="10.5703125" style="17" bestFit="1" customWidth="1"/>
    <col min="9988" max="9988" width="18.140625" style="17" bestFit="1" customWidth="1"/>
    <col min="9989" max="9989" width="9.140625" style="17" bestFit="1"/>
    <col min="9990" max="9990" width="1.7109375" style="17" bestFit="1" customWidth="1"/>
    <col min="9991" max="10237" width="9.140625" style="17"/>
    <col min="10238" max="10238" width="5.42578125" style="17" bestFit="1" customWidth="1"/>
    <col min="10239" max="10239" width="82" style="17" bestFit="1" customWidth="1"/>
    <col min="10240" max="10240" width="13.140625" style="17" bestFit="1" customWidth="1"/>
    <col min="10241" max="10241" width="29.7109375" style="17" bestFit="1" customWidth="1"/>
    <col min="10242" max="10242" width="14" style="17" bestFit="1" customWidth="1"/>
    <col min="10243" max="10243" width="10.5703125" style="17" bestFit="1" customWidth="1"/>
    <col min="10244" max="10244" width="18.140625" style="17" bestFit="1" customWidth="1"/>
    <col min="10245" max="10245" width="9.140625" style="17" bestFit="1"/>
    <col min="10246" max="10246" width="1.7109375" style="17" bestFit="1" customWidth="1"/>
    <col min="10247" max="10493" width="9.140625" style="17"/>
    <col min="10494" max="10494" width="5.42578125" style="17" bestFit="1" customWidth="1"/>
    <col min="10495" max="10495" width="82" style="17" bestFit="1" customWidth="1"/>
    <col min="10496" max="10496" width="13.140625" style="17" bestFit="1" customWidth="1"/>
    <col min="10497" max="10497" width="29.7109375" style="17" bestFit="1" customWidth="1"/>
    <col min="10498" max="10498" width="14" style="17" bestFit="1" customWidth="1"/>
    <col min="10499" max="10499" width="10.5703125" style="17" bestFit="1" customWidth="1"/>
    <col min="10500" max="10500" width="18.140625" style="17" bestFit="1" customWidth="1"/>
    <col min="10501" max="10501" width="9.140625" style="17" bestFit="1"/>
    <col min="10502" max="10502" width="1.7109375" style="17" bestFit="1" customWidth="1"/>
    <col min="10503" max="10749" width="9.140625" style="17"/>
    <col min="10750" max="10750" width="5.42578125" style="17" bestFit="1" customWidth="1"/>
    <col min="10751" max="10751" width="82" style="17" bestFit="1" customWidth="1"/>
    <col min="10752" max="10752" width="13.140625" style="17" bestFit="1" customWidth="1"/>
    <col min="10753" max="10753" width="29.7109375" style="17" bestFit="1" customWidth="1"/>
    <col min="10754" max="10754" width="14" style="17" bestFit="1" customWidth="1"/>
    <col min="10755" max="10755" width="10.5703125" style="17" bestFit="1" customWidth="1"/>
    <col min="10756" max="10756" width="18.140625" style="17" bestFit="1" customWidth="1"/>
    <col min="10757" max="10757" width="9.140625" style="17" bestFit="1"/>
    <col min="10758" max="10758" width="1.7109375" style="17" bestFit="1" customWidth="1"/>
    <col min="10759" max="11005" width="9.140625" style="17"/>
    <col min="11006" max="11006" width="5.42578125" style="17" bestFit="1" customWidth="1"/>
    <col min="11007" max="11007" width="82" style="17" bestFit="1" customWidth="1"/>
    <col min="11008" max="11008" width="13.140625" style="17" bestFit="1" customWidth="1"/>
    <col min="11009" max="11009" width="29.7109375" style="17" bestFit="1" customWidth="1"/>
    <col min="11010" max="11010" width="14" style="17" bestFit="1" customWidth="1"/>
    <col min="11011" max="11011" width="10.5703125" style="17" bestFit="1" customWidth="1"/>
    <col min="11012" max="11012" width="18.140625" style="17" bestFit="1" customWidth="1"/>
    <col min="11013" max="11013" width="9.140625" style="17" bestFit="1"/>
    <col min="11014" max="11014" width="1.7109375" style="17" bestFit="1" customWidth="1"/>
    <col min="11015" max="11261" width="9.140625" style="17"/>
    <col min="11262" max="11262" width="5.42578125" style="17" bestFit="1" customWidth="1"/>
    <col min="11263" max="11263" width="82" style="17" bestFit="1" customWidth="1"/>
    <col min="11264" max="11264" width="13.140625" style="17" bestFit="1" customWidth="1"/>
    <col min="11265" max="11265" width="29.7109375" style="17" bestFit="1" customWidth="1"/>
    <col min="11266" max="11266" width="14" style="17" bestFit="1" customWidth="1"/>
    <col min="11267" max="11267" width="10.5703125" style="17" bestFit="1" customWidth="1"/>
    <col min="11268" max="11268" width="18.140625" style="17" bestFit="1" customWidth="1"/>
    <col min="11269" max="11269" width="9.140625" style="17" bestFit="1"/>
    <col min="11270" max="11270" width="1.7109375" style="17" bestFit="1" customWidth="1"/>
    <col min="11271" max="11517" width="9.140625" style="17"/>
    <col min="11518" max="11518" width="5.42578125" style="17" bestFit="1" customWidth="1"/>
    <col min="11519" max="11519" width="82" style="17" bestFit="1" customWidth="1"/>
    <col min="11520" max="11520" width="13.140625" style="17" bestFit="1" customWidth="1"/>
    <col min="11521" max="11521" width="29.7109375" style="17" bestFit="1" customWidth="1"/>
    <col min="11522" max="11522" width="14" style="17" bestFit="1" customWidth="1"/>
    <col min="11523" max="11523" width="10.5703125" style="17" bestFit="1" customWidth="1"/>
    <col min="11524" max="11524" width="18.140625" style="17" bestFit="1" customWidth="1"/>
    <col min="11525" max="11525" width="9.140625" style="17" bestFit="1"/>
    <col min="11526" max="11526" width="1.7109375" style="17" bestFit="1" customWidth="1"/>
    <col min="11527" max="11773" width="9.140625" style="17"/>
    <col min="11774" max="11774" width="5.42578125" style="17" bestFit="1" customWidth="1"/>
    <col min="11775" max="11775" width="82" style="17" bestFit="1" customWidth="1"/>
    <col min="11776" max="11776" width="13.140625" style="17" bestFit="1" customWidth="1"/>
    <col min="11777" max="11777" width="29.7109375" style="17" bestFit="1" customWidth="1"/>
    <col min="11778" max="11778" width="14" style="17" bestFit="1" customWidth="1"/>
    <col min="11779" max="11779" width="10.5703125" style="17" bestFit="1" customWidth="1"/>
    <col min="11780" max="11780" width="18.140625" style="17" bestFit="1" customWidth="1"/>
    <col min="11781" max="11781" width="9.140625" style="17" bestFit="1"/>
    <col min="11782" max="11782" width="1.7109375" style="17" bestFit="1" customWidth="1"/>
    <col min="11783" max="12029" width="9.140625" style="17"/>
    <col min="12030" max="12030" width="5.42578125" style="17" bestFit="1" customWidth="1"/>
    <col min="12031" max="12031" width="82" style="17" bestFit="1" customWidth="1"/>
    <col min="12032" max="12032" width="13.140625" style="17" bestFit="1" customWidth="1"/>
    <col min="12033" max="12033" width="29.7109375" style="17" bestFit="1" customWidth="1"/>
    <col min="12034" max="12034" width="14" style="17" bestFit="1" customWidth="1"/>
    <col min="12035" max="12035" width="10.5703125" style="17" bestFit="1" customWidth="1"/>
    <col min="12036" max="12036" width="18.140625" style="17" bestFit="1" customWidth="1"/>
    <col min="12037" max="12037" width="9.140625" style="17" bestFit="1"/>
    <col min="12038" max="12038" width="1.7109375" style="17" bestFit="1" customWidth="1"/>
    <col min="12039" max="12285" width="9.140625" style="17"/>
    <col min="12286" max="12286" width="5.42578125" style="17" bestFit="1" customWidth="1"/>
    <col min="12287" max="12287" width="82" style="17" bestFit="1" customWidth="1"/>
    <col min="12288" max="12288" width="13.140625" style="17" bestFit="1" customWidth="1"/>
    <col min="12289" max="12289" width="29.7109375" style="17" bestFit="1" customWidth="1"/>
    <col min="12290" max="12290" width="14" style="17" bestFit="1" customWidth="1"/>
    <col min="12291" max="12291" width="10.5703125" style="17" bestFit="1" customWidth="1"/>
    <col min="12292" max="12292" width="18.140625" style="17" bestFit="1" customWidth="1"/>
    <col min="12293" max="12293" width="9.140625" style="17" bestFit="1"/>
    <col min="12294" max="12294" width="1.7109375" style="17" bestFit="1" customWidth="1"/>
    <col min="12295" max="12541" width="9.140625" style="17"/>
    <col min="12542" max="12542" width="5.42578125" style="17" bestFit="1" customWidth="1"/>
    <col min="12543" max="12543" width="82" style="17" bestFit="1" customWidth="1"/>
    <col min="12544" max="12544" width="13.140625" style="17" bestFit="1" customWidth="1"/>
    <col min="12545" max="12545" width="29.7109375" style="17" bestFit="1" customWidth="1"/>
    <col min="12546" max="12546" width="14" style="17" bestFit="1" customWidth="1"/>
    <col min="12547" max="12547" width="10.5703125" style="17" bestFit="1" customWidth="1"/>
    <col min="12548" max="12548" width="18.140625" style="17" bestFit="1" customWidth="1"/>
    <col min="12549" max="12549" width="9.140625" style="17" bestFit="1"/>
    <col min="12550" max="12550" width="1.7109375" style="17" bestFit="1" customWidth="1"/>
    <col min="12551" max="12797" width="9.140625" style="17"/>
    <col min="12798" max="12798" width="5.42578125" style="17" bestFit="1" customWidth="1"/>
    <col min="12799" max="12799" width="82" style="17" bestFit="1" customWidth="1"/>
    <col min="12800" max="12800" width="13.140625" style="17" bestFit="1" customWidth="1"/>
    <col min="12801" max="12801" width="29.7109375" style="17" bestFit="1" customWidth="1"/>
    <col min="12802" max="12802" width="14" style="17" bestFit="1" customWidth="1"/>
    <col min="12803" max="12803" width="10.5703125" style="17" bestFit="1" customWidth="1"/>
    <col min="12804" max="12804" width="18.140625" style="17" bestFit="1" customWidth="1"/>
    <col min="12805" max="12805" width="9.140625" style="17" bestFit="1"/>
    <col min="12806" max="12806" width="1.7109375" style="17" bestFit="1" customWidth="1"/>
    <col min="12807" max="13053" width="9.140625" style="17"/>
    <col min="13054" max="13054" width="5.42578125" style="17" bestFit="1" customWidth="1"/>
    <col min="13055" max="13055" width="82" style="17" bestFit="1" customWidth="1"/>
    <col min="13056" max="13056" width="13.140625" style="17" bestFit="1" customWidth="1"/>
    <col min="13057" max="13057" width="29.7109375" style="17" bestFit="1" customWidth="1"/>
    <col min="13058" max="13058" width="14" style="17" bestFit="1" customWidth="1"/>
    <col min="13059" max="13059" width="10.5703125" style="17" bestFit="1" customWidth="1"/>
    <col min="13060" max="13060" width="18.140625" style="17" bestFit="1" customWidth="1"/>
    <col min="13061" max="13061" width="9.140625" style="17" bestFit="1"/>
    <col min="13062" max="13062" width="1.7109375" style="17" bestFit="1" customWidth="1"/>
    <col min="13063" max="13309" width="9.140625" style="17"/>
    <col min="13310" max="13310" width="5.42578125" style="17" bestFit="1" customWidth="1"/>
    <col min="13311" max="13311" width="82" style="17" bestFit="1" customWidth="1"/>
    <col min="13312" max="13312" width="13.140625" style="17" bestFit="1" customWidth="1"/>
    <col min="13313" max="13313" width="29.7109375" style="17" bestFit="1" customWidth="1"/>
    <col min="13314" max="13314" width="14" style="17" bestFit="1" customWidth="1"/>
    <col min="13315" max="13315" width="10.5703125" style="17" bestFit="1" customWidth="1"/>
    <col min="13316" max="13316" width="18.140625" style="17" bestFit="1" customWidth="1"/>
    <col min="13317" max="13317" width="9.140625" style="17" bestFit="1"/>
    <col min="13318" max="13318" width="1.7109375" style="17" bestFit="1" customWidth="1"/>
    <col min="13319" max="13565" width="9.140625" style="17"/>
    <col min="13566" max="13566" width="5.42578125" style="17" bestFit="1" customWidth="1"/>
    <col min="13567" max="13567" width="82" style="17" bestFit="1" customWidth="1"/>
    <col min="13568" max="13568" width="13.140625" style="17" bestFit="1" customWidth="1"/>
    <col min="13569" max="13569" width="29.7109375" style="17" bestFit="1" customWidth="1"/>
    <col min="13570" max="13570" width="14" style="17" bestFit="1" customWidth="1"/>
    <col min="13571" max="13571" width="10.5703125" style="17" bestFit="1" customWidth="1"/>
    <col min="13572" max="13572" width="18.140625" style="17" bestFit="1" customWidth="1"/>
    <col min="13573" max="13573" width="9.140625" style="17" bestFit="1"/>
    <col min="13574" max="13574" width="1.7109375" style="17" bestFit="1" customWidth="1"/>
    <col min="13575" max="13821" width="9.140625" style="17"/>
    <col min="13822" max="13822" width="5.42578125" style="17" bestFit="1" customWidth="1"/>
    <col min="13823" max="13823" width="82" style="17" bestFit="1" customWidth="1"/>
    <col min="13824" max="13824" width="13.140625" style="17" bestFit="1" customWidth="1"/>
    <col min="13825" max="13825" width="29.7109375" style="17" bestFit="1" customWidth="1"/>
    <col min="13826" max="13826" width="14" style="17" bestFit="1" customWidth="1"/>
    <col min="13827" max="13827" width="10.5703125" style="17" bestFit="1" customWidth="1"/>
    <col min="13828" max="13828" width="18.140625" style="17" bestFit="1" customWidth="1"/>
    <col min="13829" max="13829" width="9.140625" style="17" bestFit="1"/>
    <col min="13830" max="13830" width="1.7109375" style="17" bestFit="1" customWidth="1"/>
    <col min="13831" max="14077" width="9.140625" style="17"/>
    <col min="14078" max="14078" width="5.42578125" style="17" bestFit="1" customWidth="1"/>
    <col min="14079" max="14079" width="82" style="17" bestFit="1" customWidth="1"/>
    <col min="14080" max="14080" width="13.140625" style="17" bestFit="1" customWidth="1"/>
    <col min="14081" max="14081" width="29.7109375" style="17" bestFit="1" customWidth="1"/>
    <col min="14082" max="14082" width="14" style="17" bestFit="1" customWidth="1"/>
    <col min="14083" max="14083" width="10.5703125" style="17" bestFit="1" customWidth="1"/>
    <col min="14084" max="14084" width="18.140625" style="17" bestFit="1" customWidth="1"/>
    <col min="14085" max="14085" width="9.140625" style="17" bestFit="1"/>
    <col min="14086" max="14086" width="1.7109375" style="17" bestFit="1" customWidth="1"/>
    <col min="14087" max="14333" width="9.140625" style="17"/>
    <col min="14334" max="14334" width="5.42578125" style="17" bestFit="1" customWidth="1"/>
    <col min="14335" max="14335" width="82" style="17" bestFit="1" customWidth="1"/>
    <col min="14336" max="14336" width="13.140625" style="17" bestFit="1" customWidth="1"/>
    <col min="14337" max="14337" width="29.7109375" style="17" bestFit="1" customWidth="1"/>
    <col min="14338" max="14338" width="14" style="17" bestFit="1" customWidth="1"/>
    <col min="14339" max="14339" width="10.5703125" style="17" bestFit="1" customWidth="1"/>
    <col min="14340" max="14340" width="18.140625" style="17" bestFit="1" customWidth="1"/>
    <col min="14341" max="14341" width="9.140625" style="17" bestFit="1"/>
    <col min="14342" max="14342" width="1.7109375" style="17" bestFit="1" customWidth="1"/>
    <col min="14343" max="14589" width="9.140625" style="17"/>
    <col min="14590" max="14590" width="5.42578125" style="17" bestFit="1" customWidth="1"/>
    <col min="14591" max="14591" width="82" style="17" bestFit="1" customWidth="1"/>
    <col min="14592" max="14592" width="13.140625" style="17" bestFit="1" customWidth="1"/>
    <col min="14593" max="14593" width="29.7109375" style="17" bestFit="1" customWidth="1"/>
    <col min="14594" max="14594" width="14" style="17" bestFit="1" customWidth="1"/>
    <col min="14595" max="14595" width="10.5703125" style="17" bestFit="1" customWidth="1"/>
    <col min="14596" max="14596" width="18.140625" style="17" bestFit="1" customWidth="1"/>
    <col min="14597" max="14597" width="9.140625" style="17" bestFit="1"/>
    <col min="14598" max="14598" width="1.7109375" style="17" bestFit="1" customWidth="1"/>
    <col min="14599" max="14845" width="9.140625" style="17"/>
    <col min="14846" max="14846" width="5.42578125" style="17" bestFit="1" customWidth="1"/>
    <col min="14847" max="14847" width="82" style="17" bestFit="1" customWidth="1"/>
    <col min="14848" max="14848" width="13.140625" style="17" bestFit="1" customWidth="1"/>
    <col min="14849" max="14849" width="29.7109375" style="17" bestFit="1" customWidth="1"/>
    <col min="14850" max="14850" width="14" style="17" bestFit="1" customWidth="1"/>
    <col min="14851" max="14851" width="10.5703125" style="17" bestFit="1" customWidth="1"/>
    <col min="14852" max="14852" width="18.140625" style="17" bestFit="1" customWidth="1"/>
    <col min="14853" max="14853" width="9.140625" style="17" bestFit="1"/>
    <col min="14854" max="14854" width="1.7109375" style="17" bestFit="1" customWidth="1"/>
    <col min="14855" max="15101" width="9.140625" style="17"/>
    <col min="15102" max="15102" width="5.42578125" style="17" bestFit="1" customWidth="1"/>
    <col min="15103" max="15103" width="82" style="17" bestFit="1" customWidth="1"/>
    <col min="15104" max="15104" width="13.140625" style="17" bestFit="1" customWidth="1"/>
    <col min="15105" max="15105" width="29.7109375" style="17" bestFit="1" customWidth="1"/>
    <col min="15106" max="15106" width="14" style="17" bestFit="1" customWidth="1"/>
    <col min="15107" max="15107" width="10.5703125" style="17" bestFit="1" customWidth="1"/>
    <col min="15108" max="15108" width="18.140625" style="17" bestFit="1" customWidth="1"/>
    <col min="15109" max="15109" width="9.140625" style="17" bestFit="1"/>
    <col min="15110" max="15110" width="1.7109375" style="17" bestFit="1" customWidth="1"/>
    <col min="15111" max="15357" width="9.140625" style="17"/>
    <col min="15358" max="15358" width="5.42578125" style="17" bestFit="1" customWidth="1"/>
    <col min="15359" max="15359" width="82" style="17" bestFit="1" customWidth="1"/>
    <col min="15360" max="15360" width="13.140625" style="17" bestFit="1" customWidth="1"/>
    <col min="15361" max="15361" width="29.7109375" style="17" bestFit="1" customWidth="1"/>
    <col min="15362" max="15362" width="14" style="17" bestFit="1" customWidth="1"/>
    <col min="15363" max="15363" width="10.5703125" style="17" bestFit="1" customWidth="1"/>
    <col min="15364" max="15364" width="18.140625" style="17" bestFit="1" customWidth="1"/>
    <col min="15365" max="15365" width="9.140625" style="17" bestFit="1"/>
    <col min="15366" max="15366" width="1.7109375" style="17" bestFit="1" customWidth="1"/>
    <col min="15367" max="15613" width="9.140625" style="17"/>
    <col min="15614" max="15614" width="5.42578125" style="17" bestFit="1" customWidth="1"/>
    <col min="15615" max="15615" width="82" style="17" bestFit="1" customWidth="1"/>
    <col min="15616" max="15616" width="13.140625" style="17" bestFit="1" customWidth="1"/>
    <col min="15617" max="15617" width="29.7109375" style="17" bestFit="1" customWidth="1"/>
    <col min="15618" max="15618" width="14" style="17" bestFit="1" customWidth="1"/>
    <col min="15619" max="15619" width="10.5703125" style="17" bestFit="1" customWidth="1"/>
    <col min="15620" max="15620" width="18.140625" style="17" bestFit="1" customWidth="1"/>
    <col min="15621" max="15621" width="9.140625" style="17" bestFit="1"/>
    <col min="15622" max="15622" width="1.7109375" style="17" bestFit="1" customWidth="1"/>
    <col min="15623" max="15869" width="9.140625" style="17"/>
    <col min="15870" max="15870" width="5.42578125" style="17" bestFit="1" customWidth="1"/>
    <col min="15871" max="15871" width="82" style="17" bestFit="1" customWidth="1"/>
    <col min="15872" max="15872" width="13.140625" style="17" bestFit="1" customWidth="1"/>
    <col min="15873" max="15873" width="29.7109375" style="17" bestFit="1" customWidth="1"/>
    <col min="15874" max="15874" width="14" style="17" bestFit="1" customWidth="1"/>
    <col min="15875" max="15875" width="10.5703125" style="17" bestFit="1" customWidth="1"/>
    <col min="15876" max="15876" width="18.140625" style="17" bestFit="1" customWidth="1"/>
    <col min="15877" max="15877" width="9.140625" style="17" bestFit="1"/>
    <col min="15878" max="15878" width="1.7109375" style="17" bestFit="1" customWidth="1"/>
    <col min="15879" max="16125" width="9.140625" style="17"/>
    <col min="16126" max="16126" width="5.42578125" style="17" bestFit="1" customWidth="1"/>
    <col min="16127" max="16127" width="82" style="17" bestFit="1" customWidth="1"/>
    <col min="16128" max="16128" width="13.140625" style="17" bestFit="1" customWidth="1"/>
    <col min="16129" max="16129" width="29.7109375" style="17" bestFit="1" customWidth="1"/>
    <col min="16130" max="16130" width="14" style="17" bestFit="1" customWidth="1"/>
    <col min="16131" max="16131" width="10.5703125" style="17" bestFit="1" customWidth="1"/>
    <col min="16132" max="16132" width="18.140625" style="17" bestFit="1" customWidth="1"/>
    <col min="16133" max="16133" width="9.140625" style="17" bestFit="1"/>
    <col min="16134" max="16134" width="1.7109375" style="17" bestFit="1" customWidth="1"/>
    <col min="16135" max="16384" width="9.140625" style="17"/>
  </cols>
  <sheetData>
    <row r="1" spans="1:9" s="1" customFormat="1">
      <c r="A1" s="3" t="s">
        <v>0</v>
      </c>
      <c r="B1" s="361" t="s">
        <v>72</v>
      </c>
      <c r="C1" s="361"/>
      <c r="D1" s="361"/>
      <c r="E1" s="361"/>
      <c r="F1" s="4"/>
      <c r="G1" s="4"/>
      <c r="H1" s="4"/>
    </row>
    <row r="2" spans="1:9" s="1" customFormat="1">
      <c r="C2" s="5"/>
      <c r="F2" s="4"/>
      <c r="G2" s="4"/>
      <c r="H2" s="4"/>
    </row>
    <row r="3" spans="1:9" s="13" customFormat="1" ht="15">
      <c r="B3" s="23" t="s">
        <v>1068</v>
      </c>
      <c r="C3" s="362"/>
      <c r="D3" s="365"/>
      <c r="F3" s="14"/>
      <c r="G3" s="14"/>
      <c r="H3" s="14"/>
      <c r="I3" s="34"/>
    </row>
    <row r="4" spans="1:9" s="13" customFormat="1" ht="15">
      <c r="B4" s="24" t="s">
        <v>1069</v>
      </c>
      <c r="C4" s="363"/>
      <c r="D4" s="366"/>
      <c r="F4" s="14"/>
      <c r="G4" s="14"/>
      <c r="H4" s="14"/>
      <c r="I4" s="34"/>
    </row>
    <row r="5" spans="1:9" s="13" customFormat="1" ht="15">
      <c r="B5" s="24" t="s">
        <v>977</v>
      </c>
      <c r="C5" s="363"/>
      <c r="D5" s="366"/>
      <c r="F5" s="14"/>
      <c r="G5" s="14"/>
      <c r="H5" s="14"/>
      <c r="I5" s="34"/>
    </row>
    <row r="6" spans="1:9" s="13" customFormat="1" ht="15">
      <c r="B6" s="24" t="s">
        <v>1018</v>
      </c>
      <c r="C6" s="363"/>
      <c r="D6" s="366"/>
      <c r="F6" s="14"/>
      <c r="G6" s="14"/>
      <c r="H6" s="14"/>
      <c r="I6" s="34"/>
    </row>
    <row r="7" spans="1:9" s="13" customFormat="1" ht="30.75" thickBot="1">
      <c r="B7" s="25" t="s">
        <v>1070</v>
      </c>
      <c r="C7" s="364"/>
      <c r="D7" s="367"/>
      <c r="F7" s="14"/>
      <c r="G7" s="14"/>
      <c r="H7" s="14"/>
      <c r="I7" s="34"/>
    </row>
    <row r="8" spans="1:9" s="13" customFormat="1">
      <c r="C8" s="15" t="s">
        <v>979</v>
      </c>
      <c r="D8" s="15" t="s">
        <v>980</v>
      </c>
      <c r="F8" s="14"/>
      <c r="G8" s="14"/>
      <c r="H8" s="1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1140</v>
      </c>
      <c r="C16" s="165" t="s">
        <v>132</v>
      </c>
      <c r="D16" s="17" t="s">
        <v>133</v>
      </c>
      <c r="E16" s="17" t="s">
        <v>134</v>
      </c>
      <c r="F16" s="18">
        <v>1008125</v>
      </c>
      <c r="G16" s="18">
        <v>8252.51</v>
      </c>
      <c r="H16" s="18">
        <v>5.83</v>
      </c>
    </row>
    <row r="17" spans="2:8">
      <c r="B17" s="17" t="s">
        <v>1121</v>
      </c>
      <c r="C17" s="165" t="s">
        <v>132</v>
      </c>
      <c r="D17" s="17" t="s">
        <v>133</v>
      </c>
      <c r="E17" s="17" t="s">
        <v>137</v>
      </c>
      <c r="F17" s="18">
        <v>447350</v>
      </c>
      <c r="G17" s="18">
        <v>6415.89</v>
      </c>
      <c r="H17" s="18">
        <v>4.53</v>
      </c>
    </row>
    <row r="18" spans="2:8">
      <c r="B18" s="17" t="s">
        <v>1139</v>
      </c>
      <c r="C18" s="165" t="s">
        <v>132</v>
      </c>
      <c r="D18" s="17" t="s">
        <v>135</v>
      </c>
      <c r="E18" s="17" t="s">
        <v>136</v>
      </c>
      <c r="F18" s="18">
        <v>217641</v>
      </c>
      <c r="G18" s="18">
        <v>5461.59</v>
      </c>
      <c r="H18" s="18">
        <v>3.86</v>
      </c>
    </row>
    <row r="19" spans="2:8">
      <c r="B19" s="17" t="s">
        <v>1147</v>
      </c>
      <c r="C19" s="165" t="s">
        <v>132</v>
      </c>
      <c r="D19" s="17" t="s">
        <v>146</v>
      </c>
      <c r="E19" s="17" t="s">
        <v>147</v>
      </c>
      <c r="F19" s="18">
        <v>221600</v>
      </c>
      <c r="G19" s="18">
        <v>5269.2</v>
      </c>
      <c r="H19" s="18">
        <v>3.72</v>
      </c>
    </row>
    <row r="20" spans="2:8">
      <c r="B20" s="17" t="s">
        <v>279</v>
      </c>
      <c r="C20" s="165" t="s">
        <v>132</v>
      </c>
      <c r="D20" s="17" t="s">
        <v>133</v>
      </c>
      <c r="E20" s="17" t="s">
        <v>280</v>
      </c>
      <c r="F20" s="18">
        <v>915000</v>
      </c>
      <c r="G20" s="18">
        <v>4834.3999999999996</v>
      </c>
      <c r="H20" s="18">
        <v>3.41</v>
      </c>
    </row>
    <row r="21" spans="2:8">
      <c r="B21" s="17" t="s">
        <v>1223</v>
      </c>
      <c r="C21" s="165" t="s">
        <v>132</v>
      </c>
      <c r="D21" s="17" t="s">
        <v>138</v>
      </c>
      <c r="E21" s="17" t="s">
        <v>139</v>
      </c>
      <c r="F21" s="18">
        <v>286500</v>
      </c>
      <c r="G21" s="18">
        <v>4439.8900000000003</v>
      </c>
      <c r="H21" s="18">
        <v>3.13</v>
      </c>
    </row>
    <row r="22" spans="2:8">
      <c r="B22" s="17" t="s">
        <v>1122</v>
      </c>
      <c r="C22" s="165" t="s">
        <v>132</v>
      </c>
      <c r="D22" s="17" t="s">
        <v>138</v>
      </c>
      <c r="E22" s="17" t="s">
        <v>140</v>
      </c>
      <c r="F22" s="18">
        <v>113788</v>
      </c>
      <c r="G22" s="18">
        <v>3757.17</v>
      </c>
      <c r="H22" s="18">
        <v>2.65</v>
      </c>
    </row>
    <row r="23" spans="2:8">
      <c r="B23" s="17" t="s">
        <v>1149</v>
      </c>
      <c r="C23" s="165" t="s">
        <v>132</v>
      </c>
      <c r="D23" s="17" t="s">
        <v>160</v>
      </c>
      <c r="E23" s="17" t="s">
        <v>161</v>
      </c>
      <c r="F23" s="18">
        <v>195261</v>
      </c>
      <c r="G23" s="18">
        <v>3530.42</v>
      </c>
      <c r="H23" s="18">
        <v>2.4900000000000002</v>
      </c>
    </row>
    <row r="24" spans="2:8">
      <c r="B24" s="17" t="s">
        <v>1196</v>
      </c>
      <c r="C24" s="165" t="s">
        <v>132</v>
      </c>
      <c r="D24" s="17" t="s">
        <v>151</v>
      </c>
      <c r="E24" s="17" t="s">
        <v>152</v>
      </c>
      <c r="F24" s="18">
        <v>512176</v>
      </c>
      <c r="G24" s="18">
        <v>3472.3</v>
      </c>
      <c r="H24" s="18">
        <v>2.4500000000000002</v>
      </c>
    </row>
    <row r="25" spans="2:8">
      <c r="B25" s="17" t="s">
        <v>1146</v>
      </c>
      <c r="C25" s="165" t="s">
        <v>132</v>
      </c>
      <c r="D25" s="17" t="s">
        <v>133</v>
      </c>
      <c r="E25" s="17" t="s">
        <v>150</v>
      </c>
      <c r="F25" s="18">
        <v>263300</v>
      </c>
      <c r="G25" s="18">
        <v>1908.27</v>
      </c>
      <c r="H25" s="18">
        <v>1.35</v>
      </c>
    </row>
    <row r="26" spans="2:8">
      <c r="B26" s="17" t="s">
        <v>482</v>
      </c>
      <c r="C26" s="165" t="s">
        <v>132</v>
      </c>
      <c r="D26" s="17" t="s">
        <v>133</v>
      </c>
      <c r="E26" s="17" t="s">
        <v>483</v>
      </c>
      <c r="F26" s="18">
        <v>1540000</v>
      </c>
      <c r="G26" s="18">
        <v>1790.25</v>
      </c>
      <c r="H26" s="18">
        <v>1.26</v>
      </c>
    </row>
    <row r="27" spans="2:8">
      <c r="B27" s="17" t="s">
        <v>1382</v>
      </c>
      <c r="C27" s="165" t="s">
        <v>132</v>
      </c>
      <c r="D27" s="17" t="s">
        <v>174</v>
      </c>
      <c r="E27" s="17" t="s">
        <v>175</v>
      </c>
      <c r="F27" s="18">
        <v>26900</v>
      </c>
      <c r="G27" s="18">
        <v>1760.55</v>
      </c>
      <c r="H27" s="18">
        <v>1.24</v>
      </c>
    </row>
    <row r="28" spans="2:8">
      <c r="B28" s="17" t="s">
        <v>1123</v>
      </c>
      <c r="C28" s="165" t="s">
        <v>132</v>
      </c>
      <c r="D28" s="17" t="s">
        <v>138</v>
      </c>
      <c r="E28" s="17" t="s">
        <v>286</v>
      </c>
      <c r="F28" s="18">
        <v>175500</v>
      </c>
      <c r="G28" s="18">
        <v>1664.44</v>
      </c>
      <c r="H28" s="18">
        <v>1.18</v>
      </c>
    </row>
    <row r="29" spans="2:8">
      <c r="B29" s="17" t="s">
        <v>1160</v>
      </c>
      <c r="C29" s="165" t="s">
        <v>132</v>
      </c>
      <c r="D29" s="17" t="s">
        <v>484</v>
      </c>
      <c r="E29" s="17" t="s">
        <v>485</v>
      </c>
      <c r="F29" s="18">
        <v>417000</v>
      </c>
      <c r="G29" s="18">
        <v>1609.41</v>
      </c>
      <c r="H29" s="18">
        <v>1.1399999999999999</v>
      </c>
    </row>
    <row r="30" spans="2:8">
      <c r="B30" s="17" t="s">
        <v>1125</v>
      </c>
      <c r="C30" s="165" t="s">
        <v>132</v>
      </c>
      <c r="D30" s="17" t="s">
        <v>283</v>
      </c>
      <c r="E30" s="17" t="s">
        <v>284</v>
      </c>
      <c r="F30" s="18">
        <v>18100</v>
      </c>
      <c r="G30" s="18">
        <v>1588.01</v>
      </c>
      <c r="H30" s="18">
        <v>1.1200000000000001</v>
      </c>
    </row>
    <row r="31" spans="2:8">
      <c r="B31" s="17" t="s">
        <v>1143</v>
      </c>
      <c r="C31" s="165" t="s">
        <v>132</v>
      </c>
      <c r="D31" s="17" t="s">
        <v>267</v>
      </c>
      <c r="E31" s="17" t="s">
        <v>290</v>
      </c>
      <c r="F31" s="18">
        <v>718666</v>
      </c>
      <c r="G31" s="18">
        <v>1537.59</v>
      </c>
      <c r="H31" s="18">
        <v>1.0900000000000001</v>
      </c>
    </row>
    <row r="32" spans="2:8">
      <c r="B32" s="17" t="s">
        <v>1209</v>
      </c>
      <c r="C32" s="165" t="s">
        <v>132</v>
      </c>
      <c r="D32" s="17" t="s">
        <v>220</v>
      </c>
      <c r="E32" s="17" t="s">
        <v>318</v>
      </c>
      <c r="F32" s="18">
        <v>35949</v>
      </c>
      <c r="G32" s="18">
        <v>1514.28</v>
      </c>
      <c r="H32" s="18">
        <v>1.07</v>
      </c>
    </row>
    <row r="33" spans="2:8">
      <c r="B33" s="17" t="s">
        <v>249</v>
      </c>
      <c r="C33" s="165" t="s">
        <v>132</v>
      </c>
      <c r="D33" s="17" t="s">
        <v>191</v>
      </c>
      <c r="E33" s="17" t="s">
        <v>250</v>
      </c>
      <c r="F33" s="18">
        <v>2858100</v>
      </c>
      <c r="G33" s="18">
        <v>1503.36</v>
      </c>
      <c r="H33" s="18">
        <v>1.06</v>
      </c>
    </row>
    <row r="34" spans="2:8">
      <c r="B34" s="17" t="s">
        <v>1380</v>
      </c>
      <c r="C34" s="165" t="s">
        <v>132</v>
      </c>
      <c r="D34" s="17" t="s">
        <v>156</v>
      </c>
      <c r="E34" s="17" t="s">
        <v>157</v>
      </c>
      <c r="F34" s="18">
        <v>155000</v>
      </c>
      <c r="G34" s="18">
        <v>1461.96</v>
      </c>
      <c r="H34" s="18">
        <v>1.03</v>
      </c>
    </row>
    <row r="35" spans="2:8">
      <c r="B35" s="17" t="s">
        <v>1440</v>
      </c>
      <c r="C35" s="165" t="s">
        <v>132</v>
      </c>
      <c r="D35" s="17" t="s">
        <v>484</v>
      </c>
      <c r="E35" s="17" t="s">
        <v>486</v>
      </c>
      <c r="F35" s="18">
        <v>296000</v>
      </c>
      <c r="G35" s="18">
        <v>1460.91</v>
      </c>
      <c r="H35" s="18">
        <v>1.03</v>
      </c>
    </row>
    <row r="36" spans="2:8">
      <c r="B36" s="17" t="s">
        <v>1178</v>
      </c>
      <c r="C36" s="165" t="s">
        <v>132</v>
      </c>
      <c r="D36" s="17" t="s">
        <v>142</v>
      </c>
      <c r="E36" s="17" t="s">
        <v>143</v>
      </c>
      <c r="F36" s="18">
        <v>445000</v>
      </c>
      <c r="G36" s="18">
        <v>1348.57</v>
      </c>
      <c r="H36" s="18">
        <v>0.95</v>
      </c>
    </row>
    <row r="37" spans="2:8">
      <c r="B37" s="17" t="s">
        <v>1383</v>
      </c>
      <c r="C37" s="165" t="s">
        <v>132</v>
      </c>
      <c r="D37" s="17" t="s">
        <v>283</v>
      </c>
      <c r="E37" s="17" t="s">
        <v>285</v>
      </c>
      <c r="F37" s="18">
        <v>110000</v>
      </c>
      <c r="G37" s="18">
        <v>1280.9000000000001</v>
      </c>
      <c r="H37" s="18">
        <v>0.9</v>
      </c>
    </row>
    <row r="38" spans="2:8">
      <c r="B38" s="17" t="s">
        <v>1154</v>
      </c>
      <c r="C38" s="165" t="s">
        <v>132</v>
      </c>
      <c r="D38" s="17" t="s">
        <v>267</v>
      </c>
      <c r="E38" s="17" t="s">
        <v>291</v>
      </c>
      <c r="F38" s="18">
        <v>815000</v>
      </c>
      <c r="G38" s="18">
        <v>1246.54</v>
      </c>
      <c r="H38" s="18">
        <v>0.88</v>
      </c>
    </row>
    <row r="39" spans="2:8">
      <c r="B39" s="17" t="s">
        <v>1393</v>
      </c>
      <c r="C39" s="165" t="s">
        <v>132</v>
      </c>
      <c r="D39" s="17" t="s">
        <v>144</v>
      </c>
      <c r="E39" s="17" t="s">
        <v>487</v>
      </c>
      <c r="F39" s="18">
        <v>308000</v>
      </c>
      <c r="G39" s="18">
        <v>1214.75</v>
      </c>
      <c r="H39" s="18">
        <v>0.86</v>
      </c>
    </row>
    <row r="40" spans="2:8">
      <c r="B40" s="17" t="s">
        <v>1385</v>
      </c>
      <c r="C40" s="165" t="s">
        <v>132</v>
      </c>
      <c r="D40" s="17" t="s">
        <v>154</v>
      </c>
      <c r="E40" s="17" t="s">
        <v>488</v>
      </c>
      <c r="F40" s="18">
        <v>98250</v>
      </c>
      <c r="G40" s="18">
        <v>1205.3800000000001</v>
      </c>
      <c r="H40" s="18">
        <v>0.85</v>
      </c>
    </row>
    <row r="41" spans="2:8">
      <c r="B41" s="17" t="s">
        <v>1388</v>
      </c>
      <c r="C41" s="165" t="s">
        <v>132</v>
      </c>
      <c r="D41" s="17" t="s">
        <v>158</v>
      </c>
      <c r="E41" s="17" t="s">
        <v>489</v>
      </c>
      <c r="F41" s="18">
        <v>42000</v>
      </c>
      <c r="G41" s="18">
        <v>1149.18</v>
      </c>
      <c r="H41" s="18">
        <v>0.81</v>
      </c>
    </row>
    <row r="42" spans="2:8">
      <c r="B42" s="17" t="s">
        <v>1441</v>
      </c>
      <c r="C42" s="165" t="s">
        <v>132</v>
      </c>
      <c r="D42" s="17" t="s">
        <v>158</v>
      </c>
      <c r="E42" s="17" t="s">
        <v>159</v>
      </c>
      <c r="F42" s="18">
        <v>55371</v>
      </c>
      <c r="G42" s="18">
        <v>1139.56</v>
      </c>
      <c r="H42" s="18">
        <v>0.8</v>
      </c>
    </row>
    <row r="43" spans="2:8">
      <c r="B43" s="17" t="s">
        <v>1245</v>
      </c>
      <c r="C43" s="165" t="s">
        <v>132</v>
      </c>
      <c r="D43" s="17" t="s">
        <v>174</v>
      </c>
      <c r="E43" s="17" t="s">
        <v>176</v>
      </c>
      <c r="F43" s="18">
        <v>50900</v>
      </c>
      <c r="G43" s="18">
        <v>1133.75</v>
      </c>
      <c r="H43" s="18">
        <v>0.8</v>
      </c>
    </row>
    <row r="44" spans="2:8">
      <c r="B44" s="17" t="s">
        <v>1193</v>
      </c>
      <c r="C44" s="165" t="s">
        <v>132</v>
      </c>
      <c r="D44" s="17" t="s">
        <v>179</v>
      </c>
      <c r="E44" s="17" t="s">
        <v>180</v>
      </c>
      <c r="F44" s="18">
        <v>218500</v>
      </c>
      <c r="G44" s="18">
        <v>1131.83</v>
      </c>
      <c r="H44" s="18">
        <v>0.8</v>
      </c>
    </row>
    <row r="45" spans="2:8">
      <c r="B45" s="17" t="s">
        <v>1232</v>
      </c>
      <c r="C45" s="165" t="s">
        <v>132</v>
      </c>
      <c r="D45" s="17" t="s">
        <v>156</v>
      </c>
      <c r="E45" s="17" t="s">
        <v>466</v>
      </c>
      <c r="F45" s="18">
        <v>109000</v>
      </c>
      <c r="G45" s="18">
        <v>1065.3699999999999</v>
      </c>
      <c r="H45" s="18">
        <v>0.75</v>
      </c>
    </row>
    <row r="46" spans="2:8">
      <c r="B46" s="17" t="s">
        <v>1381</v>
      </c>
      <c r="C46" s="165" t="s">
        <v>132</v>
      </c>
      <c r="D46" s="17" t="s">
        <v>362</v>
      </c>
      <c r="E46" s="17" t="s">
        <v>363</v>
      </c>
      <c r="F46" s="18">
        <v>238500</v>
      </c>
      <c r="G46" s="18">
        <v>989.89</v>
      </c>
      <c r="H46" s="18">
        <v>0.7</v>
      </c>
    </row>
    <row r="47" spans="2:8">
      <c r="B47" s="17" t="s">
        <v>1387</v>
      </c>
      <c r="C47" s="165" t="s">
        <v>132</v>
      </c>
      <c r="D47" s="17" t="s">
        <v>188</v>
      </c>
      <c r="E47" s="17" t="s">
        <v>315</v>
      </c>
      <c r="F47" s="18">
        <v>176000</v>
      </c>
      <c r="G47" s="18">
        <v>974.34</v>
      </c>
      <c r="H47" s="18">
        <v>0.69</v>
      </c>
    </row>
    <row r="48" spans="2:8">
      <c r="B48" s="17" t="s">
        <v>1239</v>
      </c>
      <c r="C48" s="165" t="s">
        <v>132</v>
      </c>
      <c r="D48" s="17" t="s">
        <v>288</v>
      </c>
      <c r="E48" s="17" t="s">
        <v>461</v>
      </c>
      <c r="F48" s="18">
        <v>152550</v>
      </c>
      <c r="G48" s="18">
        <v>960.45</v>
      </c>
      <c r="H48" s="18">
        <v>0.68</v>
      </c>
    </row>
    <row r="49" spans="2:8">
      <c r="B49" s="17" t="s">
        <v>1127</v>
      </c>
      <c r="C49" s="165" t="s">
        <v>132</v>
      </c>
      <c r="D49" s="17" t="s">
        <v>138</v>
      </c>
      <c r="E49" s="17" t="s">
        <v>294</v>
      </c>
      <c r="F49" s="18">
        <v>86000</v>
      </c>
      <c r="G49" s="18">
        <v>901.84</v>
      </c>
      <c r="H49" s="18">
        <v>0.64</v>
      </c>
    </row>
    <row r="50" spans="2:8">
      <c r="B50" s="17" t="s">
        <v>1389</v>
      </c>
      <c r="C50" s="165" t="s">
        <v>132</v>
      </c>
      <c r="D50" s="17" t="s">
        <v>158</v>
      </c>
      <c r="E50" s="17" t="s">
        <v>490</v>
      </c>
      <c r="F50" s="18">
        <v>193000</v>
      </c>
      <c r="G50" s="18">
        <v>887.7</v>
      </c>
      <c r="H50" s="18">
        <v>0.63</v>
      </c>
    </row>
    <row r="51" spans="2:8">
      <c r="B51" s="17" t="s">
        <v>1225</v>
      </c>
      <c r="C51" s="165" t="s">
        <v>132</v>
      </c>
      <c r="D51" s="17" t="s">
        <v>156</v>
      </c>
      <c r="E51" s="17" t="s">
        <v>173</v>
      </c>
      <c r="F51" s="18">
        <v>21050</v>
      </c>
      <c r="G51" s="18">
        <v>861.02</v>
      </c>
      <c r="H51" s="18">
        <v>0.61</v>
      </c>
    </row>
    <row r="52" spans="2:8">
      <c r="B52" s="17" t="s">
        <v>1159</v>
      </c>
      <c r="C52" s="165" t="s">
        <v>132</v>
      </c>
      <c r="D52" s="17" t="s">
        <v>188</v>
      </c>
      <c r="E52" s="17" t="s">
        <v>189</v>
      </c>
      <c r="F52" s="18">
        <v>70000</v>
      </c>
      <c r="G52" s="18">
        <v>853.93</v>
      </c>
      <c r="H52" s="18">
        <v>0.6</v>
      </c>
    </row>
    <row r="53" spans="2:8">
      <c r="B53" s="17" t="s">
        <v>1392</v>
      </c>
      <c r="C53" s="165" t="s">
        <v>132</v>
      </c>
      <c r="D53" s="17" t="s">
        <v>267</v>
      </c>
      <c r="E53" s="17" t="s">
        <v>491</v>
      </c>
      <c r="F53" s="18">
        <v>1070000</v>
      </c>
      <c r="G53" s="18">
        <v>820.16</v>
      </c>
      <c r="H53" s="18">
        <v>0.57999999999999996</v>
      </c>
    </row>
    <row r="54" spans="2:8">
      <c r="B54" s="17" t="s">
        <v>1442</v>
      </c>
      <c r="C54" s="165" t="s">
        <v>132</v>
      </c>
      <c r="D54" s="17" t="s">
        <v>154</v>
      </c>
      <c r="E54" s="17" t="s">
        <v>492</v>
      </c>
      <c r="F54" s="18">
        <v>111600</v>
      </c>
      <c r="G54" s="18">
        <v>818.03</v>
      </c>
      <c r="H54" s="18">
        <v>0.57999999999999996</v>
      </c>
    </row>
    <row r="55" spans="2:8">
      <c r="B55" s="17" t="s">
        <v>1220</v>
      </c>
      <c r="C55" s="165" t="s">
        <v>132</v>
      </c>
      <c r="D55" s="17" t="s">
        <v>191</v>
      </c>
      <c r="E55" s="17" t="s">
        <v>369</v>
      </c>
      <c r="F55" s="18">
        <v>26200</v>
      </c>
      <c r="G55" s="18">
        <v>809.55</v>
      </c>
      <c r="H55" s="18">
        <v>0.56999999999999995</v>
      </c>
    </row>
    <row r="56" spans="2:8">
      <c r="B56" s="17" t="s">
        <v>1396</v>
      </c>
      <c r="C56" s="165" t="s">
        <v>132</v>
      </c>
      <c r="D56" s="17" t="s">
        <v>184</v>
      </c>
      <c r="E56" s="17" t="s">
        <v>319</v>
      </c>
      <c r="F56" s="18">
        <v>40500</v>
      </c>
      <c r="G56" s="18">
        <v>788.66</v>
      </c>
      <c r="H56" s="18">
        <v>0.56000000000000005</v>
      </c>
    </row>
    <row r="57" spans="2:8">
      <c r="B57" s="17" t="s">
        <v>1190</v>
      </c>
      <c r="C57" s="165" t="s">
        <v>132</v>
      </c>
      <c r="D57" s="17" t="s">
        <v>288</v>
      </c>
      <c r="E57" s="17" t="s">
        <v>289</v>
      </c>
      <c r="F57" s="18">
        <v>710000</v>
      </c>
      <c r="G57" s="18">
        <v>763.96</v>
      </c>
      <c r="H57" s="18">
        <v>0.54</v>
      </c>
    </row>
    <row r="58" spans="2:8">
      <c r="B58" s="17" t="s">
        <v>1237</v>
      </c>
      <c r="C58" s="165" t="s">
        <v>132</v>
      </c>
      <c r="D58" s="17" t="s">
        <v>135</v>
      </c>
      <c r="E58" s="17" t="s">
        <v>380</v>
      </c>
      <c r="F58" s="18">
        <v>223000</v>
      </c>
      <c r="G58" s="18">
        <v>736.57</v>
      </c>
      <c r="H58" s="18">
        <v>0.52</v>
      </c>
    </row>
    <row r="59" spans="2:8">
      <c r="B59" s="17" t="s">
        <v>1131</v>
      </c>
      <c r="C59" s="165" t="s">
        <v>132</v>
      </c>
      <c r="D59" s="17" t="s">
        <v>174</v>
      </c>
      <c r="E59" s="17" t="s">
        <v>306</v>
      </c>
      <c r="F59" s="18">
        <v>180000</v>
      </c>
      <c r="G59" s="18">
        <v>674.64</v>
      </c>
      <c r="H59" s="18">
        <v>0.48</v>
      </c>
    </row>
    <row r="60" spans="2:8">
      <c r="B60" s="17" t="s">
        <v>1443</v>
      </c>
      <c r="C60" s="165" t="s">
        <v>132</v>
      </c>
      <c r="D60" s="17" t="s">
        <v>177</v>
      </c>
      <c r="E60" s="17" t="s">
        <v>368</v>
      </c>
      <c r="F60" s="18">
        <v>14933</v>
      </c>
      <c r="G60" s="18">
        <v>654.57000000000005</v>
      </c>
      <c r="H60" s="18">
        <v>0.46</v>
      </c>
    </row>
    <row r="61" spans="2:8">
      <c r="B61" s="17" t="s">
        <v>1226</v>
      </c>
      <c r="C61" s="165" t="s">
        <v>132</v>
      </c>
      <c r="D61" s="17" t="s">
        <v>191</v>
      </c>
      <c r="E61" s="17" t="s">
        <v>370</v>
      </c>
      <c r="F61" s="18">
        <v>197372</v>
      </c>
      <c r="G61" s="18">
        <v>635.83000000000004</v>
      </c>
      <c r="H61" s="18">
        <v>0.45</v>
      </c>
    </row>
    <row r="62" spans="2:8">
      <c r="B62" s="17" t="s">
        <v>207</v>
      </c>
      <c r="C62" s="165" t="s">
        <v>132</v>
      </c>
      <c r="D62" s="17" t="s">
        <v>208</v>
      </c>
      <c r="E62" s="17" t="s">
        <v>209</v>
      </c>
      <c r="F62" s="18">
        <v>132462</v>
      </c>
      <c r="G62" s="18">
        <v>629.99</v>
      </c>
      <c r="H62" s="18">
        <v>0.44</v>
      </c>
    </row>
    <row r="63" spans="2:8">
      <c r="B63" s="17" t="s">
        <v>1242</v>
      </c>
      <c r="C63" s="165" t="s">
        <v>132</v>
      </c>
      <c r="D63" s="17" t="s">
        <v>493</v>
      </c>
      <c r="E63" s="17" t="s">
        <v>494</v>
      </c>
      <c r="F63" s="18">
        <v>545000</v>
      </c>
      <c r="G63" s="18">
        <v>587.51</v>
      </c>
      <c r="H63" s="18">
        <v>0.41</v>
      </c>
    </row>
    <row r="64" spans="2:8">
      <c r="B64" s="17" t="s">
        <v>1126</v>
      </c>
      <c r="C64" s="165" t="s">
        <v>132</v>
      </c>
      <c r="D64" s="17" t="s">
        <v>202</v>
      </c>
      <c r="E64" s="17" t="s">
        <v>462</v>
      </c>
      <c r="F64" s="18">
        <v>71500</v>
      </c>
      <c r="G64" s="18">
        <v>546.04999999999995</v>
      </c>
      <c r="H64" s="18">
        <v>0.39</v>
      </c>
    </row>
    <row r="65" spans="2:9">
      <c r="B65" s="17" t="s">
        <v>1224</v>
      </c>
      <c r="C65" s="165" t="s">
        <v>132</v>
      </c>
      <c r="D65" s="17" t="s">
        <v>156</v>
      </c>
      <c r="E65" s="17" t="s">
        <v>495</v>
      </c>
      <c r="F65" s="18">
        <v>83300</v>
      </c>
      <c r="G65" s="18">
        <v>536.54</v>
      </c>
      <c r="H65" s="18">
        <v>0.38</v>
      </c>
    </row>
    <row r="66" spans="2:9">
      <c r="B66" s="17" t="s">
        <v>1390</v>
      </c>
      <c r="C66" s="165" t="s">
        <v>132</v>
      </c>
      <c r="D66" s="17" t="s">
        <v>154</v>
      </c>
      <c r="E66" s="17" t="s">
        <v>303</v>
      </c>
      <c r="F66" s="18">
        <v>23000</v>
      </c>
      <c r="G66" s="18">
        <v>533.01</v>
      </c>
      <c r="H66" s="18">
        <v>0.38</v>
      </c>
    </row>
    <row r="67" spans="2:9">
      <c r="B67" s="17" t="s">
        <v>1397</v>
      </c>
      <c r="C67" s="165" t="s">
        <v>132</v>
      </c>
      <c r="D67" s="17" t="s">
        <v>144</v>
      </c>
      <c r="E67" s="17" t="s">
        <v>230</v>
      </c>
      <c r="F67" s="18">
        <v>26200</v>
      </c>
      <c r="G67" s="18">
        <v>509.59</v>
      </c>
      <c r="H67" s="18">
        <v>0.36</v>
      </c>
    </row>
    <row r="68" spans="2:9">
      <c r="B68" s="17" t="s">
        <v>1444</v>
      </c>
      <c r="C68" s="165" t="s">
        <v>132</v>
      </c>
      <c r="D68" s="17" t="s">
        <v>138</v>
      </c>
      <c r="E68" s="17" t="s">
        <v>496</v>
      </c>
      <c r="F68" s="18">
        <v>23156</v>
      </c>
      <c r="G68" s="18">
        <v>486.5</v>
      </c>
      <c r="H68" s="18">
        <v>0.34</v>
      </c>
    </row>
    <row r="69" spans="2:9">
      <c r="B69" s="17" t="s">
        <v>1445</v>
      </c>
      <c r="C69" s="165" t="s">
        <v>132</v>
      </c>
      <c r="D69" s="17" t="s">
        <v>197</v>
      </c>
      <c r="E69" s="17" t="s">
        <v>198</v>
      </c>
      <c r="F69" s="18">
        <v>1940</v>
      </c>
      <c r="G69" s="18">
        <v>441.21</v>
      </c>
      <c r="H69" s="18">
        <v>0.31</v>
      </c>
    </row>
    <row r="70" spans="2:9">
      <c r="B70" s="17" t="s">
        <v>1398</v>
      </c>
      <c r="C70" s="165" t="s">
        <v>132</v>
      </c>
      <c r="D70" s="17" t="s">
        <v>247</v>
      </c>
      <c r="E70" s="17" t="s">
        <v>248</v>
      </c>
      <c r="F70" s="18">
        <v>186500</v>
      </c>
      <c r="G70" s="18">
        <v>433.43</v>
      </c>
      <c r="H70" s="18">
        <v>0.31</v>
      </c>
    </row>
    <row r="71" spans="2:9">
      <c r="B71" s="17" t="s">
        <v>1173</v>
      </c>
      <c r="C71" s="165" t="s">
        <v>132</v>
      </c>
      <c r="D71" s="17" t="s">
        <v>144</v>
      </c>
      <c r="E71" s="17" t="s">
        <v>499</v>
      </c>
      <c r="F71" s="18">
        <v>21650</v>
      </c>
      <c r="G71" s="18">
        <v>424.7</v>
      </c>
      <c r="H71" s="18">
        <v>0.3</v>
      </c>
    </row>
    <row r="72" spans="2:9">
      <c r="B72" s="17" t="s">
        <v>1198</v>
      </c>
      <c r="C72" s="165" t="s">
        <v>132</v>
      </c>
      <c r="D72" s="17" t="s">
        <v>133</v>
      </c>
      <c r="E72" s="17" t="s">
        <v>425</v>
      </c>
      <c r="F72" s="18">
        <v>446583</v>
      </c>
      <c r="G72" s="18">
        <v>411.97</v>
      </c>
      <c r="H72" s="18">
        <v>0.28999999999999998</v>
      </c>
    </row>
    <row r="73" spans="2:9">
      <c r="B73" s="17" t="s">
        <v>1446</v>
      </c>
      <c r="C73" s="165" t="s">
        <v>132</v>
      </c>
      <c r="D73" s="17" t="s">
        <v>233</v>
      </c>
      <c r="E73" s="17" t="s">
        <v>254</v>
      </c>
      <c r="F73" s="18">
        <v>65000</v>
      </c>
      <c r="G73" s="18">
        <v>411.48</v>
      </c>
      <c r="H73" s="18">
        <v>0.28999999999999998</v>
      </c>
    </row>
    <row r="74" spans="2:9">
      <c r="B74" s="17" t="s">
        <v>1170</v>
      </c>
      <c r="C74" s="165" t="s">
        <v>132</v>
      </c>
      <c r="D74" s="17" t="s">
        <v>362</v>
      </c>
      <c r="E74" s="17" t="s">
        <v>500</v>
      </c>
      <c r="F74" s="18">
        <v>485000</v>
      </c>
      <c r="G74" s="18">
        <v>377.33</v>
      </c>
      <c r="H74" s="18">
        <v>0.27</v>
      </c>
    </row>
    <row r="75" spans="2:9">
      <c r="B75" s="17" t="s">
        <v>1138</v>
      </c>
      <c r="C75" s="165" t="s">
        <v>132</v>
      </c>
      <c r="D75" s="17" t="s">
        <v>174</v>
      </c>
      <c r="E75" s="17" t="s">
        <v>364</v>
      </c>
      <c r="F75" s="18">
        <v>22000</v>
      </c>
      <c r="G75" s="18">
        <v>346.06</v>
      </c>
      <c r="H75" s="18">
        <v>0.24</v>
      </c>
    </row>
    <row r="76" spans="2:9">
      <c r="B76" s="17" t="s">
        <v>1447</v>
      </c>
      <c r="C76" s="165" t="s">
        <v>132</v>
      </c>
      <c r="D76" s="17" t="s">
        <v>146</v>
      </c>
      <c r="E76" s="17" t="s">
        <v>501</v>
      </c>
      <c r="F76" s="18">
        <v>80236</v>
      </c>
      <c r="G76" s="18">
        <v>282.27</v>
      </c>
      <c r="H76" s="18">
        <v>0.2</v>
      </c>
    </row>
    <row r="77" spans="2:9">
      <c r="B77" s="17" t="s">
        <v>1243</v>
      </c>
      <c r="C77" s="165" t="s">
        <v>132</v>
      </c>
      <c r="D77" s="17" t="s">
        <v>142</v>
      </c>
      <c r="E77" s="17" t="s">
        <v>153</v>
      </c>
      <c r="F77" s="18">
        <v>9600</v>
      </c>
      <c r="G77" s="18">
        <v>253.19</v>
      </c>
      <c r="H77" s="18">
        <v>0.18</v>
      </c>
    </row>
    <row r="78" spans="2:9">
      <c r="B78" s="17" t="s">
        <v>1401</v>
      </c>
      <c r="C78" s="165" t="s">
        <v>132</v>
      </c>
      <c r="D78" s="17" t="s">
        <v>151</v>
      </c>
      <c r="E78" s="17" t="s">
        <v>502</v>
      </c>
      <c r="F78" s="18">
        <v>36562</v>
      </c>
      <c r="G78" s="18">
        <v>107.25</v>
      </c>
      <c r="H78" s="18">
        <v>0.08</v>
      </c>
    </row>
    <row r="79" spans="2:9">
      <c r="B79" s="17" t="s">
        <v>1129</v>
      </c>
      <c r="C79" s="165" t="s">
        <v>132</v>
      </c>
      <c r="D79" s="17" t="s">
        <v>267</v>
      </c>
      <c r="E79" s="17" t="s">
        <v>382</v>
      </c>
      <c r="F79" s="18">
        <v>1250</v>
      </c>
      <c r="G79" s="18">
        <v>2.77</v>
      </c>
      <c r="H79" s="18">
        <v>0</v>
      </c>
      <c r="I79" s="17" t="s">
        <v>427</v>
      </c>
    </row>
    <row r="80" spans="2:9">
      <c r="B80" s="17" t="s">
        <v>505</v>
      </c>
      <c r="C80" s="165" t="s">
        <v>132</v>
      </c>
      <c r="D80" s="17" t="s">
        <v>133</v>
      </c>
      <c r="E80" s="17" t="s">
        <v>280</v>
      </c>
      <c r="F80" s="18">
        <v>-54000</v>
      </c>
      <c r="G80" s="18">
        <v>-286.14999999999998</v>
      </c>
      <c r="H80" s="18">
        <v>-0.2</v>
      </c>
    </row>
    <row r="81" spans="2:8">
      <c r="B81" s="17" t="s">
        <v>1368</v>
      </c>
      <c r="C81" s="165" t="s">
        <v>132</v>
      </c>
      <c r="D81" s="17" t="s">
        <v>138</v>
      </c>
      <c r="E81" s="17" t="s">
        <v>286</v>
      </c>
      <c r="F81" s="18">
        <v>-42000</v>
      </c>
      <c r="G81" s="18">
        <v>-400.74</v>
      </c>
      <c r="H81" s="18">
        <v>-0.28000000000000003</v>
      </c>
    </row>
    <row r="82" spans="2:8">
      <c r="B82" s="17" t="s">
        <v>1271</v>
      </c>
      <c r="C82" s="165" t="s">
        <v>132</v>
      </c>
      <c r="D82" s="17" t="s">
        <v>138</v>
      </c>
      <c r="E82" s="17" t="s">
        <v>139</v>
      </c>
      <c r="F82" s="18">
        <v>-43500</v>
      </c>
      <c r="G82" s="18">
        <v>-676.21</v>
      </c>
      <c r="H82" s="18">
        <v>-0.48</v>
      </c>
    </row>
    <row r="83" spans="2:8">
      <c r="B83" s="17" t="s">
        <v>1360</v>
      </c>
      <c r="C83" s="165" t="s">
        <v>132</v>
      </c>
      <c r="D83" s="17" t="s">
        <v>174</v>
      </c>
      <c r="E83" s="17" t="s">
        <v>306</v>
      </c>
      <c r="F83" s="18">
        <v>-180000</v>
      </c>
      <c r="G83" s="18">
        <v>-679.14</v>
      </c>
      <c r="H83" s="18">
        <v>-0.48</v>
      </c>
    </row>
    <row r="84" spans="2:8">
      <c r="B84" s="17" t="s">
        <v>1253</v>
      </c>
      <c r="C84" s="165" t="s">
        <v>132</v>
      </c>
      <c r="D84" s="17" t="s">
        <v>288</v>
      </c>
      <c r="E84" s="17" t="s">
        <v>461</v>
      </c>
      <c r="F84" s="18">
        <v>-152550</v>
      </c>
      <c r="G84" s="18">
        <v>-965.72</v>
      </c>
      <c r="H84" s="18">
        <v>-0.68</v>
      </c>
    </row>
    <row r="85" spans="2:8">
      <c r="B85" s="17" t="s">
        <v>1369</v>
      </c>
      <c r="C85" s="165" t="s">
        <v>132</v>
      </c>
      <c r="D85" s="17" t="s">
        <v>138</v>
      </c>
      <c r="E85" s="17" t="s">
        <v>140</v>
      </c>
      <c r="F85" s="18">
        <v>-31200</v>
      </c>
      <c r="G85" s="18">
        <v>-1033.8399999999999</v>
      </c>
      <c r="H85" s="18">
        <v>-0.73</v>
      </c>
    </row>
    <row r="86" spans="2:8">
      <c r="B86" s="17" t="s">
        <v>1352</v>
      </c>
      <c r="C86" s="165" t="s">
        <v>132</v>
      </c>
      <c r="D86" s="17" t="s">
        <v>133</v>
      </c>
      <c r="E86" s="17" t="s">
        <v>134</v>
      </c>
      <c r="F86" s="18">
        <v>-151250</v>
      </c>
      <c r="G86" s="18">
        <v>-1235.1099999999999</v>
      </c>
      <c r="H86" s="18">
        <v>-0.87</v>
      </c>
    </row>
    <row r="87" spans="2:8">
      <c r="B87" s="17" t="s">
        <v>1365</v>
      </c>
      <c r="C87" s="165" t="s">
        <v>132</v>
      </c>
      <c r="D87" s="17" t="s">
        <v>283</v>
      </c>
      <c r="E87" s="17" t="s">
        <v>284</v>
      </c>
      <c r="F87" s="18">
        <v>-18100</v>
      </c>
      <c r="G87" s="18">
        <v>-1587.76</v>
      </c>
      <c r="H87" s="18">
        <v>-1.1200000000000001</v>
      </c>
    </row>
    <row r="88" spans="2:8">
      <c r="B88" s="17" t="s">
        <v>1370</v>
      </c>
      <c r="C88" s="165" t="s">
        <v>132</v>
      </c>
      <c r="D88" s="17" t="s">
        <v>133</v>
      </c>
      <c r="E88" s="17" t="s">
        <v>137</v>
      </c>
      <c r="F88" s="18">
        <v>-188100</v>
      </c>
      <c r="G88" s="18">
        <v>-2713.81</v>
      </c>
      <c r="H88" s="18">
        <v>-1.92</v>
      </c>
    </row>
    <row r="89" spans="2:8">
      <c r="B89" s="17" t="s">
        <v>1345</v>
      </c>
      <c r="C89" s="165" t="s">
        <v>132</v>
      </c>
      <c r="D89" s="17" t="s">
        <v>146</v>
      </c>
      <c r="E89" s="17" t="s">
        <v>147</v>
      </c>
      <c r="F89" s="18">
        <v>-118800</v>
      </c>
      <c r="G89" s="18">
        <v>-2837.72</v>
      </c>
      <c r="H89" s="18">
        <v>-2</v>
      </c>
    </row>
    <row r="90" spans="2:8">
      <c r="B90" s="241" t="s">
        <v>210</v>
      </c>
      <c r="C90" s="242"/>
      <c r="D90" s="241"/>
      <c r="E90" s="241"/>
      <c r="F90" s="70"/>
      <c r="G90" s="70">
        <f>SUM(G13:G79)</f>
        <v>95600.22</v>
      </c>
      <c r="H90" s="70">
        <f>SUM(H13:H79)</f>
        <v>67.500000000000028</v>
      </c>
    </row>
    <row r="91" spans="2:8">
      <c r="B91" s="265" t="s">
        <v>971</v>
      </c>
      <c r="C91" s="242"/>
      <c r="D91" s="241"/>
      <c r="E91" s="241"/>
      <c r="F91" s="70"/>
      <c r="G91" s="70"/>
      <c r="H91" s="70"/>
    </row>
    <row r="92" spans="2:8">
      <c r="B92" s="265" t="s">
        <v>972</v>
      </c>
      <c r="C92" s="242"/>
      <c r="D92" s="241"/>
      <c r="E92" s="241"/>
      <c r="F92" s="70"/>
      <c r="G92" s="70"/>
      <c r="H92" s="70"/>
    </row>
    <row r="93" spans="2:8" ht="12.75" customHeight="1">
      <c r="B93" s="17" t="s">
        <v>476</v>
      </c>
      <c r="C93" s="165" t="s">
        <v>132</v>
      </c>
      <c r="D93" s="17" t="s">
        <v>1723</v>
      </c>
      <c r="E93" s="17" t="s">
        <v>477</v>
      </c>
      <c r="F93" s="18">
        <v>213</v>
      </c>
      <c r="G93" s="18">
        <v>3440.7487500000002</v>
      </c>
      <c r="H93" s="18">
        <v>2.4291870000000002</v>
      </c>
    </row>
    <row r="94" spans="2:8" ht="12.75" customHeight="1">
      <c r="B94" s="17" t="s">
        <v>474</v>
      </c>
      <c r="C94" s="165" t="s">
        <v>132</v>
      </c>
      <c r="D94" s="17" t="s">
        <v>1639</v>
      </c>
      <c r="E94" s="17" t="s">
        <v>1642</v>
      </c>
      <c r="F94" s="18">
        <v>75</v>
      </c>
      <c r="G94" s="18">
        <v>3856.95</v>
      </c>
      <c r="H94" s="18">
        <v>2.7230270000000001</v>
      </c>
    </row>
    <row r="95" spans="2:8" ht="12.75" customHeight="1">
      <c r="B95" s="17" t="s">
        <v>497</v>
      </c>
      <c r="C95" s="165" t="s">
        <v>132</v>
      </c>
      <c r="D95" s="17" t="s">
        <v>1641</v>
      </c>
      <c r="E95" s="17" t="s">
        <v>498</v>
      </c>
      <c r="F95" s="18">
        <v>94</v>
      </c>
      <c r="G95" s="18">
        <v>482.83100000000002</v>
      </c>
      <c r="H95" s="18">
        <v>0.34088099999999999</v>
      </c>
    </row>
    <row r="96" spans="2:8" ht="12.75" customHeight="1">
      <c r="B96" s="17" t="s">
        <v>480</v>
      </c>
      <c r="C96" s="165" t="s">
        <v>132</v>
      </c>
      <c r="D96" s="17" t="s">
        <v>480</v>
      </c>
      <c r="E96" s="17" t="s">
        <v>481</v>
      </c>
      <c r="F96" s="18">
        <v>773</v>
      </c>
      <c r="G96" s="18">
        <v>2269.2188000000001</v>
      </c>
      <c r="H96" s="18">
        <v>1.6020810000000001</v>
      </c>
    </row>
    <row r="97" spans="2:9" ht="12.75" customHeight="1">
      <c r="B97" s="17" t="s">
        <v>478</v>
      </c>
      <c r="C97" s="165" t="s">
        <v>132</v>
      </c>
      <c r="D97" s="17" t="s">
        <v>1640</v>
      </c>
      <c r="E97" s="17" t="s">
        <v>479</v>
      </c>
      <c r="F97" s="18">
        <v>4663</v>
      </c>
      <c r="G97" s="18">
        <v>2741.0046600000001</v>
      </c>
      <c r="H97" s="18">
        <v>1.9351640000000001</v>
      </c>
    </row>
    <row r="98" spans="2:9">
      <c r="B98" s="265" t="s">
        <v>973</v>
      </c>
      <c r="C98" s="242"/>
      <c r="D98" s="241"/>
      <c r="E98" s="241"/>
      <c r="F98" s="70"/>
      <c r="G98" s="70"/>
      <c r="H98" s="70"/>
    </row>
    <row r="99" spans="2:9" ht="12.75" customHeight="1">
      <c r="B99" s="17" t="s">
        <v>1702</v>
      </c>
      <c r="C99" s="165" t="s">
        <v>132</v>
      </c>
      <c r="D99" s="17" t="s">
        <v>1703</v>
      </c>
      <c r="E99" s="17" t="s">
        <v>1704</v>
      </c>
      <c r="F99" s="18">
        <v>20</v>
      </c>
      <c r="G99" s="18">
        <v>214.85</v>
      </c>
      <c r="H99" s="18">
        <v>0.15167719110304015</v>
      </c>
      <c r="I99" s="294"/>
    </row>
    <row r="100" spans="2:9" ht="12.75" customHeight="1">
      <c r="B100" s="17" t="s">
        <v>1702</v>
      </c>
      <c r="C100" s="165" t="s">
        <v>132</v>
      </c>
      <c r="D100" s="17" t="s">
        <v>1703</v>
      </c>
      <c r="E100" s="17" t="s">
        <v>1704</v>
      </c>
      <c r="F100" s="18">
        <v>10</v>
      </c>
      <c r="G100" s="18">
        <v>107.425</v>
      </c>
      <c r="H100" s="18">
        <v>7.5838595551520074E-2</v>
      </c>
      <c r="I100" s="294"/>
    </row>
    <row r="101" spans="2:9" ht="12.75" customHeight="1">
      <c r="B101" s="17" t="s">
        <v>1711</v>
      </c>
      <c r="C101" s="165" t="s">
        <v>132</v>
      </c>
      <c r="D101" s="17" t="s">
        <v>1703</v>
      </c>
      <c r="E101" s="17" t="s">
        <v>1704</v>
      </c>
      <c r="F101" s="18">
        <v>-10</v>
      </c>
      <c r="G101" s="18">
        <v>-107.85</v>
      </c>
      <c r="H101" s="18">
        <v>-7.6143000000000002E-2</v>
      </c>
      <c r="I101" s="294"/>
    </row>
    <row r="102" spans="2:9" ht="12.75" customHeight="1">
      <c r="B102" s="17" t="s">
        <v>1712</v>
      </c>
      <c r="C102" s="165" t="s">
        <v>132</v>
      </c>
      <c r="D102" s="17" t="s">
        <v>1723</v>
      </c>
      <c r="E102" s="17" t="s">
        <v>477</v>
      </c>
      <c r="F102" s="18">
        <v>-213</v>
      </c>
      <c r="G102" s="18">
        <v>-3499.32375</v>
      </c>
      <c r="H102" s="18">
        <v>-2.4705409999999999</v>
      </c>
      <c r="I102" s="294"/>
    </row>
    <row r="103" spans="2:9" ht="12.75" customHeight="1">
      <c r="B103" s="17" t="s">
        <v>1676</v>
      </c>
      <c r="C103" s="165" t="s">
        <v>132</v>
      </c>
      <c r="D103" s="17" t="s">
        <v>1705</v>
      </c>
      <c r="E103" s="17" t="s">
        <v>1706</v>
      </c>
      <c r="F103" s="18">
        <v>70</v>
      </c>
      <c r="G103" s="18">
        <v>548.94000000000005</v>
      </c>
      <c r="H103" s="18">
        <v>0.38753398782454201</v>
      </c>
      <c r="I103" s="294"/>
    </row>
    <row r="104" spans="2:9" ht="12.75" customHeight="1">
      <c r="B104" s="17" t="s">
        <v>1676</v>
      </c>
      <c r="C104" s="165" t="s">
        <v>132</v>
      </c>
      <c r="D104" s="17" t="s">
        <v>1705</v>
      </c>
      <c r="E104" s="17" t="s">
        <v>1706</v>
      </c>
      <c r="F104" s="18">
        <v>40</v>
      </c>
      <c r="G104" s="18">
        <v>313.68</v>
      </c>
      <c r="H104" s="18">
        <v>0.22144799304259544</v>
      </c>
      <c r="I104" s="294"/>
    </row>
    <row r="105" spans="2:9" ht="12.75" customHeight="1">
      <c r="B105" s="17" t="s">
        <v>1713</v>
      </c>
      <c r="C105" s="165" t="s">
        <v>132</v>
      </c>
      <c r="D105" s="17" t="s">
        <v>1705</v>
      </c>
      <c r="E105" s="17" t="s">
        <v>1706</v>
      </c>
      <c r="F105" s="18">
        <v>-40</v>
      </c>
      <c r="G105" s="18">
        <v>-308.64</v>
      </c>
      <c r="H105" s="18">
        <v>-0.21790100000000001</v>
      </c>
      <c r="I105" s="294"/>
    </row>
    <row r="106" spans="2:9" ht="12.75" customHeight="1">
      <c r="B106" s="17" t="s">
        <v>1667</v>
      </c>
      <c r="C106" s="165" t="s">
        <v>132</v>
      </c>
      <c r="D106" s="17" t="s">
        <v>1639</v>
      </c>
      <c r="E106" s="17" t="s">
        <v>1642</v>
      </c>
      <c r="F106" s="18">
        <v>-20</v>
      </c>
      <c r="G106" s="18">
        <v>-1028.52</v>
      </c>
      <c r="H106" s="18">
        <v>-0.72610204604746964</v>
      </c>
      <c r="I106" s="294"/>
    </row>
    <row r="107" spans="2:9" ht="12.75" customHeight="1">
      <c r="B107" s="17" t="s">
        <v>1667</v>
      </c>
      <c r="C107" s="165" t="s">
        <v>132</v>
      </c>
      <c r="D107" s="17" t="s">
        <v>1639</v>
      </c>
      <c r="E107" s="17" t="s">
        <v>1642</v>
      </c>
      <c r="F107" s="18">
        <v>-30</v>
      </c>
      <c r="G107" s="18">
        <v>-1542.78</v>
      </c>
      <c r="H107" s="18">
        <v>-1.0891530690712043</v>
      </c>
      <c r="I107" s="294"/>
    </row>
    <row r="108" spans="2:9" ht="12.75" customHeight="1">
      <c r="B108" s="17" t="s">
        <v>1714</v>
      </c>
      <c r="C108" s="165" t="s">
        <v>132</v>
      </c>
      <c r="D108" s="17" t="s">
        <v>1639</v>
      </c>
      <c r="E108" s="17" t="s">
        <v>1642</v>
      </c>
      <c r="F108" s="18">
        <v>-20</v>
      </c>
      <c r="G108" s="18">
        <v>-1037.7</v>
      </c>
      <c r="H108" s="18">
        <v>-0.732622</v>
      </c>
      <c r="I108" s="294"/>
    </row>
    <row r="109" spans="2:9" ht="12.75" customHeight="1">
      <c r="B109" s="17" t="s">
        <v>1670</v>
      </c>
      <c r="C109" s="165" t="s">
        <v>132</v>
      </c>
      <c r="D109" s="17" t="s">
        <v>1639</v>
      </c>
      <c r="E109" s="17" t="s">
        <v>1642</v>
      </c>
      <c r="F109" s="18">
        <v>30</v>
      </c>
      <c r="G109" s="18">
        <v>1548.78</v>
      </c>
      <c r="H109" s="18">
        <v>1.0934470000000001</v>
      </c>
      <c r="I109" s="294"/>
    </row>
    <row r="110" spans="2:9" ht="12.75" customHeight="1">
      <c r="B110" s="17" t="s">
        <v>1671</v>
      </c>
      <c r="C110" s="165" t="s">
        <v>132</v>
      </c>
      <c r="D110" s="17" t="s">
        <v>1641</v>
      </c>
      <c r="E110" s="17" t="s">
        <v>498</v>
      </c>
      <c r="F110" s="18">
        <v>-94</v>
      </c>
      <c r="G110" s="18">
        <v>-482.83100000000002</v>
      </c>
      <c r="H110" s="18">
        <v>-0.34088099999999999</v>
      </c>
      <c r="I110" s="294"/>
    </row>
    <row r="111" spans="2:9" ht="12.75" customHeight="1">
      <c r="B111" s="17" t="s">
        <v>1715</v>
      </c>
      <c r="C111" s="165" t="s">
        <v>132</v>
      </c>
      <c r="D111" s="17" t="s">
        <v>1641</v>
      </c>
      <c r="E111" s="17" t="s">
        <v>498</v>
      </c>
      <c r="F111" s="18">
        <v>-169</v>
      </c>
      <c r="G111" s="18">
        <v>-872.90189999999996</v>
      </c>
      <c r="H111" s="18">
        <v>-0.61627299999999996</v>
      </c>
      <c r="I111" s="294"/>
    </row>
    <row r="112" spans="2:9" ht="12.75" customHeight="1">
      <c r="B112" s="17" t="s">
        <v>1716</v>
      </c>
      <c r="C112" s="165" t="s">
        <v>132</v>
      </c>
      <c r="D112" s="17" t="s">
        <v>1641</v>
      </c>
      <c r="E112" s="17" t="s">
        <v>498</v>
      </c>
      <c r="F112" s="18">
        <v>169</v>
      </c>
      <c r="G112" s="18">
        <v>870.99220000000003</v>
      </c>
      <c r="H112" s="18">
        <v>0.614892484843646</v>
      </c>
      <c r="I112" s="294"/>
    </row>
    <row r="113" spans="2:9" ht="12.75" customHeight="1">
      <c r="B113" s="17" t="s">
        <v>1716</v>
      </c>
      <c r="C113" s="165" t="s">
        <v>132</v>
      </c>
      <c r="D113" s="17" t="s">
        <v>1641</v>
      </c>
      <c r="E113" s="17" t="s">
        <v>498</v>
      </c>
      <c r="F113" s="18">
        <v>100</v>
      </c>
      <c r="G113" s="18">
        <v>515.38</v>
      </c>
      <c r="H113" s="18">
        <v>0.36384170700807461</v>
      </c>
      <c r="I113" s="294"/>
    </row>
    <row r="114" spans="2:9" ht="12.75" customHeight="1">
      <c r="B114" s="17" t="s">
        <v>1717</v>
      </c>
      <c r="C114" s="165" t="s">
        <v>132</v>
      </c>
      <c r="D114" s="17" t="s">
        <v>1707</v>
      </c>
      <c r="E114" s="17" t="s">
        <v>1708</v>
      </c>
      <c r="F114" s="18">
        <v>10000</v>
      </c>
      <c r="G114" s="18">
        <v>1432.7</v>
      </c>
      <c r="H114" s="18">
        <v>1.0114939999999999</v>
      </c>
      <c r="I114" s="294"/>
    </row>
    <row r="115" spans="2:9" ht="12.75" customHeight="1">
      <c r="B115" s="17" t="s">
        <v>1718</v>
      </c>
      <c r="C115" s="165" t="s">
        <v>132</v>
      </c>
      <c r="D115" s="17" t="s">
        <v>1724</v>
      </c>
      <c r="E115" s="17" t="s">
        <v>1725</v>
      </c>
      <c r="F115" s="18">
        <v>-3</v>
      </c>
      <c r="G115" s="18">
        <v>-24.131250000000001</v>
      </c>
      <c r="H115" s="18">
        <v>-1.7037E-2</v>
      </c>
      <c r="I115" s="294"/>
    </row>
    <row r="116" spans="2:9" ht="12.75" customHeight="1">
      <c r="B116" s="17" t="s">
        <v>1719</v>
      </c>
      <c r="C116" s="165" t="s">
        <v>132</v>
      </c>
      <c r="D116" s="17" t="s">
        <v>1724</v>
      </c>
      <c r="E116" s="17" t="s">
        <v>1725</v>
      </c>
      <c r="F116" s="18">
        <v>3</v>
      </c>
      <c r="G116" s="18">
        <v>24.10125</v>
      </c>
      <c r="H116" s="18">
        <v>1.7016E-2</v>
      </c>
      <c r="I116" s="294"/>
    </row>
    <row r="117" spans="2:9" ht="12.75" customHeight="1">
      <c r="B117" s="17" t="s">
        <v>1720</v>
      </c>
      <c r="C117" s="165" t="s">
        <v>132</v>
      </c>
      <c r="D117" s="17" t="s">
        <v>1640</v>
      </c>
      <c r="E117" s="17" t="s">
        <v>503</v>
      </c>
      <c r="F117" s="18">
        <v>-343</v>
      </c>
      <c r="G117" s="18">
        <v>-6115.9643999999998</v>
      </c>
      <c r="H117" s="18">
        <v>-4.3179040000000004</v>
      </c>
      <c r="I117" s="294"/>
    </row>
    <row r="118" spans="2:9" ht="12.75" customHeight="1">
      <c r="B118" s="17" t="s">
        <v>1675</v>
      </c>
      <c r="C118" s="165" t="s">
        <v>132</v>
      </c>
      <c r="D118" s="17" t="s">
        <v>1640</v>
      </c>
      <c r="E118" s="17" t="s">
        <v>503</v>
      </c>
      <c r="F118" s="18">
        <v>343</v>
      </c>
      <c r="G118" s="18">
        <v>6006.2730000000001</v>
      </c>
      <c r="H118" s="18">
        <v>4.240235595243333</v>
      </c>
      <c r="I118" s="294"/>
    </row>
    <row r="119" spans="2:9" ht="12.75" customHeight="1">
      <c r="B119" s="17" t="s">
        <v>1675</v>
      </c>
      <c r="C119" s="165" t="s">
        <v>132</v>
      </c>
      <c r="D119" s="17" t="s">
        <v>1640</v>
      </c>
      <c r="E119" s="17" t="s">
        <v>503</v>
      </c>
      <c r="F119" s="18">
        <v>71</v>
      </c>
      <c r="G119" s="18">
        <v>1243.2809999999999</v>
      </c>
      <c r="H119" s="18">
        <v>0.87771640601246848</v>
      </c>
      <c r="I119" s="294"/>
    </row>
    <row r="120" spans="2:9" ht="12.75" customHeight="1">
      <c r="B120" s="17" t="s">
        <v>1669</v>
      </c>
      <c r="C120" s="165" t="s">
        <v>132</v>
      </c>
      <c r="D120" s="17" t="s">
        <v>480</v>
      </c>
      <c r="E120" s="17" t="s">
        <v>481</v>
      </c>
      <c r="F120" s="18">
        <v>-565</v>
      </c>
      <c r="G120" s="18">
        <v>-1658.614</v>
      </c>
      <c r="H120" s="18">
        <v>-1.1709281482158613</v>
      </c>
      <c r="I120" s="294"/>
    </row>
    <row r="121" spans="2:9" ht="12.75" customHeight="1">
      <c r="B121" s="17" t="s">
        <v>1669</v>
      </c>
      <c r="C121" s="165" t="s">
        <v>132</v>
      </c>
      <c r="D121" s="17" t="s">
        <v>480</v>
      </c>
      <c r="E121" s="17" t="s">
        <v>481</v>
      </c>
      <c r="F121" s="18">
        <v>-165</v>
      </c>
      <c r="G121" s="18">
        <v>-484.37400000000002</v>
      </c>
      <c r="H121" s="18">
        <v>-0.34195246806303914</v>
      </c>
      <c r="I121" s="294"/>
    </row>
    <row r="122" spans="2:9" ht="12.75" customHeight="1">
      <c r="B122" s="17" t="s">
        <v>1721</v>
      </c>
      <c r="C122" s="165" t="s">
        <v>132</v>
      </c>
      <c r="D122" s="17" t="s">
        <v>480</v>
      </c>
      <c r="E122" s="17" t="s">
        <v>481</v>
      </c>
      <c r="F122" s="18">
        <v>165</v>
      </c>
      <c r="G122" s="18">
        <v>492.75599999999997</v>
      </c>
      <c r="H122" s="18">
        <v>0.34788799999999998</v>
      </c>
      <c r="I122" s="294"/>
    </row>
    <row r="123" spans="2:9" ht="12.75" customHeight="1">
      <c r="B123" s="17" t="s">
        <v>1668</v>
      </c>
      <c r="C123" s="165" t="s">
        <v>132</v>
      </c>
      <c r="D123" s="17" t="s">
        <v>1640</v>
      </c>
      <c r="E123" s="17" t="s">
        <v>479</v>
      </c>
      <c r="F123" s="18">
        <v>-4663</v>
      </c>
      <c r="G123" s="18">
        <v>-2741.0046600000001</v>
      </c>
      <c r="H123" s="18">
        <v>-1.9351640000000001</v>
      </c>
      <c r="I123" s="294"/>
    </row>
    <row r="124" spans="2:9" ht="12.75" customHeight="1">
      <c r="B124" s="17" t="s">
        <v>1722</v>
      </c>
      <c r="C124" s="165" t="s">
        <v>132</v>
      </c>
      <c r="D124" s="17" t="s">
        <v>1709</v>
      </c>
      <c r="E124" s="17" t="s">
        <v>1710</v>
      </c>
      <c r="F124" s="18">
        <v>40</v>
      </c>
      <c r="G124" s="18">
        <v>153.80000000000001</v>
      </c>
      <c r="H124" s="18">
        <v>0.108584</v>
      </c>
      <c r="I124" s="294"/>
    </row>
    <row r="125" spans="2:9">
      <c r="B125" s="265" t="s">
        <v>974</v>
      </c>
      <c r="C125" s="165" t="s">
        <v>132</v>
      </c>
      <c r="D125" s="241"/>
      <c r="E125" s="241"/>
      <c r="F125" s="70"/>
      <c r="G125" s="85">
        <f>+SUMIF(G93:G124,"&gt;0",G93:G124)</f>
        <v>26263.711660000004</v>
      </c>
      <c r="H125" s="85">
        <f>+SUMIF(H93:H124,"&gt;0",H93:H124)</f>
        <v>18.541952960629217</v>
      </c>
    </row>
    <row r="126" spans="2:9">
      <c r="B126" s="239" t="s">
        <v>98</v>
      </c>
      <c r="C126" s="240" t="s">
        <v>99</v>
      </c>
      <c r="D126" s="239" t="s">
        <v>100</v>
      </c>
      <c r="E126" s="239" t="s">
        <v>101</v>
      </c>
      <c r="F126" s="167" t="s">
        <v>102</v>
      </c>
      <c r="G126" s="167" t="s">
        <v>103</v>
      </c>
      <c r="H126" s="167" t="s">
        <v>104</v>
      </c>
    </row>
    <row r="127" spans="2:9">
      <c r="B127" s="241" t="s">
        <v>105</v>
      </c>
      <c r="C127" s="165"/>
    </row>
    <row r="128" spans="2:9">
      <c r="B128" s="241" t="s">
        <v>106</v>
      </c>
      <c r="C128" s="165"/>
    </row>
    <row r="129" spans="2:8">
      <c r="B129" s="241" t="s">
        <v>107</v>
      </c>
      <c r="C129" s="165"/>
    </row>
    <row r="130" spans="2:8">
      <c r="B130" s="17" t="s">
        <v>506</v>
      </c>
      <c r="C130" s="165">
        <v>6.23</v>
      </c>
      <c r="D130" s="17" t="s">
        <v>108</v>
      </c>
      <c r="E130" s="17" t="s">
        <v>507</v>
      </c>
      <c r="F130" s="18">
        <v>2500000</v>
      </c>
      <c r="G130" s="18">
        <v>2517.6799999999998</v>
      </c>
      <c r="H130" s="18">
        <v>1.78</v>
      </c>
    </row>
    <row r="131" spans="2:8">
      <c r="B131" s="17" t="s">
        <v>508</v>
      </c>
      <c r="C131" s="165">
        <v>6.88</v>
      </c>
      <c r="D131" s="17" t="s">
        <v>108</v>
      </c>
      <c r="E131" s="17" t="s">
        <v>509</v>
      </c>
      <c r="F131" s="18">
        <v>2500000</v>
      </c>
      <c r="G131" s="18">
        <v>2398.84</v>
      </c>
      <c r="H131" s="18">
        <v>1.69</v>
      </c>
    </row>
    <row r="132" spans="2:8">
      <c r="B132" s="17" t="s">
        <v>327</v>
      </c>
      <c r="C132" s="165">
        <v>6.96</v>
      </c>
      <c r="D132" s="17" t="s">
        <v>108</v>
      </c>
      <c r="E132" s="17" t="s">
        <v>328</v>
      </c>
      <c r="F132" s="18">
        <v>1800000</v>
      </c>
      <c r="G132" s="18">
        <v>1817.88</v>
      </c>
      <c r="H132" s="18">
        <v>1.28</v>
      </c>
    </row>
    <row r="133" spans="2:8">
      <c r="B133" s="17" t="s">
        <v>510</v>
      </c>
      <c r="C133" s="165">
        <v>6.42</v>
      </c>
      <c r="D133" s="17" t="s">
        <v>108</v>
      </c>
      <c r="E133" s="17" t="s">
        <v>511</v>
      </c>
      <c r="F133" s="18">
        <v>1500000</v>
      </c>
      <c r="G133" s="18">
        <v>1518.99</v>
      </c>
      <c r="H133" s="18">
        <v>1.07</v>
      </c>
    </row>
    <row r="134" spans="2:8">
      <c r="B134" s="17" t="s">
        <v>512</v>
      </c>
      <c r="C134" s="165">
        <v>7.28</v>
      </c>
      <c r="D134" s="17" t="s">
        <v>108</v>
      </c>
      <c r="E134" s="17" t="s">
        <v>513</v>
      </c>
      <c r="F134" s="18">
        <v>79500</v>
      </c>
      <c r="G134" s="18">
        <v>72.31</v>
      </c>
      <c r="H134" s="18">
        <v>0.05</v>
      </c>
    </row>
    <row r="135" spans="2:8">
      <c r="B135" s="241" t="s">
        <v>109</v>
      </c>
      <c r="C135" s="242"/>
      <c r="D135" s="241"/>
      <c r="E135" s="241"/>
      <c r="F135" s="70"/>
      <c r="G135" s="70">
        <f>SUM(G130:G134)</f>
        <v>8325.7000000000007</v>
      </c>
      <c r="H135" s="70">
        <f>SUM(H130:H134)</f>
        <v>5.87</v>
      </c>
    </row>
    <row r="136" spans="2:8">
      <c r="B136" s="241" t="s">
        <v>335</v>
      </c>
      <c r="C136" s="165"/>
    </row>
    <row r="137" spans="2:8">
      <c r="B137" s="17" t="s">
        <v>1448</v>
      </c>
      <c r="C137" s="165">
        <v>7.21</v>
      </c>
      <c r="D137" s="17" t="s">
        <v>337</v>
      </c>
      <c r="E137" s="17" t="s">
        <v>514</v>
      </c>
      <c r="F137" s="18">
        <v>250</v>
      </c>
      <c r="G137" s="18">
        <v>2506.79</v>
      </c>
      <c r="H137" s="18">
        <v>1.77</v>
      </c>
    </row>
    <row r="138" spans="2:8">
      <c r="B138" s="17" t="s">
        <v>515</v>
      </c>
      <c r="C138" s="165">
        <v>6.25</v>
      </c>
      <c r="D138" s="17" t="s">
        <v>337</v>
      </c>
      <c r="E138" s="17" t="s">
        <v>516</v>
      </c>
      <c r="F138" s="18">
        <v>50</v>
      </c>
      <c r="G138" s="18">
        <v>504.83</v>
      </c>
      <c r="H138" s="18">
        <v>0.36</v>
      </c>
    </row>
    <row r="139" spans="2:8">
      <c r="B139" s="17" t="s">
        <v>1449</v>
      </c>
      <c r="C139" s="165">
        <v>7.65</v>
      </c>
      <c r="D139" s="17" t="s">
        <v>337</v>
      </c>
      <c r="E139" s="17" t="s">
        <v>342</v>
      </c>
      <c r="F139" s="18">
        <v>50</v>
      </c>
      <c r="G139" s="18">
        <v>472.31</v>
      </c>
      <c r="H139" s="18">
        <v>0.33</v>
      </c>
    </row>
    <row r="140" spans="2:8">
      <c r="B140" s="17" t="s">
        <v>517</v>
      </c>
      <c r="C140" s="165">
        <v>6.64</v>
      </c>
      <c r="D140" s="17" t="s">
        <v>337</v>
      </c>
      <c r="E140" s="17" t="s">
        <v>518</v>
      </c>
      <c r="F140" s="18">
        <v>30</v>
      </c>
      <c r="G140" s="18">
        <v>299.32</v>
      </c>
      <c r="H140" s="18">
        <v>0.21</v>
      </c>
    </row>
    <row r="141" spans="2:8">
      <c r="B141" s="241" t="s">
        <v>353</v>
      </c>
      <c r="C141" s="242"/>
      <c r="D141" s="241"/>
      <c r="E141" s="241"/>
      <c r="F141" s="70"/>
      <c r="G141" s="70">
        <f>SUM(G137:G140)</f>
        <v>3783.25</v>
      </c>
      <c r="H141" s="70">
        <f>SUM(H137:H140)</f>
        <v>2.67</v>
      </c>
    </row>
    <row r="142" spans="2:8">
      <c r="B142" s="241" t="s">
        <v>110</v>
      </c>
      <c r="C142" s="165"/>
    </row>
    <row r="143" spans="2:8">
      <c r="B143" s="17" t="s">
        <v>1450</v>
      </c>
      <c r="C143" s="165">
        <v>6.28</v>
      </c>
      <c r="D143" s="17" t="s">
        <v>112</v>
      </c>
      <c r="E143" s="17" t="s">
        <v>519</v>
      </c>
      <c r="F143" s="18">
        <v>1000</v>
      </c>
      <c r="G143" s="18">
        <v>4839.3</v>
      </c>
      <c r="H143" s="18">
        <v>3.42</v>
      </c>
    </row>
    <row r="144" spans="2:8">
      <c r="B144" s="17" t="s">
        <v>114</v>
      </c>
      <c r="C144" s="165">
        <v>5.47</v>
      </c>
      <c r="D144" s="17" t="s">
        <v>108</v>
      </c>
      <c r="E144" s="17" t="s">
        <v>115</v>
      </c>
      <c r="F144" s="18">
        <v>1000000</v>
      </c>
      <c r="G144" s="18">
        <v>992.26</v>
      </c>
      <c r="H144" s="18">
        <v>0.7</v>
      </c>
    </row>
    <row r="145" spans="2:8">
      <c r="B145" s="241" t="s">
        <v>116</v>
      </c>
      <c r="C145" s="243"/>
      <c r="D145" s="241"/>
      <c r="E145" s="241"/>
      <c r="F145" s="70"/>
      <c r="G145" s="70">
        <f>SUM(G143:G144)</f>
        <v>5831.56</v>
      </c>
      <c r="H145" s="70">
        <f>SUM(H143:H144)</f>
        <v>4.12</v>
      </c>
    </row>
    <row r="146" spans="2:8">
      <c r="B146" s="241" t="s">
        <v>358</v>
      </c>
      <c r="C146" s="243"/>
      <c r="D146" s="241"/>
      <c r="E146" s="241"/>
      <c r="F146" s="70"/>
      <c r="G146" s="70">
        <v>13393.38</v>
      </c>
      <c r="H146" s="70">
        <v>9.4600000000000009</v>
      </c>
    </row>
    <row r="147" spans="2:8">
      <c r="B147" s="241" t="s">
        <v>117</v>
      </c>
      <c r="C147" s="243"/>
      <c r="D147" s="241"/>
      <c r="E147" s="241"/>
      <c r="F147" s="70"/>
      <c r="G147" s="70">
        <f>+G90+G125+G135+G141+G145+G146</f>
        <v>153197.82166000002</v>
      </c>
      <c r="H147" s="70">
        <f>+H90+H125+H135+H141+H145+H146</f>
        <v>108.16195296062926</v>
      </c>
    </row>
    <row r="148" spans="2:8">
      <c r="B148" s="241" t="s">
        <v>296</v>
      </c>
      <c r="C148" s="243"/>
      <c r="D148" s="241"/>
      <c r="E148" s="241"/>
      <c r="F148" s="70"/>
      <c r="G148" s="70">
        <f>+G149-G147</f>
        <v>-11555.834632380022</v>
      </c>
      <c r="H148" s="70">
        <f>+H149-H147</f>
        <v>-8.1619529606292645</v>
      </c>
    </row>
    <row r="149" spans="2:8">
      <c r="B149" s="241" t="s">
        <v>119</v>
      </c>
      <c r="C149" s="243"/>
      <c r="D149" s="241"/>
      <c r="E149" s="241"/>
      <c r="F149" s="70"/>
      <c r="G149" s="70">
        <v>141641.98702761999</v>
      </c>
      <c r="H149" s="70">
        <v>100</v>
      </c>
    </row>
    <row r="150" spans="2:8">
      <c r="B150" s="17" t="s">
        <v>120</v>
      </c>
    </row>
    <row r="151" spans="2:8">
      <c r="B151" s="17" t="s">
        <v>121</v>
      </c>
    </row>
    <row r="152" spans="2:8">
      <c r="B152" s="17" t="s">
        <v>122</v>
      </c>
      <c r="C152" s="244">
        <v>44773</v>
      </c>
    </row>
    <row r="153" spans="2:8" ht="25.5">
      <c r="B153" s="245" t="s">
        <v>123</v>
      </c>
      <c r="C153" s="16" t="s">
        <v>124</v>
      </c>
    </row>
    <row r="154" spans="2:8">
      <c r="B154" s="241"/>
    </row>
    <row r="155" spans="2:8">
      <c r="B155" s="241" t="s">
        <v>125</v>
      </c>
    </row>
    <row r="156" spans="2:8">
      <c r="B156" s="241" t="s">
        <v>212</v>
      </c>
    </row>
    <row r="157" spans="2:8">
      <c r="B157" s="241" t="s">
        <v>126</v>
      </c>
    </row>
    <row r="158" spans="2:8">
      <c r="B158" s="241" t="s">
        <v>520</v>
      </c>
      <c r="C158" s="243"/>
    </row>
    <row r="159" spans="2:8">
      <c r="B159" s="241" t="s">
        <v>521</v>
      </c>
      <c r="C159" s="243"/>
    </row>
    <row r="160" spans="2:8">
      <c r="B160" s="241" t="s">
        <v>522</v>
      </c>
      <c r="C160" s="243"/>
    </row>
    <row r="161" spans="2:6">
      <c r="B161" s="241" t="s">
        <v>523</v>
      </c>
      <c r="C161" s="243"/>
    </row>
    <row r="162" spans="2:6">
      <c r="B162" s="241" t="s">
        <v>524</v>
      </c>
      <c r="C162" s="243"/>
    </row>
    <row r="163" spans="2:6">
      <c r="B163" s="241" t="s">
        <v>525</v>
      </c>
      <c r="C163" s="243"/>
    </row>
    <row r="164" spans="2:6">
      <c r="B164" s="241" t="s">
        <v>526</v>
      </c>
      <c r="C164" s="243"/>
    </row>
    <row r="165" spans="2:6">
      <c r="B165" s="241" t="s">
        <v>527</v>
      </c>
      <c r="C165" s="243"/>
    </row>
    <row r="166" spans="2:6">
      <c r="B166" s="241" t="s">
        <v>2663</v>
      </c>
      <c r="C166" s="243"/>
    </row>
    <row r="167" spans="2:6">
      <c r="B167" s="241" t="s">
        <v>127</v>
      </c>
    </row>
    <row r="168" spans="2:6">
      <c r="B168" s="241" t="s">
        <v>2652</v>
      </c>
    </row>
    <row r="169" spans="2:6">
      <c r="B169" s="241" t="s">
        <v>128</v>
      </c>
    </row>
    <row r="170" spans="2:6">
      <c r="B170" s="241"/>
    </row>
    <row r="171" spans="2:6" ht="63" customHeight="1">
      <c r="B171" s="368" t="s">
        <v>1620</v>
      </c>
      <c r="C171" s="368"/>
      <c r="D171" s="368"/>
      <c r="E171" s="368"/>
      <c r="F171" s="368"/>
    </row>
    <row r="173" spans="2:6" ht="14.25">
      <c r="B173" s="196" t="s">
        <v>1701</v>
      </c>
      <c r="C173" s="197"/>
    </row>
    <row r="174" spans="2:6" ht="25.5">
      <c r="B174" s="160" t="s">
        <v>1643</v>
      </c>
      <c r="C174" s="160" t="s">
        <v>1644</v>
      </c>
    </row>
    <row r="175" spans="2:6">
      <c r="B175" s="198" t="s">
        <v>1645</v>
      </c>
      <c r="C175" s="199">
        <v>1709</v>
      </c>
    </row>
    <row r="176" spans="2:6">
      <c r="B176" s="198" t="s">
        <v>1646</v>
      </c>
      <c r="C176" s="199">
        <v>0</v>
      </c>
    </row>
    <row r="177" spans="2:6">
      <c r="B177" s="198" t="s">
        <v>1647</v>
      </c>
      <c r="C177" s="199">
        <v>8300</v>
      </c>
    </row>
    <row r="178" spans="2:6">
      <c r="B178" s="198" t="s">
        <v>1648</v>
      </c>
      <c r="C178" s="199">
        <v>0</v>
      </c>
    </row>
    <row r="179" spans="2:6">
      <c r="B179" s="198" t="s">
        <v>1649</v>
      </c>
      <c r="C179" s="199">
        <v>0</v>
      </c>
    </row>
    <row r="180" spans="2:6">
      <c r="B180" s="198" t="s">
        <v>2636</v>
      </c>
      <c r="C180" s="199">
        <v>0</v>
      </c>
    </row>
    <row r="181" spans="2:6">
      <c r="B181" s="200" t="s">
        <v>1650</v>
      </c>
      <c r="C181" s="201">
        <f>SUM(C175:C180)</f>
        <v>10009</v>
      </c>
    </row>
    <row r="183" spans="2:6" ht="15">
      <c r="B183" s="189" t="s">
        <v>1651</v>
      </c>
      <c r="C183" s="190">
        <v>44773</v>
      </c>
      <c r="D183" s="164"/>
      <c r="E183" s="164"/>
      <c r="F183" s="162"/>
    </row>
    <row r="184" spans="2:6" ht="45">
      <c r="B184" s="191" t="s">
        <v>1652</v>
      </c>
      <c r="C184" s="191" t="s">
        <v>1653</v>
      </c>
      <c r="D184" s="74" t="s">
        <v>1654</v>
      </c>
      <c r="E184" s="191" t="s">
        <v>1655</v>
      </c>
      <c r="F184" s="191" t="s">
        <v>1656</v>
      </c>
    </row>
    <row r="185" spans="2:6" ht="15">
      <c r="B185" s="295" t="s">
        <v>2673</v>
      </c>
      <c r="C185" s="296">
        <v>-180000</v>
      </c>
      <c r="D185" s="75">
        <v>371.04629999999997</v>
      </c>
      <c r="E185" s="75">
        <v>377.3</v>
      </c>
      <c r="F185" s="373">
        <v>10009</v>
      </c>
    </row>
    <row r="186" spans="2:6" ht="15">
      <c r="B186" s="295" t="s">
        <v>2674</v>
      </c>
      <c r="C186" s="296">
        <v>-42000</v>
      </c>
      <c r="D186" s="75">
        <v>918.47630000000004</v>
      </c>
      <c r="E186" s="75">
        <v>954.15</v>
      </c>
      <c r="F186" s="374"/>
    </row>
    <row r="187" spans="2:6" ht="15">
      <c r="B187" s="295" t="s">
        <v>2675</v>
      </c>
      <c r="C187" s="296">
        <v>-188100</v>
      </c>
      <c r="D187" s="75">
        <v>1395.5157999999999</v>
      </c>
      <c r="E187" s="75">
        <v>1442.75</v>
      </c>
      <c r="F187" s="374"/>
    </row>
    <row r="188" spans="2:6" ht="15">
      <c r="B188" s="295" t="s">
        <v>2676</v>
      </c>
      <c r="C188" s="296">
        <v>-118800</v>
      </c>
      <c r="D188" s="75">
        <v>2309.6547999999998</v>
      </c>
      <c r="E188" s="75">
        <v>2388.65</v>
      </c>
      <c r="F188" s="374"/>
    </row>
    <row r="189" spans="2:6" ht="15">
      <c r="B189" s="295" t="s">
        <v>2677</v>
      </c>
      <c r="C189" s="296">
        <v>-151250</v>
      </c>
      <c r="D189" s="75">
        <v>799.3202</v>
      </c>
      <c r="E189" s="75">
        <v>816.6</v>
      </c>
      <c r="F189" s="374"/>
    </row>
    <row r="190" spans="2:6" ht="15">
      <c r="B190" s="295" t="s">
        <v>2678</v>
      </c>
      <c r="C190" s="296">
        <v>-43500</v>
      </c>
      <c r="D190" s="75">
        <v>1511.607</v>
      </c>
      <c r="E190" s="75">
        <v>1554.5</v>
      </c>
      <c r="F190" s="374"/>
    </row>
    <row r="191" spans="2:6" ht="15">
      <c r="B191" s="295" t="s">
        <v>2679</v>
      </c>
      <c r="C191" s="296">
        <v>-152550</v>
      </c>
      <c r="D191" s="75">
        <v>589.81439999999998</v>
      </c>
      <c r="E191" s="75">
        <v>633.04999999999995</v>
      </c>
      <c r="F191" s="374"/>
    </row>
    <row r="192" spans="2:6" ht="15">
      <c r="B192" s="295" t="s">
        <v>2680</v>
      </c>
      <c r="C192" s="296">
        <v>-18100</v>
      </c>
      <c r="D192" s="75">
        <v>8544.5460000000003</v>
      </c>
      <c r="E192" s="75">
        <v>8772.15</v>
      </c>
      <c r="F192" s="374"/>
    </row>
    <row r="193" spans="1:9" ht="15">
      <c r="B193" s="295" t="s">
        <v>2681</v>
      </c>
      <c r="C193" s="296">
        <v>-54000</v>
      </c>
      <c r="D193" s="75">
        <v>516.19010000000003</v>
      </c>
      <c r="E193" s="75">
        <v>529.9</v>
      </c>
      <c r="F193" s="374"/>
    </row>
    <row r="194" spans="1:9" ht="15">
      <c r="B194" s="295" t="s">
        <v>2682</v>
      </c>
      <c r="C194" s="296">
        <v>-31200</v>
      </c>
      <c r="D194" s="75">
        <v>3154.3611999999998</v>
      </c>
      <c r="E194" s="75">
        <v>3313.6</v>
      </c>
      <c r="F194" s="375"/>
    </row>
    <row r="197" spans="1:9">
      <c r="B197" s="277" t="s">
        <v>1657</v>
      </c>
      <c r="C197" s="278">
        <v>8.7599999999999997E-2</v>
      </c>
    </row>
    <row r="199" spans="1:9" s="70" customFormat="1" ht="15">
      <c r="A199" s="241"/>
      <c r="B199" s="224" t="s">
        <v>2835</v>
      </c>
      <c r="C199" s="278"/>
      <c r="D199" s="263"/>
      <c r="E199" s="263"/>
      <c r="F199" s="297"/>
      <c r="I199" s="241"/>
    </row>
    <row r="200" spans="1:9" s="18" customFormat="1" ht="15">
      <c r="A200" s="17"/>
      <c r="B200" s="298"/>
      <c r="C200" s="299"/>
      <c r="D200" s="300"/>
      <c r="E200" s="300"/>
      <c r="F200" s="301"/>
      <c r="I200" s="17"/>
    </row>
    <row r="201" spans="1:9" s="18" customFormat="1" ht="15.75">
      <c r="A201" s="17"/>
      <c r="B201" s="234" t="s">
        <v>1658</v>
      </c>
      <c r="C201" s="179" t="s">
        <v>1659</v>
      </c>
      <c r="D201" s="263"/>
      <c r="E201" s="263"/>
      <c r="F201" s="297"/>
      <c r="I201" s="17"/>
    </row>
    <row r="202" spans="1:9" ht="15">
      <c r="B202" s="157" t="s">
        <v>2684</v>
      </c>
      <c r="C202" s="159">
        <v>60</v>
      </c>
    </row>
    <row r="203" spans="1:9" ht="15">
      <c r="B203" s="157" t="s">
        <v>2685</v>
      </c>
      <c r="C203" s="159">
        <v>74</v>
      </c>
    </row>
    <row r="204" spans="1:9" ht="15">
      <c r="B204" s="157" t="s">
        <v>2689</v>
      </c>
      <c r="C204" s="159">
        <v>342</v>
      </c>
    </row>
    <row r="205" spans="1:9" ht="15">
      <c r="B205" s="157" t="s">
        <v>2690</v>
      </c>
      <c r="C205" s="159">
        <v>396</v>
      </c>
    </row>
    <row r="206" spans="1:9" ht="15">
      <c r="B206" s="157" t="s">
        <v>2691</v>
      </c>
      <c r="C206" s="159">
        <v>110</v>
      </c>
    </row>
    <row r="207" spans="1:9" ht="15">
      <c r="B207" s="157" t="s">
        <v>2692</v>
      </c>
      <c r="C207" s="159">
        <v>54</v>
      </c>
    </row>
    <row r="208" spans="1:9" ht="15">
      <c r="B208" s="157" t="s">
        <v>2695</v>
      </c>
      <c r="C208" s="159">
        <v>181</v>
      </c>
    </row>
    <row r="209" spans="2:3" ht="15">
      <c r="B209" s="157" t="s">
        <v>2699</v>
      </c>
      <c r="C209" s="159">
        <v>18</v>
      </c>
    </row>
    <row r="210" spans="2:3" ht="15">
      <c r="B210" s="157" t="s">
        <v>2701</v>
      </c>
      <c r="C210" s="159">
        <v>51</v>
      </c>
    </row>
    <row r="211" spans="2:3" ht="15">
      <c r="B211" s="157" t="s">
        <v>2702</v>
      </c>
      <c r="C211" s="159">
        <v>64</v>
      </c>
    </row>
    <row r="212" spans="2:3" ht="15">
      <c r="B212" s="157" t="s">
        <v>2703</v>
      </c>
      <c r="C212" s="159">
        <v>153</v>
      </c>
    </row>
    <row r="215" spans="2:3" ht="15.75">
      <c r="B215" s="234" t="s">
        <v>1660</v>
      </c>
      <c r="C215" s="179" t="s">
        <v>1659</v>
      </c>
    </row>
    <row r="216" spans="2:3" ht="15">
      <c r="B216" s="157" t="s">
        <v>2684</v>
      </c>
      <c r="C216" s="159">
        <v>60</v>
      </c>
    </row>
    <row r="217" spans="2:3" ht="15">
      <c r="B217" s="157" t="s">
        <v>2685</v>
      </c>
      <c r="C217" s="159">
        <v>74</v>
      </c>
    </row>
    <row r="218" spans="2:3" ht="15">
      <c r="B218" s="157" t="s">
        <v>2689</v>
      </c>
      <c r="C218" s="159">
        <v>342</v>
      </c>
    </row>
    <row r="219" spans="2:3" ht="15">
      <c r="B219" s="157" t="s">
        <v>2690</v>
      </c>
      <c r="C219" s="159">
        <v>396</v>
      </c>
    </row>
    <row r="220" spans="2:3" ht="15">
      <c r="B220" s="157" t="s">
        <v>2691</v>
      </c>
      <c r="C220" s="159">
        <v>110</v>
      </c>
    </row>
    <row r="221" spans="2:3" ht="15">
      <c r="B221" s="157" t="s">
        <v>2692</v>
      </c>
      <c r="C221" s="159">
        <v>54</v>
      </c>
    </row>
    <row r="222" spans="2:3" ht="15">
      <c r="B222" s="157" t="s">
        <v>2695</v>
      </c>
      <c r="C222" s="159">
        <v>181</v>
      </c>
    </row>
    <row r="223" spans="2:3" ht="15">
      <c r="B223" s="157" t="s">
        <v>2699</v>
      </c>
      <c r="C223" s="159">
        <v>18</v>
      </c>
    </row>
    <row r="224" spans="2:3" ht="15">
      <c r="B224" s="157" t="s">
        <v>2701</v>
      </c>
      <c r="C224" s="159">
        <v>51</v>
      </c>
    </row>
    <row r="225" spans="2:3" ht="15">
      <c r="B225" s="157" t="s">
        <v>2702</v>
      </c>
      <c r="C225" s="159">
        <v>64</v>
      </c>
    </row>
    <row r="226" spans="2:3" ht="15">
      <c r="B226" s="157" t="s">
        <v>2703</v>
      </c>
      <c r="C226" s="159">
        <v>153</v>
      </c>
    </row>
    <row r="229" spans="2:3" ht="15.75">
      <c r="B229" s="226" t="s">
        <v>1661</v>
      </c>
      <c r="C229" s="302" t="s">
        <v>1662</v>
      </c>
    </row>
    <row r="230" spans="2:3" ht="15">
      <c r="B230" s="157" t="s">
        <v>2684</v>
      </c>
      <c r="C230" s="158">
        <v>66656970</v>
      </c>
    </row>
    <row r="231" spans="2:3" ht="15">
      <c r="B231" s="157" t="s">
        <v>2685</v>
      </c>
      <c r="C231" s="158">
        <v>79167952.799999997</v>
      </c>
    </row>
    <row r="232" spans="2:3" ht="15">
      <c r="B232" s="157" t="s">
        <v>2689</v>
      </c>
      <c r="C232" s="158">
        <v>261730785.69</v>
      </c>
    </row>
    <row r="233" spans="2:3" ht="15">
      <c r="B233" s="157" t="s">
        <v>2690</v>
      </c>
      <c r="C233" s="158">
        <v>273502975.68000001</v>
      </c>
    </row>
    <row r="234" spans="2:3" ht="15">
      <c r="B234" s="157" t="s">
        <v>2691</v>
      </c>
      <c r="C234" s="158">
        <v>121253888.25</v>
      </c>
    </row>
    <row r="235" spans="2:3" ht="15">
      <c r="B235" s="157" t="s">
        <v>2692</v>
      </c>
      <c r="C235" s="158">
        <v>85704214.319999993</v>
      </c>
    </row>
    <row r="236" spans="2:3" ht="15">
      <c r="B236" s="157" t="s">
        <v>2695</v>
      </c>
      <c r="C236" s="158">
        <v>155215974.41999999</v>
      </c>
    </row>
    <row r="237" spans="2:3" ht="15">
      <c r="B237" s="157" t="s">
        <v>2699</v>
      </c>
      <c r="C237" s="158">
        <v>27788772.600000001</v>
      </c>
    </row>
    <row r="238" spans="2:3" ht="15">
      <c r="B238" s="157" t="s">
        <v>2701</v>
      </c>
      <c r="C238" s="158">
        <v>152093889</v>
      </c>
    </row>
    <row r="239" spans="2:3" ht="15">
      <c r="B239" s="157" t="s">
        <v>2702</v>
      </c>
      <c r="C239" s="158">
        <v>59629530.859999999</v>
      </c>
    </row>
    <row r="240" spans="2:3" ht="15">
      <c r="B240" s="157" t="s">
        <v>2703</v>
      </c>
      <c r="C240" s="158">
        <v>193816229.80000001</v>
      </c>
    </row>
    <row r="241" spans="2:3" ht="15">
      <c r="C241" s="187">
        <f>SUM(C230:C240)</f>
        <v>1476561183.4199998</v>
      </c>
    </row>
    <row r="244" spans="2:3" ht="15.75">
      <c r="B244" s="226" t="s">
        <v>1663</v>
      </c>
      <c r="C244" s="179" t="s">
        <v>1662</v>
      </c>
    </row>
    <row r="245" spans="2:3" ht="15">
      <c r="B245" s="157" t="s">
        <v>2684</v>
      </c>
      <c r="C245" s="158">
        <v>66095509</v>
      </c>
    </row>
    <row r="246" spans="2:3" ht="15">
      <c r="B246" s="157" t="s">
        <v>2685</v>
      </c>
      <c r="C246" s="158">
        <v>86710910.700000003</v>
      </c>
    </row>
    <row r="247" spans="2:3" ht="15">
      <c r="B247" s="157" t="s">
        <v>2689</v>
      </c>
      <c r="C247" s="158">
        <v>252806893.13999999</v>
      </c>
    </row>
    <row r="248" spans="2:3" ht="15">
      <c r="B248" s="157" t="s">
        <v>2690</v>
      </c>
      <c r="C248" s="158">
        <v>255967587.87</v>
      </c>
    </row>
    <row r="249" spans="2:3" ht="15">
      <c r="B249" s="157" t="s">
        <v>2691</v>
      </c>
      <c r="C249" s="158">
        <v>107619067.75</v>
      </c>
    </row>
    <row r="250" spans="2:3" ht="15">
      <c r="B250" s="157" t="s">
        <v>2692</v>
      </c>
      <c r="C250" s="158">
        <v>81458223.61999999</v>
      </c>
    </row>
    <row r="251" spans="2:3" ht="15">
      <c r="B251" s="157" t="s">
        <v>2695</v>
      </c>
      <c r="C251" s="158">
        <v>154186012.38</v>
      </c>
    </row>
    <row r="252" spans="2:3" ht="15">
      <c r="B252" s="157" t="s">
        <v>2699</v>
      </c>
      <c r="C252" s="158">
        <v>25062689.200000003</v>
      </c>
    </row>
    <row r="253" spans="2:3" ht="15">
      <c r="B253" s="157" t="s">
        <v>2701</v>
      </c>
      <c r="C253" s="158">
        <v>144083404.40000001</v>
      </c>
    </row>
    <row r="254" spans="2:3" ht="15">
      <c r="B254" s="157" t="s">
        <v>2702</v>
      </c>
      <c r="C254" s="158">
        <v>62872505.100000001</v>
      </c>
    </row>
    <row r="255" spans="2:3" ht="15">
      <c r="B255" s="157" t="s">
        <v>2703</v>
      </c>
      <c r="C255" s="158">
        <v>169185064.84</v>
      </c>
    </row>
    <row r="256" spans="2:3" ht="15">
      <c r="C256" s="187">
        <f>SUM(C245:C255)</f>
        <v>1406047868</v>
      </c>
    </row>
    <row r="258" spans="2:9" ht="15.75">
      <c r="B258" s="303" t="s">
        <v>1664</v>
      </c>
      <c r="C258" s="304">
        <f>+C256-C241</f>
        <v>-70513315.419999838</v>
      </c>
    </row>
    <row r="261" spans="2:9" ht="15">
      <c r="B261" s="189" t="s">
        <v>1665</v>
      </c>
      <c r="C261" s="190">
        <v>44773</v>
      </c>
      <c r="D261" s="250"/>
      <c r="E261" s="250"/>
      <c r="F261" s="279"/>
    </row>
    <row r="262" spans="2:9" ht="38.25">
      <c r="B262" s="160" t="s">
        <v>1652</v>
      </c>
      <c r="C262" s="160" t="s">
        <v>1653</v>
      </c>
      <c r="D262" s="280" t="s">
        <v>1654</v>
      </c>
      <c r="E262" s="160" t="s">
        <v>1655</v>
      </c>
      <c r="F262" s="305" t="s">
        <v>1656</v>
      </c>
    </row>
    <row r="263" spans="2:9" ht="15" customHeight="1">
      <c r="B263" s="157" t="s">
        <v>2705</v>
      </c>
      <c r="C263" s="306">
        <v>213</v>
      </c>
      <c r="D263" s="307">
        <v>639.04949999999997</v>
      </c>
      <c r="E263" s="308">
        <v>646.15</v>
      </c>
      <c r="F263" s="309" t="s">
        <v>1666</v>
      </c>
      <c r="G263" s="161"/>
      <c r="I263" s="18"/>
    </row>
    <row r="264" spans="2:9" ht="15" customHeight="1">
      <c r="B264" s="157" t="s">
        <v>1712</v>
      </c>
      <c r="C264" s="310">
        <v>-213</v>
      </c>
      <c r="D264" s="307">
        <v>634.10220000000004</v>
      </c>
      <c r="E264" s="308">
        <v>657.15</v>
      </c>
      <c r="F264" s="309"/>
      <c r="G264" s="161"/>
      <c r="I264" s="18"/>
    </row>
    <row r="265" spans="2:9" ht="15" customHeight="1">
      <c r="B265" s="157" t="s">
        <v>2706</v>
      </c>
      <c r="C265" s="306">
        <v>4663</v>
      </c>
      <c r="D265" s="307">
        <v>65383.302000000003</v>
      </c>
      <c r="E265" s="308">
        <v>58782</v>
      </c>
      <c r="F265" s="309"/>
      <c r="I265" s="18"/>
    </row>
    <row r="266" spans="2:9" ht="15" customHeight="1">
      <c r="B266" s="157" t="s">
        <v>1668</v>
      </c>
      <c r="C266" s="310">
        <v>-4663</v>
      </c>
      <c r="D266" s="307">
        <v>61969.477299999999</v>
      </c>
      <c r="E266" s="308">
        <v>58782</v>
      </c>
      <c r="F266" s="309"/>
      <c r="I266" s="18"/>
    </row>
    <row r="267" spans="2:9" ht="15" customHeight="1">
      <c r="B267" s="157" t="s">
        <v>2707</v>
      </c>
      <c r="C267" s="306">
        <v>94</v>
      </c>
      <c r="D267" s="307">
        <v>51806.141799999998</v>
      </c>
      <c r="E267" s="308">
        <v>51365</v>
      </c>
      <c r="F267" s="309"/>
      <c r="I267" s="18"/>
    </row>
    <row r="268" spans="2:9" ht="15" customHeight="1">
      <c r="B268" s="157" t="s">
        <v>480</v>
      </c>
      <c r="C268" s="306">
        <v>565</v>
      </c>
      <c r="D268" s="311">
        <v>65160.816800000001</v>
      </c>
      <c r="E268" s="308">
        <v>58712</v>
      </c>
      <c r="F268" s="309"/>
      <c r="I268" s="18"/>
    </row>
    <row r="269" spans="2:9" ht="15" customHeight="1">
      <c r="B269" s="157" t="s">
        <v>1669</v>
      </c>
      <c r="C269" s="306">
        <v>-565</v>
      </c>
      <c r="D269" s="307">
        <v>61446.573499999999</v>
      </c>
      <c r="E269" s="308">
        <v>58712</v>
      </c>
      <c r="F269" s="309"/>
      <c r="I269" s="18"/>
    </row>
    <row r="270" spans="2:9" ht="15" customHeight="1">
      <c r="B270" s="157" t="s">
        <v>1671</v>
      </c>
      <c r="C270" s="310">
        <v>-94</v>
      </c>
      <c r="D270" s="307">
        <v>51396.452299999997</v>
      </c>
      <c r="E270" s="308">
        <v>51365</v>
      </c>
      <c r="F270" s="309"/>
      <c r="I270" s="18"/>
    </row>
    <row r="271" spans="2:9" ht="15" customHeight="1">
      <c r="B271" s="157" t="s">
        <v>1702</v>
      </c>
      <c r="C271" s="311">
        <v>10</v>
      </c>
      <c r="D271" s="307">
        <v>213.2253</v>
      </c>
      <c r="E271" s="308">
        <v>214.85</v>
      </c>
      <c r="F271" s="309"/>
      <c r="G271" s="161"/>
      <c r="I271" s="18"/>
    </row>
    <row r="272" spans="2:9" ht="15" customHeight="1">
      <c r="B272" s="157" t="s">
        <v>1711</v>
      </c>
      <c r="C272" s="222">
        <v>-10</v>
      </c>
      <c r="D272" s="307">
        <v>215.80879999999999</v>
      </c>
      <c r="E272" s="308">
        <v>215.7</v>
      </c>
      <c r="F272" s="309"/>
      <c r="G272" s="161"/>
      <c r="I272" s="18"/>
    </row>
    <row r="273" spans="2:9" ht="15" customHeight="1">
      <c r="B273" s="157" t="s">
        <v>1676</v>
      </c>
      <c r="C273" s="310">
        <v>40</v>
      </c>
      <c r="D273" s="307">
        <v>8193.5972999999994</v>
      </c>
      <c r="E273" s="308">
        <v>7842</v>
      </c>
      <c r="F273" s="309"/>
      <c r="I273" s="18"/>
    </row>
    <row r="274" spans="2:9" ht="15" customHeight="1">
      <c r="B274" s="157" t="s">
        <v>1713</v>
      </c>
      <c r="C274" s="310">
        <v>-40</v>
      </c>
      <c r="D274" s="307">
        <v>7731.7240000000002</v>
      </c>
      <c r="E274" s="308">
        <v>7716</v>
      </c>
      <c r="F274" s="309"/>
      <c r="I274" s="18"/>
    </row>
    <row r="275" spans="2:9" ht="15" customHeight="1">
      <c r="B275" s="157" t="s">
        <v>1667</v>
      </c>
      <c r="C275" s="310">
        <v>-20</v>
      </c>
      <c r="D275" s="307">
        <v>51851.834600000002</v>
      </c>
      <c r="E275" s="308">
        <v>51426</v>
      </c>
      <c r="F275" s="309"/>
      <c r="I275" s="18"/>
    </row>
    <row r="276" spans="2:9" ht="15" customHeight="1">
      <c r="B276" s="157" t="s">
        <v>1667</v>
      </c>
      <c r="C276" s="310">
        <v>-30</v>
      </c>
      <c r="D276" s="307">
        <v>51851.834600000002</v>
      </c>
      <c r="E276" s="308">
        <v>51426</v>
      </c>
      <c r="F276" s="309"/>
      <c r="I276" s="18"/>
    </row>
    <row r="277" spans="2:9" ht="15" customHeight="1">
      <c r="B277" s="157" t="s">
        <v>1714</v>
      </c>
      <c r="C277" s="310">
        <v>-20</v>
      </c>
      <c r="D277" s="307">
        <v>51690.1325</v>
      </c>
      <c r="E277" s="308">
        <v>51885</v>
      </c>
      <c r="F277" s="309"/>
      <c r="I277" s="18"/>
    </row>
    <row r="278" spans="2:9" ht="15" customHeight="1">
      <c r="B278" s="157" t="s">
        <v>1670</v>
      </c>
      <c r="C278" s="310">
        <v>30</v>
      </c>
      <c r="D278" s="307">
        <v>50959.609799999998</v>
      </c>
      <c r="E278" s="308">
        <v>51626</v>
      </c>
      <c r="F278" s="309"/>
      <c r="I278" s="18"/>
    </row>
    <row r="279" spans="2:9" ht="15" customHeight="1">
      <c r="B279" s="157" t="s">
        <v>1715</v>
      </c>
      <c r="C279" s="310">
        <v>-169</v>
      </c>
      <c r="D279" s="307">
        <v>51387.231800000001</v>
      </c>
      <c r="E279" s="308">
        <v>51651</v>
      </c>
      <c r="F279" s="309"/>
      <c r="I279" s="18"/>
    </row>
    <row r="280" spans="2:9" ht="15" customHeight="1">
      <c r="B280" s="157" t="s">
        <v>1716</v>
      </c>
      <c r="C280" s="310">
        <v>169</v>
      </c>
      <c r="D280" s="307">
        <v>51178.333100000003</v>
      </c>
      <c r="E280" s="308">
        <v>51538</v>
      </c>
      <c r="F280" s="309"/>
      <c r="I280" s="18"/>
    </row>
    <row r="281" spans="2:9" ht="15" customHeight="1">
      <c r="B281" s="157" t="s">
        <v>1718</v>
      </c>
      <c r="C281" s="310">
        <v>-3</v>
      </c>
      <c r="D281" s="307">
        <v>503.6431</v>
      </c>
      <c r="E281" s="308">
        <v>643.5</v>
      </c>
      <c r="F281" s="309"/>
      <c r="I281" s="18"/>
    </row>
    <row r="282" spans="2:9" ht="15" customHeight="1">
      <c r="B282" s="157" t="s">
        <v>1719</v>
      </c>
      <c r="C282" s="310">
        <v>3</v>
      </c>
      <c r="D282" s="307">
        <v>503.54989999999998</v>
      </c>
      <c r="E282" s="308">
        <v>642.70000000000005</v>
      </c>
      <c r="F282" s="309"/>
      <c r="I282" s="18"/>
    </row>
    <row r="283" spans="2:9" ht="15" customHeight="1">
      <c r="B283" s="157" t="s">
        <v>1720</v>
      </c>
      <c r="C283" s="310">
        <v>-343</v>
      </c>
      <c r="D283" s="307">
        <v>57060.261200000001</v>
      </c>
      <c r="E283" s="308">
        <v>59436</v>
      </c>
      <c r="F283" s="309"/>
      <c r="I283" s="18"/>
    </row>
    <row r="284" spans="2:9" ht="15" customHeight="1">
      <c r="B284" s="157" t="s">
        <v>1675</v>
      </c>
      <c r="C284" s="310">
        <v>343</v>
      </c>
      <c r="D284" s="307">
        <v>56848.988700000002</v>
      </c>
      <c r="E284" s="308">
        <v>58370</v>
      </c>
      <c r="F284" s="309"/>
      <c r="I284" s="18"/>
    </row>
    <row r="285" spans="2:9" ht="15" customHeight="1">
      <c r="B285" s="157" t="s">
        <v>1669</v>
      </c>
      <c r="C285" s="310">
        <v>-165</v>
      </c>
      <c r="D285" s="307">
        <v>61446.573499999999</v>
      </c>
      <c r="E285" s="308">
        <v>58712</v>
      </c>
      <c r="F285" s="309"/>
      <c r="I285" s="18"/>
    </row>
    <row r="286" spans="2:9" ht="15" customHeight="1">
      <c r="B286" s="157" t="s">
        <v>1721</v>
      </c>
      <c r="C286" s="310">
        <v>165</v>
      </c>
      <c r="D286" s="307">
        <v>57949.702400000002</v>
      </c>
      <c r="E286" s="308">
        <v>59728</v>
      </c>
      <c r="F286" s="309"/>
      <c r="H286" s="85"/>
      <c r="I286" s="18"/>
    </row>
    <row r="287" spans="2:9" s="164" customFormat="1" ht="15">
      <c r="B287" s="202" t="s">
        <v>2704</v>
      </c>
      <c r="C287" s="203"/>
      <c r="D287" s="203"/>
      <c r="E287" s="203"/>
      <c r="F287" s="204"/>
      <c r="G287" s="161"/>
    </row>
    <row r="288" spans="2:9" ht="15">
      <c r="G288" s="161"/>
    </row>
    <row r="289" spans="1:9" ht="25.5">
      <c r="B289" s="312" t="s">
        <v>1672</v>
      </c>
      <c r="C289" s="313">
        <v>0.1249</v>
      </c>
      <c r="G289" s="161"/>
    </row>
    <row r="290" spans="1:9" ht="15">
      <c r="G290" s="161"/>
    </row>
    <row r="291" spans="1:9" ht="15">
      <c r="B291" s="250" t="s">
        <v>1673</v>
      </c>
      <c r="C291" s="190">
        <v>44773</v>
      </c>
      <c r="D291" s="185"/>
      <c r="E291" s="291"/>
      <c r="F291" s="279"/>
      <c r="G291" s="161"/>
    </row>
    <row r="292" spans="1:9" ht="38.25">
      <c r="B292" s="252" t="s">
        <v>1652</v>
      </c>
      <c r="C292" s="252" t="s">
        <v>1674</v>
      </c>
      <c r="D292" s="172" t="s">
        <v>1654</v>
      </c>
      <c r="E292" s="253" t="s">
        <v>1655</v>
      </c>
      <c r="F292" s="160" t="s">
        <v>1656</v>
      </c>
      <c r="G292" s="161"/>
    </row>
    <row r="293" spans="1:9" ht="15">
      <c r="B293" s="157" t="s">
        <v>2708</v>
      </c>
      <c r="C293" s="311">
        <v>75</v>
      </c>
      <c r="D293" s="311">
        <v>50817.3125</v>
      </c>
      <c r="E293" s="308">
        <v>51426</v>
      </c>
      <c r="F293" s="160"/>
      <c r="G293" s="161"/>
    </row>
    <row r="294" spans="1:9" ht="15">
      <c r="B294" s="157" t="s">
        <v>2709</v>
      </c>
      <c r="C294" s="311">
        <v>208</v>
      </c>
      <c r="D294" s="311">
        <v>65160.816800000001</v>
      </c>
      <c r="E294" s="308">
        <v>58712</v>
      </c>
      <c r="F294" s="160"/>
      <c r="G294" s="161"/>
    </row>
    <row r="295" spans="1:9" ht="15">
      <c r="B295" s="157" t="s">
        <v>1702</v>
      </c>
      <c r="C295" s="311">
        <v>20</v>
      </c>
      <c r="D295" s="311">
        <v>213.2253</v>
      </c>
      <c r="E295" s="308">
        <v>214.85</v>
      </c>
      <c r="F295" s="314"/>
      <c r="G295" s="161"/>
      <c r="I295" s="18"/>
    </row>
    <row r="296" spans="1:9" ht="15">
      <c r="B296" s="157" t="s">
        <v>1676</v>
      </c>
      <c r="C296" s="311">
        <v>70</v>
      </c>
      <c r="D296" s="311">
        <v>8193.5972999999994</v>
      </c>
      <c r="E296" s="308">
        <v>7842</v>
      </c>
      <c r="F296" s="314"/>
      <c r="I296" s="18"/>
    </row>
    <row r="297" spans="1:9" ht="15">
      <c r="B297" s="157" t="s">
        <v>1716</v>
      </c>
      <c r="C297" s="311">
        <v>100</v>
      </c>
      <c r="D297" s="311">
        <v>51178.333100000003</v>
      </c>
      <c r="E297" s="308">
        <v>51538</v>
      </c>
      <c r="F297" s="314"/>
      <c r="I297" s="18"/>
    </row>
    <row r="298" spans="1:9" ht="15">
      <c r="B298" s="157" t="s">
        <v>1717</v>
      </c>
      <c r="C298" s="311">
        <v>10000</v>
      </c>
      <c r="D298" s="307">
        <v>14035.7045</v>
      </c>
      <c r="E298" s="315">
        <v>14327</v>
      </c>
      <c r="F298" s="314"/>
      <c r="G298" s="161"/>
      <c r="I298" s="18"/>
    </row>
    <row r="299" spans="1:9" ht="15">
      <c r="B299" s="157" t="s">
        <v>1675</v>
      </c>
      <c r="C299" s="311">
        <v>71</v>
      </c>
      <c r="D299" s="307">
        <v>56848.988700000002</v>
      </c>
      <c r="E299" s="315">
        <v>58370</v>
      </c>
      <c r="F299" s="314"/>
      <c r="G299" s="161"/>
      <c r="I299" s="18"/>
    </row>
    <row r="300" spans="1:9" ht="15">
      <c r="B300" s="157" t="s">
        <v>1722</v>
      </c>
      <c r="C300" s="311">
        <v>40</v>
      </c>
      <c r="D300" s="307">
        <v>7879.1428999999998</v>
      </c>
      <c r="E300" s="315">
        <v>7690</v>
      </c>
      <c r="F300" s="314"/>
      <c r="G300" s="161"/>
      <c r="H300" s="70"/>
      <c r="I300" s="18"/>
    </row>
    <row r="301" spans="1:9" s="164" customFormat="1" ht="15">
      <c r="B301" s="202" t="s">
        <v>2704</v>
      </c>
      <c r="C301" s="203"/>
      <c r="D301" s="203"/>
      <c r="E301" s="203"/>
      <c r="F301" s="204"/>
      <c r="G301" s="161"/>
    </row>
    <row r="302" spans="1:9" s="18" customFormat="1" ht="15">
      <c r="A302" s="17"/>
      <c r="B302" s="316"/>
      <c r="C302" s="313"/>
      <c r="D302" s="300"/>
      <c r="E302" s="300"/>
      <c r="F302" s="301"/>
      <c r="G302" s="161"/>
      <c r="I302" s="17"/>
    </row>
    <row r="303" spans="1:9" ht="15">
      <c r="B303" s="316" t="s">
        <v>1677</v>
      </c>
      <c r="C303" s="313">
        <v>6.0499999999999998E-2</v>
      </c>
      <c r="G303" s="161"/>
    </row>
    <row r="304" spans="1:9" ht="15">
      <c r="G304" s="161"/>
    </row>
    <row r="305" spans="2:7" ht="15.75">
      <c r="B305" s="286" t="s">
        <v>1678</v>
      </c>
      <c r="C305" s="179" t="s">
        <v>1659</v>
      </c>
      <c r="G305" s="161"/>
    </row>
    <row r="306" spans="2:7" ht="15">
      <c r="B306" s="157" t="s">
        <v>2683</v>
      </c>
      <c r="C306" s="159">
        <v>20</v>
      </c>
      <c r="G306" s="161"/>
    </row>
    <row r="307" spans="2:7" ht="15">
      <c r="B307" s="157" t="s">
        <v>1679</v>
      </c>
      <c r="C307" s="159">
        <v>90</v>
      </c>
      <c r="G307" s="161"/>
    </row>
    <row r="308" spans="2:7" ht="15">
      <c r="B308" s="157" t="s">
        <v>2686</v>
      </c>
      <c r="C308" s="159">
        <v>30</v>
      </c>
      <c r="G308" s="161"/>
    </row>
    <row r="309" spans="2:7" ht="15">
      <c r="B309" s="157" t="s">
        <v>1680</v>
      </c>
      <c r="C309" s="159">
        <v>213</v>
      </c>
      <c r="G309" s="161"/>
    </row>
    <row r="310" spans="2:7" ht="15">
      <c r="B310" s="157" t="s">
        <v>1681</v>
      </c>
      <c r="C310" s="159">
        <v>40</v>
      </c>
      <c r="G310" s="161"/>
    </row>
    <row r="311" spans="2:7" ht="15">
      <c r="B311" s="157" t="s">
        <v>1682</v>
      </c>
      <c r="C311" s="159">
        <v>75</v>
      </c>
      <c r="G311" s="161"/>
    </row>
    <row r="312" spans="2:7" ht="15">
      <c r="B312" s="157" t="s">
        <v>2687</v>
      </c>
      <c r="C312" s="159">
        <v>28</v>
      </c>
      <c r="G312" s="161"/>
    </row>
    <row r="313" spans="2:7" ht="15">
      <c r="B313" s="157" t="s">
        <v>2688</v>
      </c>
      <c r="C313" s="159">
        <v>45</v>
      </c>
      <c r="G313" s="161"/>
    </row>
    <row r="314" spans="2:7" ht="15">
      <c r="B314" s="157" t="s">
        <v>1683</v>
      </c>
      <c r="C314" s="159">
        <v>939</v>
      </c>
      <c r="G314" s="161"/>
    </row>
    <row r="315" spans="2:7" ht="15">
      <c r="B315" s="157" t="s">
        <v>1684</v>
      </c>
      <c r="C315" s="159">
        <v>989</v>
      </c>
      <c r="G315" s="161"/>
    </row>
    <row r="316" spans="2:7" ht="15">
      <c r="B316" s="157" t="s">
        <v>2693</v>
      </c>
      <c r="C316" s="159">
        <v>30</v>
      </c>
      <c r="G316" s="161"/>
    </row>
    <row r="317" spans="2:7" ht="15">
      <c r="B317" s="157" t="s">
        <v>2694</v>
      </c>
      <c r="C317" s="159">
        <v>30</v>
      </c>
      <c r="G317" s="161"/>
    </row>
    <row r="318" spans="2:7" ht="15">
      <c r="B318" s="157" t="s">
        <v>2696</v>
      </c>
      <c r="C318" s="159">
        <v>8500</v>
      </c>
      <c r="G318" s="161"/>
    </row>
    <row r="319" spans="2:7" ht="15">
      <c r="B319" s="157" t="s">
        <v>2697</v>
      </c>
      <c r="C319" s="159">
        <v>20</v>
      </c>
      <c r="G319" s="161"/>
    </row>
    <row r="320" spans="2:7" ht="15">
      <c r="B320" s="157" t="s">
        <v>2698</v>
      </c>
      <c r="C320" s="159">
        <v>20</v>
      </c>
      <c r="G320" s="161"/>
    </row>
    <row r="321" spans="2:7" ht="15">
      <c r="B321" s="157" t="s">
        <v>2700</v>
      </c>
      <c r="C321" s="159">
        <v>151</v>
      </c>
      <c r="G321" s="161"/>
    </row>
    <row r="322" spans="2:7" ht="15">
      <c r="B322" s="157" t="s">
        <v>1685</v>
      </c>
      <c r="C322" s="159">
        <v>40</v>
      </c>
      <c r="G322" s="161"/>
    </row>
    <row r="323" spans="2:7" ht="15">
      <c r="G323" s="161"/>
    </row>
    <row r="324" spans="2:7" ht="15">
      <c r="G324" s="161"/>
    </row>
    <row r="325" spans="2:7" ht="15.75">
      <c r="B325" s="286" t="s">
        <v>1686</v>
      </c>
      <c r="C325" s="179" t="s">
        <v>1659</v>
      </c>
      <c r="G325" s="161"/>
    </row>
    <row r="326" spans="2:7" ht="15">
      <c r="B326" s="157" t="s">
        <v>2683</v>
      </c>
      <c r="C326" s="159">
        <v>20</v>
      </c>
      <c r="G326" s="161"/>
    </row>
    <row r="327" spans="2:7" ht="15">
      <c r="B327" s="157" t="s">
        <v>1679</v>
      </c>
      <c r="C327" s="159">
        <v>90</v>
      </c>
      <c r="G327" s="161"/>
    </row>
    <row r="328" spans="2:7" ht="15">
      <c r="B328" s="157" t="s">
        <v>2686</v>
      </c>
      <c r="C328" s="159">
        <v>30</v>
      </c>
      <c r="G328" s="161"/>
    </row>
    <row r="329" spans="2:7" ht="15">
      <c r="B329" s="157" t="s">
        <v>1680</v>
      </c>
      <c r="C329" s="159">
        <v>213</v>
      </c>
      <c r="G329" s="161"/>
    </row>
    <row r="330" spans="2:7" ht="15">
      <c r="B330" s="157" t="s">
        <v>1681</v>
      </c>
      <c r="C330" s="159">
        <v>40</v>
      </c>
      <c r="G330" s="161"/>
    </row>
    <row r="331" spans="2:7" ht="15">
      <c r="B331" s="157" t="s">
        <v>1682</v>
      </c>
      <c r="C331" s="159">
        <v>75</v>
      </c>
      <c r="G331" s="161"/>
    </row>
    <row r="332" spans="2:7" ht="15">
      <c r="B332" s="157" t="s">
        <v>2687</v>
      </c>
      <c r="C332" s="159">
        <v>28</v>
      </c>
      <c r="G332" s="161"/>
    </row>
    <row r="333" spans="2:7" ht="15">
      <c r="B333" s="157" t="s">
        <v>2688</v>
      </c>
      <c r="C333" s="159">
        <v>45</v>
      </c>
      <c r="G333" s="161"/>
    </row>
    <row r="334" spans="2:7" ht="15">
      <c r="B334" s="157" t="s">
        <v>1683</v>
      </c>
      <c r="C334" s="159">
        <v>939</v>
      </c>
      <c r="G334" s="161"/>
    </row>
    <row r="335" spans="2:7" ht="15">
      <c r="B335" s="157" t="s">
        <v>1684</v>
      </c>
      <c r="C335" s="159">
        <v>989</v>
      </c>
      <c r="G335" s="161"/>
    </row>
    <row r="336" spans="2:7" ht="15">
      <c r="B336" s="157" t="s">
        <v>2693</v>
      </c>
      <c r="C336" s="159">
        <v>30</v>
      </c>
      <c r="G336" s="161"/>
    </row>
    <row r="337" spans="2:7" ht="15">
      <c r="B337" s="157" t="s">
        <v>2694</v>
      </c>
      <c r="C337" s="159">
        <v>30</v>
      </c>
      <c r="G337" s="161"/>
    </row>
    <row r="338" spans="2:7" ht="15">
      <c r="B338" s="157" t="s">
        <v>2696</v>
      </c>
      <c r="C338" s="159">
        <v>8500</v>
      </c>
      <c r="G338" s="161"/>
    </row>
    <row r="339" spans="2:7" ht="15">
      <c r="B339" s="157" t="s">
        <v>2697</v>
      </c>
      <c r="C339" s="159">
        <v>20</v>
      </c>
      <c r="G339" s="161"/>
    </row>
    <row r="340" spans="2:7" ht="15">
      <c r="B340" s="157" t="s">
        <v>2698</v>
      </c>
      <c r="C340" s="159">
        <v>20</v>
      </c>
      <c r="G340" s="161"/>
    </row>
    <row r="341" spans="2:7" ht="15">
      <c r="B341" s="157" t="s">
        <v>2700</v>
      </c>
      <c r="C341" s="159">
        <v>151</v>
      </c>
      <c r="G341" s="161"/>
    </row>
    <row r="342" spans="2:7" ht="15">
      <c r="B342" s="157" t="s">
        <v>1685</v>
      </c>
      <c r="C342" s="159">
        <v>40</v>
      </c>
      <c r="G342" s="161"/>
    </row>
    <row r="343" spans="2:7" ht="15">
      <c r="G343" s="161"/>
    </row>
    <row r="344" spans="2:7" ht="15">
      <c r="G344" s="161"/>
    </row>
    <row r="345" spans="2:7" ht="15.75">
      <c r="B345" s="288" t="s">
        <v>1687</v>
      </c>
      <c r="C345" s="179" t="s">
        <v>1662</v>
      </c>
      <c r="G345" s="161"/>
    </row>
    <row r="346" spans="2:7" ht="15">
      <c r="B346" s="157" t="s">
        <v>2683</v>
      </c>
      <c r="C346" s="158">
        <v>21307500</v>
      </c>
      <c r="G346" s="161"/>
    </row>
    <row r="347" spans="2:7" ht="15">
      <c r="B347" s="157" t="s">
        <v>1679</v>
      </c>
      <c r="C347" s="158">
        <v>94512247.5</v>
      </c>
      <c r="G347" s="161"/>
    </row>
    <row r="348" spans="2:7" ht="15">
      <c r="B348" s="157" t="s">
        <v>2686</v>
      </c>
      <c r="C348" s="158">
        <v>7755000</v>
      </c>
      <c r="G348" s="161"/>
    </row>
    <row r="349" spans="2:7" ht="15">
      <c r="B349" s="157" t="s">
        <v>1680</v>
      </c>
      <c r="C349" s="158">
        <v>340293875</v>
      </c>
      <c r="G349" s="161"/>
    </row>
    <row r="350" spans="2:7" ht="15">
      <c r="B350" s="157" t="s">
        <v>1681</v>
      </c>
      <c r="C350" s="158">
        <v>44179000</v>
      </c>
      <c r="G350" s="161"/>
    </row>
    <row r="351" spans="2:7" ht="15">
      <c r="B351" s="157" t="s">
        <v>1682</v>
      </c>
      <c r="C351" s="158">
        <v>59600000</v>
      </c>
      <c r="G351" s="161"/>
    </row>
    <row r="352" spans="2:7" ht="15">
      <c r="B352" s="157" t="s">
        <v>2687</v>
      </c>
      <c r="C352" s="158">
        <v>144882699.95999998</v>
      </c>
      <c r="G352" s="161"/>
    </row>
    <row r="353" spans="2:7" ht="15">
      <c r="B353" s="157" t="s">
        <v>2688</v>
      </c>
      <c r="C353" s="158">
        <v>230581500</v>
      </c>
      <c r="G353" s="161"/>
    </row>
    <row r="354" spans="2:7" ht="15">
      <c r="B354" s="157" t="s">
        <v>1683</v>
      </c>
      <c r="C354" s="158">
        <v>473248779.97000003</v>
      </c>
      <c r="G354" s="161"/>
    </row>
    <row r="355" spans="2:7" ht="15">
      <c r="B355" s="157" t="s">
        <v>1684</v>
      </c>
      <c r="C355" s="158">
        <v>512455940</v>
      </c>
      <c r="G355" s="161"/>
    </row>
    <row r="356" spans="2:7" ht="15">
      <c r="B356" s="157" t="s">
        <v>2693</v>
      </c>
      <c r="C356" s="158">
        <v>26473995</v>
      </c>
      <c r="G356" s="161"/>
    </row>
    <row r="357" spans="2:7" ht="15">
      <c r="B357" s="157" t="s">
        <v>2694</v>
      </c>
      <c r="C357" s="158">
        <v>26722500</v>
      </c>
      <c r="G357" s="161"/>
    </row>
    <row r="358" spans="2:7" ht="15">
      <c r="B358" s="157" t="s">
        <v>2696</v>
      </c>
      <c r="C358" s="158">
        <v>119225099.96000001</v>
      </c>
      <c r="G358" s="161"/>
    </row>
    <row r="359" spans="2:7" ht="15">
      <c r="B359" s="157" t="s">
        <v>2697</v>
      </c>
      <c r="C359" s="158">
        <v>12267750</v>
      </c>
      <c r="G359" s="161"/>
    </row>
    <row r="360" spans="2:7" ht="15">
      <c r="B360" s="157" t="s">
        <v>2698</v>
      </c>
      <c r="C360" s="158">
        <v>12235625</v>
      </c>
      <c r="G360" s="161"/>
    </row>
    <row r="361" spans="2:7" ht="15">
      <c r="B361" s="157" t="s">
        <v>2700</v>
      </c>
      <c r="C361" s="158">
        <v>260372219.94999999</v>
      </c>
      <c r="G361" s="161"/>
    </row>
    <row r="362" spans="2:7" ht="15">
      <c r="B362" s="157" t="s">
        <v>1685</v>
      </c>
      <c r="C362" s="158">
        <v>15580000</v>
      </c>
      <c r="G362" s="161"/>
    </row>
    <row r="363" spans="2:7" ht="15.75">
      <c r="C363" s="233">
        <f>SUM(C346:C362)</f>
        <v>2401693732.3400002</v>
      </c>
      <c r="G363" s="161"/>
    </row>
    <row r="364" spans="2:7" ht="15">
      <c r="G364" s="161"/>
    </row>
    <row r="365" spans="2:7" ht="15">
      <c r="G365" s="161"/>
    </row>
    <row r="366" spans="2:7" ht="15.75">
      <c r="B366" s="288" t="s">
        <v>1688</v>
      </c>
      <c r="C366" s="179" t="s">
        <v>1662</v>
      </c>
      <c r="G366" s="161"/>
    </row>
    <row r="367" spans="2:7" ht="15">
      <c r="B367" s="157" t="s">
        <v>2683</v>
      </c>
      <c r="C367" s="158">
        <v>21570479.41</v>
      </c>
      <c r="G367" s="161"/>
    </row>
    <row r="368" spans="2:7" ht="15">
      <c r="B368" s="157" t="s">
        <v>1679</v>
      </c>
      <c r="C368" s="158">
        <v>90513064.629999995</v>
      </c>
      <c r="G368" s="161"/>
    </row>
    <row r="369" spans="2:7" ht="15">
      <c r="B369" s="157" t="s">
        <v>2686</v>
      </c>
      <c r="C369" s="158">
        <v>6982317.7400000002</v>
      </c>
      <c r="G369" s="161"/>
    </row>
    <row r="370" spans="2:7" ht="15">
      <c r="B370" s="157" t="s">
        <v>1680</v>
      </c>
      <c r="C370" s="158">
        <v>345783539.09000003</v>
      </c>
      <c r="G370" s="161"/>
    </row>
    <row r="371" spans="2:7" ht="15">
      <c r="B371" s="157" t="s">
        <v>1681</v>
      </c>
      <c r="C371" s="158">
        <v>43930934.32</v>
      </c>
      <c r="G371" s="161"/>
    </row>
    <row r="372" spans="2:7" ht="15">
      <c r="B372" s="157" t="s">
        <v>1682</v>
      </c>
      <c r="C372" s="158">
        <v>60988727.094999999</v>
      </c>
      <c r="G372" s="161"/>
    </row>
    <row r="373" spans="2:7" ht="15">
      <c r="B373" s="157" t="s">
        <v>2687</v>
      </c>
      <c r="C373" s="158">
        <v>144448661.54999998</v>
      </c>
      <c r="G373" s="161"/>
    </row>
    <row r="374" spans="2:7" ht="15">
      <c r="B374" s="157" t="s">
        <v>2688</v>
      </c>
      <c r="C374" s="158">
        <v>232415070.35999998</v>
      </c>
      <c r="G374" s="161"/>
    </row>
    <row r="375" spans="2:7" ht="15">
      <c r="B375" s="157" t="s">
        <v>1683</v>
      </c>
      <c r="C375" s="158">
        <v>482553865.72000003</v>
      </c>
      <c r="G375" s="161"/>
    </row>
    <row r="376" spans="2:7" ht="15">
      <c r="B376" s="157" t="s">
        <v>1684</v>
      </c>
      <c r="C376" s="158">
        <v>520977161.34000003</v>
      </c>
      <c r="G376" s="161"/>
    </row>
    <row r="377" spans="2:7" ht="15">
      <c r="B377" s="157" t="s">
        <v>2693</v>
      </c>
      <c r="C377" s="158">
        <v>27162846.539999999</v>
      </c>
      <c r="G377" s="161"/>
    </row>
    <row r="378" spans="2:7" ht="15">
      <c r="B378" s="157" t="s">
        <v>2694</v>
      </c>
      <c r="C378" s="158">
        <v>26086310.460000001</v>
      </c>
      <c r="G378" s="161"/>
    </row>
    <row r="379" spans="2:7" ht="15">
      <c r="B379" s="157" t="s">
        <v>2696</v>
      </c>
      <c r="C379" s="158">
        <v>114869640.35999998</v>
      </c>
      <c r="G379" s="161"/>
    </row>
    <row r="380" spans="2:7" ht="15">
      <c r="B380" s="157" t="s">
        <v>2697</v>
      </c>
      <c r="C380" s="158">
        <v>13383383.15</v>
      </c>
      <c r="G380" s="161"/>
    </row>
    <row r="381" spans="2:7" ht="15">
      <c r="B381" s="157" t="s">
        <v>2698</v>
      </c>
      <c r="C381" s="158">
        <v>11126980.390000001</v>
      </c>
      <c r="G381" s="161"/>
    </row>
    <row r="382" spans="2:7" ht="15">
      <c r="B382" s="157" t="s">
        <v>2700</v>
      </c>
      <c r="C382" s="158">
        <v>261496201.59500003</v>
      </c>
      <c r="G382" s="161"/>
    </row>
    <row r="383" spans="2:7" ht="15">
      <c r="B383" s="157" t="s">
        <v>1685</v>
      </c>
      <c r="C383" s="158">
        <v>15093262.65</v>
      </c>
      <c r="G383" s="161"/>
    </row>
    <row r="384" spans="2:7" ht="15.75">
      <c r="C384" s="233">
        <f>SUM(C367:C383)</f>
        <v>2419382446.4000001</v>
      </c>
      <c r="G384" s="161"/>
    </row>
    <row r="385" spans="1:9" ht="15">
      <c r="G385" s="161"/>
    </row>
    <row r="386" spans="1:9" s="18" customFormat="1" ht="15.75">
      <c r="A386" s="17"/>
      <c r="B386" s="317" t="s">
        <v>1664</v>
      </c>
      <c r="C386" s="318">
        <f>+C384-C363</f>
        <v>17688714.059999943</v>
      </c>
      <c r="D386" s="319"/>
      <c r="E386" s="320"/>
      <c r="F386" s="321"/>
      <c r="G386" s="161"/>
      <c r="I386" s="17"/>
    </row>
    <row r="387" spans="1:9" ht="15">
      <c r="C387" s="165"/>
      <c r="G387" s="161"/>
    </row>
    <row r="388" spans="1:9" ht="15">
      <c r="B388" s="371" t="s">
        <v>3159</v>
      </c>
      <c r="C388" s="372"/>
    </row>
    <row r="389" spans="1:9" s="426" customFormat="1" ht="51">
      <c r="B389" s="427" t="s">
        <v>1652</v>
      </c>
      <c r="C389" s="160" t="s">
        <v>1689</v>
      </c>
      <c r="D389" s="74" t="s">
        <v>1690</v>
      </c>
      <c r="E389" s="74" t="s">
        <v>1691</v>
      </c>
      <c r="F389" s="160" t="s">
        <v>1692</v>
      </c>
      <c r="G389" s="160" t="s">
        <v>1693</v>
      </c>
      <c r="H389" s="428"/>
    </row>
    <row r="390" spans="1:9" ht="15">
      <c r="B390" s="322" t="s">
        <v>124</v>
      </c>
      <c r="C390" s="323" t="s">
        <v>124</v>
      </c>
      <c r="D390" s="324" t="s">
        <v>124</v>
      </c>
      <c r="E390" s="78" t="s">
        <v>124</v>
      </c>
      <c r="F390" s="78" t="s">
        <v>124</v>
      </c>
      <c r="G390" s="78" t="s">
        <v>124</v>
      </c>
    </row>
    <row r="391" spans="1:9">
      <c r="C391" s="165"/>
    </row>
    <row r="392" spans="1:9">
      <c r="C392" s="165"/>
    </row>
    <row r="393" spans="1:9">
      <c r="C393" s="165"/>
    </row>
    <row r="394" spans="1:9" ht="15">
      <c r="B394" s="325" t="s">
        <v>1694</v>
      </c>
      <c r="C394" s="326" t="s">
        <v>124</v>
      </c>
    </row>
    <row r="395" spans="1:9">
      <c r="C395" s="165"/>
    </row>
    <row r="396" spans="1:9" ht="15">
      <c r="B396" s="224" t="s">
        <v>3160</v>
      </c>
      <c r="C396" s="224"/>
    </row>
    <row r="397" spans="1:9" ht="15">
      <c r="B397" s="327"/>
      <c r="C397" s="17"/>
    </row>
    <row r="398" spans="1:9" ht="15">
      <c r="B398" s="328" t="s">
        <v>1695</v>
      </c>
      <c r="C398" s="79" t="s">
        <v>1696</v>
      </c>
    </row>
    <row r="399" spans="1:9">
      <c r="B399" s="326" t="s">
        <v>124</v>
      </c>
      <c r="C399" s="326" t="s">
        <v>124</v>
      </c>
    </row>
    <row r="400" spans="1:9" ht="15">
      <c r="B400" s="260"/>
      <c r="C400" s="80"/>
    </row>
    <row r="401" spans="2:5" ht="15">
      <c r="B401" s="258" t="s">
        <v>1697</v>
      </c>
      <c r="C401" s="81"/>
    </row>
    <row r="402" spans="2:5" ht="15">
      <c r="B402" s="258" t="s">
        <v>1698</v>
      </c>
      <c r="C402" s="82" t="s">
        <v>1662</v>
      </c>
    </row>
    <row r="403" spans="2:5">
      <c r="B403" s="326" t="s">
        <v>124</v>
      </c>
      <c r="C403" s="326" t="s">
        <v>124</v>
      </c>
      <c r="D403" s="329"/>
      <c r="E403" s="329"/>
    </row>
    <row r="404" spans="2:5">
      <c r="B404" s="260"/>
      <c r="C404" s="326" t="s">
        <v>124</v>
      </c>
      <c r="D404" s="329"/>
      <c r="E404" s="329"/>
    </row>
    <row r="405" spans="2:5" ht="15">
      <c r="B405" s="260"/>
      <c r="C405" s="83"/>
      <c r="D405" s="329"/>
      <c r="E405" s="329"/>
    </row>
    <row r="406" spans="2:5">
      <c r="C406" s="17"/>
    </row>
    <row r="407" spans="2:5" ht="15">
      <c r="B407" s="258" t="s">
        <v>1699</v>
      </c>
      <c r="C407" s="82" t="s">
        <v>1662</v>
      </c>
    </row>
    <row r="408" spans="2:5">
      <c r="B408" s="326" t="s">
        <v>124</v>
      </c>
      <c r="C408" s="326" t="s">
        <v>124</v>
      </c>
      <c r="D408" s="329"/>
    </row>
    <row r="409" spans="2:5">
      <c r="B409" s="260"/>
      <c r="C409" s="326" t="s">
        <v>124</v>
      </c>
      <c r="D409" s="329"/>
    </row>
    <row r="410" spans="2:5" ht="15">
      <c r="B410" s="260"/>
      <c r="C410" s="84"/>
      <c r="D410" s="329"/>
    </row>
    <row r="411" spans="2:5" ht="15">
      <c r="B411" s="330" t="s">
        <v>1700</v>
      </c>
      <c r="C411" s="326" t="s">
        <v>124</v>
      </c>
      <c r="D411" s="329"/>
    </row>
    <row r="412" spans="2:5">
      <c r="C412" s="165"/>
    </row>
    <row r="413" spans="2:5">
      <c r="C413" s="165"/>
    </row>
  </sheetData>
  <mergeCells count="6">
    <mergeCell ref="B388:C388"/>
    <mergeCell ref="B1:E1"/>
    <mergeCell ref="C3:C7"/>
    <mergeCell ref="D3:D7"/>
    <mergeCell ref="B171:F171"/>
    <mergeCell ref="F185:F194"/>
  </mergeCells>
  <conditionalFormatting sqref="B179">
    <cfRule type="expression" dxfId="2189" priority="131">
      <formula>$A67028="Total"</formula>
    </cfRule>
  </conditionalFormatting>
  <conditionalFormatting sqref="C346:C357 C359:C361">
    <cfRule type="expression" dxfId="2188" priority="126">
      <formula>$A345="Total"</formula>
    </cfRule>
  </conditionalFormatting>
  <conditionalFormatting sqref="C346:C357 C360:C361">
    <cfRule type="expression" dxfId="2187" priority="125">
      <formula>$A344="Total"</formula>
    </cfRule>
  </conditionalFormatting>
  <conditionalFormatting sqref="C350:C357 C361:C362">
    <cfRule type="expression" dxfId="2186" priority="124">
      <formula>$A347="Total"</formula>
    </cfRule>
  </conditionalFormatting>
  <conditionalFormatting sqref="C347:C362">
    <cfRule type="expression" dxfId="2185" priority="123">
      <formula>$A347="Total"</formula>
    </cfRule>
  </conditionalFormatting>
  <conditionalFormatting sqref="C358">
    <cfRule type="expression" dxfId="2184" priority="122">
      <formula>$A352="Total"</formula>
    </cfRule>
  </conditionalFormatting>
  <conditionalFormatting sqref="C350:C359">
    <cfRule type="expression" dxfId="2183" priority="121">
      <formula>$A343="Total"</formula>
    </cfRule>
  </conditionalFormatting>
  <conditionalFormatting sqref="C355:C358">
    <cfRule type="expression" dxfId="2182" priority="120">
      <formula>$A343="Total"</formula>
    </cfRule>
  </conditionalFormatting>
  <conditionalFormatting sqref="C358:C360">
    <cfRule type="expression" dxfId="2181" priority="119">
      <formula>$A350="Total"</formula>
    </cfRule>
  </conditionalFormatting>
  <conditionalFormatting sqref="C362">
    <cfRule type="expression" dxfId="2180" priority="118">
      <formula>$A351="Total"</formula>
    </cfRule>
  </conditionalFormatting>
  <conditionalFormatting sqref="C358:C361">
    <cfRule type="expression" dxfId="2179" priority="117">
      <formula>$A343="Total"</formula>
    </cfRule>
  </conditionalFormatting>
  <conditionalFormatting sqref="C353:C357">
    <cfRule type="expression" dxfId="2178" priority="127">
      <formula>$A343="Total"</formula>
    </cfRule>
  </conditionalFormatting>
  <conditionalFormatting sqref="C348:C357">
    <cfRule type="expression" dxfId="2177" priority="115">
      <formula>$A362="Total"</formula>
    </cfRule>
  </conditionalFormatting>
  <conditionalFormatting sqref="C360:C361">
    <cfRule type="expression" dxfId="2176" priority="112">
      <formula>$A343="Total"</formula>
    </cfRule>
  </conditionalFormatting>
  <conditionalFormatting sqref="C346:C362">
    <cfRule type="expression" dxfId="2175" priority="93">
      <formula>#REF!="Total"</formula>
    </cfRule>
  </conditionalFormatting>
  <conditionalFormatting sqref="C346:C362">
    <cfRule type="expression" dxfId="2174" priority="92">
      <formula>#REF!="Total"</formula>
    </cfRule>
  </conditionalFormatting>
  <conditionalFormatting sqref="C346:C362">
    <cfRule type="expression" dxfId="2173" priority="91">
      <formula>#REF!="Total"</formula>
    </cfRule>
  </conditionalFormatting>
  <conditionalFormatting sqref="C346:C362">
    <cfRule type="expression" dxfId="2172" priority="90">
      <formula>#REF!="Total"</formula>
    </cfRule>
  </conditionalFormatting>
  <conditionalFormatting sqref="C346:C362">
    <cfRule type="expression" dxfId="2171" priority="87">
      <formula>#REF!="Total"</formula>
    </cfRule>
  </conditionalFormatting>
  <conditionalFormatting sqref="C346">
    <cfRule type="expression" dxfId="2170" priority="86">
      <formula>$A343="Total"</formula>
    </cfRule>
  </conditionalFormatting>
  <conditionalFormatting sqref="C347:C362">
    <cfRule type="expression" dxfId="2169" priority="85">
      <formula>#REF!="Total"</formula>
    </cfRule>
  </conditionalFormatting>
  <conditionalFormatting sqref="C347:C362">
    <cfRule type="expression" dxfId="2168" priority="84">
      <formula>#REF!="Total"</formula>
    </cfRule>
  </conditionalFormatting>
  <conditionalFormatting sqref="C346:C362">
    <cfRule type="expression" dxfId="2167" priority="83">
      <formula>#REF!="Total"</formula>
    </cfRule>
  </conditionalFormatting>
  <conditionalFormatting sqref="C346:C362">
    <cfRule type="expression" dxfId="2166" priority="82">
      <formula>#REF!="Total"</formula>
    </cfRule>
  </conditionalFormatting>
  <conditionalFormatting sqref="C347:C362">
    <cfRule type="expression" dxfId="2165" priority="81">
      <formula>#REF!="Total"</formula>
    </cfRule>
  </conditionalFormatting>
  <conditionalFormatting sqref="C360:C362">
    <cfRule type="expression" dxfId="2164" priority="80">
      <formula>$A347="Total"</formula>
    </cfRule>
  </conditionalFormatting>
  <conditionalFormatting sqref="C346:C362">
    <cfRule type="expression" dxfId="2163" priority="79">
      <formula>#REF!="Total"</formula>
    </cfRule>
  </conditionalFormatting>
  <conditionalFormatting sqref="C347:C362">
    <cfRule type="expression" dxfId="2162" priority="77">
      <formula>#REF!="Total"</formula>
    </cfRule>
  </conditionalFormatting>
  <conditionalFormatting sqref="C346:C362">
    <cfRule type="expression" dxfId="2161" priority="76">
      <formula>#REF!="Total"</formula>
    </cfRule>
  </conditionalFormatting>
  <conditionalFormatting sqref="C347:C362">
    <cfRule type="expression" dxfId="2160" priority="75">
      <formula>#REF!="Total"</formula>
    </cfRule>
  </conditionalFormatting>
  <conditionalFormatting sqref="C347:C362">
    <cfRule type="expression" dxfId="2159" priority="74">
      <formula>#REF!="Total"</formula>
    </cfRule>
  </conditionalFormatting>
  <conditionalFormatting sqref="C347:C362">
    <cfRule type="expression" dxfId="2158" priority="72">
      <formula>#REF!="Total"</formula>
    </cfRule>
  </conditionalFormatting>
  <conditionalFormatting sqref="C347:C362">
    <cfRule type="expression" dxfId="2157" priority="71">
      <formula>#REF!="Total"</formula>
    </cfRule>
  </conditionalFormatting>
  <conditionalFormatting sqref="C346:C362">
    <cfRule type="expression" dxfId="2156" priority="70">
      <formula>#REF!="Total"</formula>
    </cfRule>
  </conditionalFormatting>
  <conditionalFormatting sqref="C347:C362">
    <cfRule type="expression" dxfId="2155" priority="68">
      <formula>#REF!="Total"</formula>
    </cfRule>
  </conditionalFormatting>
  <conditionalFormatting sqref="C346:C362">
    <cfRule type="expression" dxfId="2154" priority="66">
      <formula>#REF!="Total"</formula>
    </cfRule>
  </conditionalFormatting>
  <conditionalFormatting sqref="C346:C362">
    <cfRule type="expression" dxfId="2153" priority="65">
      <formula>#REF!="Total"</formula>
    </cfRule>
  </conditionalFormatting>
  <conditionalFormatting sqref="C346:C362">
    <cfRule type="expression" dxfId="2152" priority="63">
      <formula>#REF!="Total"</formula>
    </cfRule>
  </conditionalFormatting>
  <conditionalFormatting sqref="C346:C362">
    <cfRule type="expression" dxfId="2151" priority="62">
      <formula>#REF!="Total"</formula>
    </cfRule>
  </conditionalFormatting>
  <conditionalFormatting sqref="C346:C362">
    <cfRule type="expression" dxfId="2150" priority="61">
      <formula>#REF!="Total"</formula>
    </cfRule>
  </conditionalFormatting>
  <conditionalFormatting sqref="C346:C362">
    <cfRule type="expression" dxfId="2149" priority="60">
      <formula>#REF!="Total"</formula>
    </cfRule>
  </conditionalFormatting>
  <conditionalFormatting sqref="C346:C362">
    <cfRule type="expression" dxfId="2148" priority="59">
      <formula>#REF!="Total"</formula>
    </cfRule>
  </conditionalFormatting>
  <conditionalFormatting sqref="C359:C362">
    <cfRule type="expression" dxfId="2147" priority="58">
      <formula>#REF!="Total"</formula>
    </cfRule>
  </conditionalFormatting>
  <conditionalFormatting sqref="C346:C357">
    <cfRule type="expression" dxfId="2146" priority="56">
      <formula>#REF!="Total"</formula>
    </cfRule>
  </conditionalFormatting>
  <conditionalFormatting sqref="C361">
    <cfRule type="expression" dxfId="2145" priority="55">
      <formula>$A343="Total"</formula>
    </cfRule>
  </conditionalFormatting>
  <conditionalFormatting sqref="C346:C349">
    <cfRule type="expression" dxfId="2144" priority="54">
      <formula>#REF!="Total"</formula>
    </cfRule>
  </conditionalFormatting>
  <conditionalFormatting sqref="C346:C350">
    <cfRule type="expression" dxfId="2143" priority="53">
      <formula>#REF!="Total"</formula>
    </cfRule>
  </conditionalFormatting>
  <conditionalFormatting sqref="C346">
    <cfRule type="expression" dxfId="2142" priority="48">
      <formula>#REF!="Total"</formula>
    </cfRule>
  </conditionalFormatting>
  <conditionalFormatting sqref="C346">
    <cfRule type="expression" dxfId="2141" priority="47">
      <formula>#REF!="Total"</formula>
    </cfRule>
  </conditionalFormatting>
  <conditionalFormatting sqref="C346">
    <cfRule type="expression" dxfId="2140" priority="46">
      <formula>#REF!="Total"</formula>
    </cfRule>
  </conditionalFormatting>
  <conditionalFormatting sqref="C346">
    <cfRule type="expression" dxfId="2139" priority="45">
      <formula>#REF!="Total"</formula>
    </cfRule>
  </conditionalFormatting>
  <conditionalFormatting sqref="C346">
    <cfRule type="expression" dxfId="2138" priority="44">
      <formula>#REF!="Total"</formula>
    </cfRule>
  </conditionalFormatting>
  <conditionalFormatting sqref="C346">
    <cfRule type="expression" dxfId="2137" priority="43">
      <formula>$A346="Total"</formula>
    </cfRule>
  </conditionalFormatting>
  <conditionalFormatting sqref="C346">
    <cfRule type="expression" dxfId="2136" priority="42">
      <formula>#REF!="Total"</formula>
    </cfRule>
  </conditionalFormatting>
  <conditionalFormatting sqref="C346">
    <cfRule type="expression" dxfId="2135" priority="41">
      <formula>#REF!="Total"</formula>
    </cfRule>
  </conditionalFormatting>
  <conditionalFormatting sqref="C346">
    <cfRule type="expression" dxfId="2134" priority="40">
      <formula>#REF!="Total"</formula>
    </cfRule>
  </conditionalFormatting>
  <conditionalFormatting sqref="C346">
    <cfRule type="expression" dxfId="2133" priority="39">
      <formula>#REF!="Total"</formula>
    </cfRule>
  </conditionalFormatting>
  <conditionalFormatting sqref="C346">
    <cfRule type="expression" dxfId="2132" priority="38">
      <formula>#REF!="Total"</formula>
    </cfRule>
  </conditionalFormatting>
  <conditionalFormatting sqref="C346">
    <cfRule type="expression" dxfId="2131" priority="37">
      <formula>#REF!="Total"</formula>
    </cfRule>
  </conditionalFormatting>
  <conditionalFormatting sqref="C346">
    <cfRule type="expression" dxfId="2130" priority="36">
      <formula>#REF!="Total"</formula>
    </cfRule>
  </conditionalFormatting>
  <conditionalFormatting sqref="C346">
    <cfRule type="expression" dxfId="2129" priority="35">
      <formula>#REF!="Total"</formula>
    </cfRule>
  </conditionalFormatting>
  <conditionalFormatting sqref="C346">
    <cfRule type="expression" dxfId="2128" priority="34">
      <formula>#REF!="Total"</formula>
    </cfRule>
  </conditionalFormatting>
  <conditionalFormatting sqref="C346">
    <cfRule type="expression" dxfId="2127" priority="33">
      <formula>#REF!="Total"</formula>
    </cfRule>
  </conditionalFormatting>
  <conditionalFormatting sqref="C346">
    <cfRule type="expression" dxfId="2126" priority="32">
      <formula>#REF!="Total"</formula>
    </cfRule>
  </conditionalFormatting>
  <conditionalFormatting sqref="C346">
    <cfRule type="expression" dxfId="2125" priority="31">
      <formula>#REF!="Total"</formula>
    </cfRule>
  </conditionalFormatting>
  <conditionalFormatting sqref="C346">
    <cfRule type="expression" dxfId="2124" priority="30">
      <formula>#REF!="Total"</formula>
    </cfRule>
  </conditionalFormatting>
  <conditionalFormatting sqref="C346">
    <cfRule type="expression" dxfId="2123" priority="29">
      <formula>#REF!="Total"</formula>
    </cfRule>
  </conditionalFormatting>
  <conditionalFormatting sqref="C346">
    <cfRule type="expression" dxfId="2122" priority="28">
      <formula>#REF!="Total"</formula>
    </cfRule>
  </conditionalFormatting>
  <conditionalFormatting sqref="C346">
    <cfRule type="expression" dxfId="2121" priority="27">
      <formula>#REF!="Total"</formula>
    </cfRule>
  </conditionalFormatting>
  <conditionalFormatting sqref="C346">
    <cfRule type="expression" dxfId="2120" priority="26">
      <formula>#REF!="Total"</formula>
    </cfRule>
  </conditionalFormatting>
  <conditionalFormatting sqref="C346">
    <cfRule type="expression" dxfId="2119" priority="25">
      <formula>#REF!="Total"</formula>
    </cfRule>
  </conditionalFormatting>
  <conditionalFormatting sqref="C346">
    <cfRule type="expression" dxfId="2118" priority="24">
      <formula>#REF!="Total"</formula>
    </cfRule>
  </conditionalFormatting>
  <conditionalFormatting sqref="C346">
    <cfRule type="expression" dxfId="2117" priority="23">
      <formula>#REF!="Total"</formula>
    </cfRule>
  </conditionalFormatting>
  <conditionalFormatting sqref="C346">
    <cfRule type="expression" dxfId="2116" priority="22">
      <formula>#REF!="Total"</formula>
    </cfRule>
  </conditionalFormatting>
  <conditionalFormatting sqref="C346">
    <cfRule type="expression" dxfId="2115" priority="21">
      <formula>#REF!="Total"</formula>
    </cfRule>
  </conditionalFormatting>
  <conditionalFormatting sqref="C346">
    <cfRule type="expression" dxfId="2114" priority="20">
      <formula>#REF!="Total"</formula>
    </cfRule>
  </conditionalFormatting>
  <conditionalFormatting sqref="C346">
    <cfRule type="expression" dxfId="2113" priority="19">
      <formula>#REF!="Total"</formula>
    </cfRule>
  </conditionalFormatting>
  <conditionalFormatting sqref="C346">
    <cfRule type="expression" dxfId="2112" priority="18">
      <formula>#REF!="Total"</formula>
    </cfRule>
  </conditionalFormatting>
  <conditionalFormatting sqref="C346">
    <cfRule type="expression" dxfId="2111" priority="17">
      <formula>#REF!="Total"</formula>
    </cfRule>
  </conditionalFormatting>
  <conditionalFormatting sqref="C346">
    <cfRule type="expression" dxfId="2110" priority="14">
      <formula>#REF!="Total"</formula>
    </cfRule>
  </conditionalFormatting>
  <conditionalFormatting sqref="C358:C361">
    <cfRule type="expression" dxfId="2109" priority="13">
      <formula>$A367="Total"</formula>
    </cfRule>
  </conditionalFormatting>
  <conditionalFormatting sqref="C346">
    <cfRule type="expression" dxfId="2108" priority="12">
      <formula>#REF!="Total"</formula>
    </cfRule>
  </conditionalFormatting>
  <conditionalFormatting sqref="C346">
    <cfRule type="expression" dxfId="2107" priority="8">
      <formula>#REF!="Total"</formula>
    </cfRule>
  </conditionalFormatting>
  <conditionalFormatting sqref="C346">
    <cfRule type="expression" dxfId="2106" priority="7">
      <formula>#REF!="Total"</formula>
    </cfRule>
  </conditionalFormatting>
  <conditionalFormatting sqref="C350:C361">
    <cfRule type="expression" dxfId="2105" priority="6">
      <formula>#REF!="Total"</formula>
    </cfRule>
  </conditionalFormatting>
  <conditionalFormatting sqref="C351:C361">
    <cfRule type="expression" dxfId="2104" priority="5">
      <formula>#REF!="Total"</formula>
    </cfRule>
  </conditionalFormatting>
  <conditionalFormatting sqref="C359:C361">
    <cfRule type="expression" dxfId="2103" priority="4">
      <formula>#REF!="Total"</formula>
    </cfRule>
  </conditionalFormatting>
  <conditionalFormatting sqref="C346">
    <cfRule type="expression" dxfId="2102" priority="49">
      <formula>#REF!="Total"</formula>
    </cfRule>
  </conditionalFormatting>
  <conditionalFormatting sqref="C347:C361">
    <cfRule type="expression" dxfId="2101" priority="51">
      <formula>#REF!="Total"</formula>
    </cfRule>
  </conditionalFormatting>
  <conditionalFormatting sqref="C349:C358">
    <cfRule type="expression" dxfId="2100" priority="94">
      <formula>#REF!="Total"</formula>
    </cfRule>
  </conditionalFormatting>
  <conditionalFormatting sqref="C347:C350">
    <cfRule type="expression" dxfId="2099" priority="95">
      <formula>#REF!="Total"</formula>
    </cfRule>
  </conditionalFormatting>
  <conditionalFormatting sqref="C347 C362">
    <cfRule type="expression" dxfId="2098" priority="96">
      <formula>#REF!="Total"</formula>
    </cfRule>
  </conditionalFormatting>
  <conditionalFormatting sqref="C348 C362">
    <cfRule type="expression" dxfId="2097" priority="97">
      <formula>#REF!="Total"</formula>
    </cfRule>
  </conditionalFormatting>
  <conditionalFormatting sqref="C349 C362">
    <cfRule type="expression" dxfId="2096" priority="98">
      <formula>#REF!="Total"</formula>
    </cfRule>
  </conditionalFormatting>
  <conditionalFormatting sqref="C359">
    <cfRule type="expression" dxfId="2095" priority="99">
      <formula>#REF!="Total"</formula>
    </cfRule>
  </conditionalFormatting>
  <conditionalFormatting sqref="C362">
    <cfRule type="expression" dxfId="2094" priority="101">
      <formula>#REF!="Total"</formula>
    </cfRule>
  </conditionalFormatting>
  <conditionalFormatting sqref="C347">
    <cfRule type="expression" dxfId="2093" priority="105">
      <formula>#REF!="Total"</formula>
    </cfRule>
  </conditionalFormatting>
  <conditionalFormatting sqref="C346 C352:C361">
    <cfRule type="expression" dxfId="2092" priority="107">
      <formula>#REF!="Total"</formula>
    </cfRule>
  </conditionalFormatting>
  <conditionalFormatting sqref="C362">
    <cfRule type="expression" dxfId="2091" priority="108">
      <formula>$A364="Total"</formula>
    </cfRule>
  </conditionalFormatting>
  <conditionalFormatting sqref="C346">
    <cfRule type="expression" dxfId="2090" priority="109">
      <formula>#REF!="Total"</formula>
    </cfRule>
  </conditionalFormatting>
  <conditionalFormatting sqref="C350:C359 C362">
    <cfRule type="expression" dxfId="2089" priority="110">
      <formula>#REF!="Total"</formula>
    </cfRule>
  </conditionalFormatting>
  <conditionalFormatting sqref="C362">
    <cfRule type="expression" dxfId="2088" priority="111">
      <formula>$A367="Total"</formula>
    </cfRule>
  </conditionalFormatting>
  <conditionalFormatting sqref="C348">
    <cfRule type="expression" dxfId="2087" priority="128">
      <formula>#REF!="Total"</formula>
    </cfRule>
  </conditionalFormatting>
  <conditionalFormatting sqref="C351">
    <cfRule type="expression" dxfId="2086" priority="129">
      <formula>#REF!="Total"</formula>
    </cfRule>
  </conditionalFormatting>
  <conditionalFormatting sqref="C346">
    <cfRule type="expression" dxfId="2085" priority="130">
      <formula>#REF!="Total"</formula>
    </cfRule>
  </conditionalFormatting>
  <conditionalFormatting sqref="C401">
    <cfRule type="expression" dxfId="2084" priority="1" stopIfTrue="1">
      <formula>#REF!="Total"</formula>
    </cfRule>
  </conditionalFormatting>
  <conditionalFormatting sqref="C347">
    <cfRule type="expression" dxfId="2083" priority="132">
      <formula>#REF!="Total"</formula>
    </cfRule>
  </conditionalFormatting>
  <conditionalFormatting sqref="C349:C350">
    <cfRule type="expression" dxfId="2082" priority="133">
      <formula>#REF!="Total"</formula>
    </cfRule>
  </conditionalFormatting>
  <conditionalFormatting sqref="C347">
    <cfRule type="expression" dxfId="2081" priority="134">
      <formula>#REF!="Total"</formula>
    </cfRule>
  </conditionalFormatting>
  <conditionalFormatting sqref="C348:C349">
    <cfRule type="expression" dxfId="2080" priority="135">
      <formula>#REF!="Total"</formula>
    </cfRule>
  </conditionalFormatting>
  <conditionalFormatting sqref="C353:C354">
    <cfRule type="expression" dxfId="2079" priority="136">
      <formula>#REF!="Total"</formula>
    </cfRule>
  </conditionalFormatting>
  <conditionalFormatting sqref="C351:C352">
    <cfRule type="expression" dxfId="2078" priority="137">
      <formula>#REF!="Total"</formula>
    </cfRule>
  </conditionalFormatting>
  <conditionalFormatting sqref="C358:C359">
    <cfRule type="expression" dxfId="2077" priority="138">
      <formula>#REF!="Total"</formula>
    </cfRule>
  </conditionalFormatting>
  <conditionalFormatting sqref="C350">
    <cfRule type="expression" dxfId="2076" priority="141">
      <formula>#REF!="Total"</formula>
    </cfRule>
  </conditionalFormatting>
  <conditionalFormatting sqref="C352">
    <cfRule type="expression" dxfId="2075" priority="142">
      <formula>#REF!="Total"</formula>
    </cfRule>
  </conditionalFormatting>
  <conditionalFormatting sqref="C360">
    <cfRule type="expression" dxfId="2074" priority="146">
      <formula>#REF!="Total"</formula>
    </cfRule>
  </conditionalFormatting>
  <conditionalFormatting sqref="C349">
    <cfRule type="expression" dxfId="2073" priority="150">
      <formula>#REF!="Total"</formula>
    </cfRule>
  </conditionalFormatting>
  <conditionalFormatting sqref="C347:C348">
    <cfRule type="expression" dxfId="2072" priority="151">
      <formula>#REF!="Total"</formula>
    </cfRule>
  </conditionalFormatting>
  <conditionalFormatting sqref="C360:C361">
    <cfRule type="expression" dxfId="2071" priority="153">
      <formula>#REF!="Total"</formula>
    </cfRule>
  </conditionalFormatting>
  <conditionalFormatting sqref="C346">
    <cfRule type="expression" dxfId="2070" priority="154">
      <formula>#REF!="Total"</formula>
    </cfRule>
  </conditionalFormatting>
  <hyperlinks>
    <hyperlink ref="A1" location="Index!A1" display="Index" xr:uid="{5825FF93-0D71-4234-AAF7-F5853C59F661}"/>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0EC88-36AD-44C0-8BCA-7FF1548D9722}">
  <dimension ref="A1:K142"/>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4" style="17" bestFit="1" customWidth="1"/>
    <col min="6" max="6" width="11.5703125" style="18" bestFit="1" customWidth="1"/>
    <col min="7" max="7" width="18.140625" style="18" bestFit="1" customWidth="1"/>
    <col min="8" max="8" width="9.140625" style="18" bestFit="1" customWidth="1"/>
    <col min="9" max="9" width="9.140625" style="17"/>
    <col min="10" max="10" width="9.5703125" style="17" bestFit="1" customWidth="1"/>
    <col min="11" max="256" width="9.140625" style="17"/>
    <col min="257" max="257" width="5.42578125" style="17" bestFit="1" customWidth="1"/>
    <col min="258" max="258" width="82" style="17" bestFit="1" customWidth="1"/>
    <col min="259" max="259" width="13.140625" style="17" bestFit="1" customWidth="1"/>
    <col min="260" max="260" width="30.28515625" style="17" bestFit="1" customWidth="1"/>
    <col min="261" max="261" width="14" style="17" bestFit="1" customWidth="1"/>
    <col min="262" max="262" width="11.5703125" style="17" bestFit="1" customWidth="1"/>
    <col min="263" max="263" width="18.140625" style="17" bestFit="1" customWidth="1"/>
    <col min="264" max="264" width="9.140625" style="17" bestFit="1"/>
    <col min="265" max="512" width="9.140625" style="17"/>
    <col min="513" max="513" width="5.42578125" style="17" bestFit="1" customWidth="1"/>
    <col min="514" max="514" width="82" style="17" bestFit="1" customWidth="1"/>
    <col min="515" max="515" width="13.140625" style="17" bestFit="1" customWidth="1"/>
    <col min="516" max="516" width="30.28515625" style="17" bestFit="1" customWidth="1"/>
    <col min="517" max="517" width="14" style="17" bestFit="1" customWidth="1"/>
    <col min="518" max="518" width="11.5703125" style="17" bestFit="1" customWidth="1"/>
    <col min="519" max="519" width="18.140625" style="17" bestFit="1" customWidth="1"/>
    <col min="520" max="520" width="9.140625" style="17" bestFit="1"/>
    <col min="521" max="768" width="9.140625" style="17"/>
    <col min="769" max="769" width="5.42578125" style="17" bestFit="1" customWidth="1"/>
    <col min="770" max="770" width="82" style="17" bestFit="1" customWidth="1"/>
    <col min="771" max="771" width="13.140625" style="17" bestFit="1" customWidth="1"/>
    <col min="772" max="772" width="30.28515625" style="17" bestFit="1" customWidth="1"/>
    <col min="773" max="773" width="14" style="17" bestFit="1" customWidth="1"/>
    <col min="774" max="774" width="11.5703125" style="17" bestFit="1" customWidth="1"/>
    <col min="775" max="775" width="18.140625" style="17" bestFit="1" customWidth="1"/>
    <col min="776" max="776" width="9.140625" style="17" bestFit="1"/>
    <col min="777" max="1024" width="9.140625" style="17"/>
    <col min="1025" max="1025" width="5.42578125" style="17" bestFit="1" customWidth="1"/>
    <col min="1026" max="1026" width="82" style="17" bestFit="1" customWidth="1"/>
    <col min="1027" max="1027" width="13.140625" style="17" bestFit="1" customWidth="1"/>
    <col min="1028" max="1028" width="30.28515625" style="17" bestFit="1" customWidth="1"/>
    <col min="1029" max="1029" width="14" style="17" bestFit="1" customWidth="1"/>
    <col min="1030" max="1030" width="11.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82" style="17" bestFit="1" customWidth="1"/>
    <col min="1283" max="1283" width="13.140625" style="17" bestFit="1" customWidth="1"/>
    <col min="1284" max="1284" width="30.28515625" style="17" bestFit="1" customWidth="1"/>
    <col min="1285" max="1285" width="14" style="17" bestFit="1" customWidth="1"/>
    <col min="1286" max="1286" width="11.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82" style="17" bestFit="1" customWidth="1"/>
    <col min="1539" max="1539" width="13.140625" style="17" bestFit="1" customWidth="1"/>
    <col min="1540" max="1540" width="30.28515625" style="17" bestFit="1" customWidth="1"/>
    <col min="1541" max="1541" width="14" style="17" bestFit="1" customWidth="1"/>
    <col min="1542" max="1542" width="11.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82" style="17" bestFit="1" customWidth="1"/>
    <col min="1795" max="1795" width="13.140625" style="17" bestFit="1" customWidth="1"/>
    <col min="1796" max="1796" width="30.28515625" style="17" bestFit="1" customWidth="1"/>
    <col min="1797" max="1797" width="14" style="17" bestFit="1" customWidth="1"/>
    <col min="1798" max="1798" width="11.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82" style="17" bestFit="1" customWidth="1"/>
    <col min="2051" max="2051" width="13.140625" style="17" bestFit="1" customWidth="1"/>
    <col min="2052" max="2052" width="30.28515625" style="17" bestFit="1" customWidth="1"/>
    <col min="2053" max="2053" width="14" style="17" bestFit="1" customWidth="1"/>
    <col min="2054" max="2054" width="11.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82" style="17" bestFit="1" customWidth="1"/>
    <col min="2307" max="2307" width="13.140625" style="17" bestFit="1" customWidth="1"/>
    <col min="2308" max="2308" width="30.28515625" style="17" bestFit="1" customWidth="1"/>
    <col min="2309" max="2309" width="14" style="17" bestFit="1" customWidth="1"/>
    <col min="2310" max="2310" width="11.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82" style="17" bestFit="1" customWidth="1"/>
    <col min="2563" max="2563" width="13.140625" style="17" bestFit="1" customWidth="1"/>
    <col min="2564" max="2564" width="30.28515625" style="17" bestFit="1" customWidth="1"/>
    <col min="2565" max="2565" width="14" style="17" bestFit="1" customWidth="1"/>
    <col min="2566" max="2566" width="11.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82" style="17" bestFit="1" customWidth="1"/>
    <col min="2819" max="2819" width="13.140625" style="17" bestFit="1" customWidth="1"/>
    <col min="2820" max="2820" width="30.28515625" style="17" bestFit="1" customWidth="1"/>
    <col min="2821" max="2821" width="14" style="17" bestFit="1" customWidth="1"/>
    <col min="2822" max="2822" width="11.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82" style="17" bestFit="1" customWidth="1"/>
    <col min="3075" max="3075" width="13.140625" style="17" bestFit="1" customWidth="1"/>
    <col min="3076" max="3076" width="30.28515625" style="17" bestFit="1" customWidth="1"/>
    <col min="3077" max="3077" width="14" style="17" bestFit="1" customWidth="1"/>
    <col min="3078" max="3078" width="11.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82" style="17" bestFit="1" customWidth="1"/>
    <col min="3331" max="3331" width="13.140625" style="17" bestFit="1" customWidth="1"/>
    <col min="3332" max="3332" width="30.28515625" style="17" bestFit="1" customWidth="1"/>
    <col min="3333" max="3333" width="14" style="17" bestFit="1" customWidth="1"/>
    <col min="3334" max="3334" width="11.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82" style="17" bestFit="1" customWidth="1"/>
    <col min="3587" max="3587" width="13.140625" style="17" bestFit="1" customWidth="1"/>
    <col min="3588" max="3588" width="30.28515625" style="17" bestFit="1" customWidth="1"/>
    <col min="3589" max="3589" width="14" style="17" bestFit="1" customWidth="1"/>
    <col min="3590" max="3590" width="11.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82" style="17" bestFit="1" customWidth="1"/>
    <col min="3843" max="3843" width="13.140625" style="17" bestFit="1" customWidth="1"/>
    <col min="3844" max="3844" width="30.28515625" style="17" bestFit="1" customWidth="1"/>
    <col min="3845" max="3845" width="14" style="17" bestFit="1" customWidth="1"/>
    <col min="3846" max="3846" width="11.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82" style="17" bestFit="1" customWidth="1"/>
    <col min="4099" max="4099" width="13.140625" style="17" bestFit="1" customWidth="1"/>
    <col min="4100" max="4100" width="30.28515625" style="17" bestFit="1" customWidth="1"/>
    <col min="4101" max="4101" width="14" style="17" bestFit="1" customWidth="1"/>
    <col min="4102" max="4102" width="11.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82" style="17" bestFit="1" customWidth="1"/>
    <col min="4355" max="4355" width="13.140625" style="17" bestFit="1" customWidth="1"/>
    <col min="4356" max="4356" width="30.28515625" style="17" bestFit="1" customWidth="1"/>
    <col min="4357" max="4357" width="14" style="17" bestFit="1" customWidth="1"/>
    <col min="4358" max="4358" width="11.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82" style="17" bestFit="1" customWidth="1"/>
    <col min="4611" max="4611" width="13.140625" style="17" bestFit="1" customWidth="1"/>
    <col min="4612" max="4612" width="30.28515625" style="17" bestFit="1" customWidth="1"/>
    <col min="4613" max="4613" width="14" style="17" bestFit="1" customWidth="1"/>
    <col min="4614" max="4614" width="11.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82" style="17" bestFit="1" customWidth="1"/>
    <col min="4867" max="4867" width="13.140625" style="17" bestFit="1" customWidth="1"/>
    <col min="4868" max="4868" width="30.28515625" style="17" bestFit="1" customWidth="1"/>
    <col min="4869" max="4869" width="14" style="17" bestFit="1" customWidth="1"/>
    <col min="4870" max="4870" width="11.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82" style="17" bestFit="1" customWidth="1"/>
    <col min="5123" max="5123" width="13.140625" style="17" bestFit="1" customWidth="1"/>
    <col min="5124" max="5124" width="30.28515625" style="17" bestFit="1" customWidth="1"/>
    <col min="5125" max="5125" width="14" style="17" bestFit="1" customWidth="1"/>
    <col min="5126" max="5126" width="11.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82" style="17" bestFit="1" customWidth="1"/>
    <col min="5379" max="5379" width="13.140625" style="17" bestFit="1" customWidth="1"/>
    <col min="5380" max="5380" width="30.28515625" style="17" bestFit="1" customWidth="1"/>
    <col min="5381" max="5381" width="14" style="17" bestFit="1" customWidth="1"/>
    <col min="5382" max="5382" width="11.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82" style="17" bestFit="1" customWidth="1"/>
    <col min="5635" max="5635" width="13.140625" style="17" bestFit="1" customWidth="1"/>
    <col min="5636" max="5636" width="30.28515625" style="17" bestFit="1" customWidth="1"/>
    <col min="5637" max="5637" width="14" style="17" bestFit="1" customWidth="1"/>
    <col min="5638" max="5638" width="11.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82" style="17" bestFit="1" customWidth="1"/>
    <col min="5891" max="5891" width="13.140625" style="17" bestFit="1" customWidth="1"/>
    <col min="5892" max="5892" width="30.28515625" style="17" bestFit="1" customWidth="1"/>
    <col min="5893" max="5893" width="14" style="17" bestFit="1" customWidth="1"/>
    <col min="5894" max="5894" width="11.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82" style="17" bestFit="1" customWidth="1"/>
    <col min="6147" max="6147" width="13.140625" style="17" bestFit="1" customWidth="1"/>
    <col min="6148" max="6148" width="30.28515625" style="17" bestFit="1" customWidth="1"/>
    <col min="6149" max="6149" width="14" style="17" bestFit="1" customWidth="1"/>
    <col min="6150" max="6150" width="11.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82" style="17" bestFit="1" customWidth="1"/>
    <col min="6403" max="6403" width="13.140625" style="17" bestFit="1" customWidth="1"/>
    <col min="6404" max="6404" width="30.28515625" style="17" bestFit="1" customWidth="1"/>
    <col min="6405" max="6405" width="14" style="17" bestFit="1" customWidth="1"/>
    <col min="6406" max="6406" width="11.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82" style="17" bestFit="1" customWidth="1"/>
    <col min="6659" max="6659" width="13.140625" style="17" bestFit="1" customWidth="1"/>
    <col min="6660" max="6660" width="30.28515625" style="17" bestFit="1" customWidth="1"/>
    <col min="6661" max="6661" width="14" style="17" bestFit="1" customWidth="1"/>
    <col min="6662" max="6662" width="11.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82" style="17" bestFit="1" customWidth="1"/>
    <col min="6915" max="6915" width="13.140625" style="17" bestFit="1" customWidth="1"/>
    <col min="6916" max="6916" width="30.28515625" style="17" bestFit="1" customWidth="1"/>
    <col min="6917" max="6917" width="14" style="17" bestFit="1" customWidth="1"/>
    <col min="6918" max="6918" width="11.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82" style="17" bestFit="1" customWidth="1"/>
    <col min="7171" max="7171" width="13.140625" style="17" bestFit="1" customWidth="1"/>
    <col min="7172" max="7172" width="30.28515625" style="17" bestFit="1" customWidth="1"/>
    <col min="7173" max="7173" width="14" style="17" bestFit="1" customWidth="1"/>
    <col min="7174" max="7174" width="11.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82" style="17" bestFit="1" customWidth="1"/>
    <col min="7427" max="7427" width="13.140625" style="17" bestFit="1" customWidth="1"/>
    <col min="7428" max="7428" width="30.28515625" style="17" bestFit="1" customWidth="1"/>
    <col min="7429" max="7429" width="14" style="17" bestFit="1" customWidth="1"/>
    <col min="7430" max="7430" width="11.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82" style="17" bestFit="1" customWidth="1"/>
    <col min="7683" max="7683" width="13.140625" style="17" bestFit="1" customWidth="1"/>
    <col min="7684" max="7684" width="30.28515625" style="17" bestFit="1" customWidth="1"/>
    <col min="7685" max="7685" width="14" style="17" bestFit="1" customWidth="1"/>
    <col min="7686" max="7686" width="11.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82" style="17" bestFit="1" customWidth="1"/>
    <col min="7939" max="7939" width="13.140625" style="17" bestFit="1" customWidth="1"/>
    <col min="7940" max="7940" width="30.28515625" style="17" bestFit="1" customWidth="1"/>
    <col min="7941" max="7941" width="14" style="17" bestFit="1" customWidth="1"/>
    <col min="7942" max="7942" width="11.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82" style="17" bestFit="1" customWidth="1"/>
    <col min="8195" max="8195" width="13.140625" style="17" bestFit="1" customWidth="1"/>
    <col min="8196" max="8196" width="30.28515625" style="17" bestFit="1" customWidth="1"/>
    <col min="8197" max="8197" width="14" style="17" bestFit="1" customWidth="1"/>
    <col min="8198" max="8198" width="11.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82" style="17" bestFit="1" customWidth="1"/>
    <col min="8451" max="8451" width="13.140625" style="17" bestFit="1" customWidth="1"/>
    <col min="8452" max="8452" width="30.28515625" style="17" bestFit="1" customWidth="1"/>
    <col min="8453" max="8453" width="14" style="17" bestFit="1" customWidth="1"/>
    <col min="8454" max="8454" width="11.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82" style="17" bestFit="1" customWidth="1"/>
    <col min="8707" max="8707" width="13.140625" style="17" bestFit="1" customWidth="1"/>
    <col min="8708" max="8708" width="30.28515625" style="17" bestFit="1" customWidth="1"/>
    <col min="8709" max="8709" width="14" style="17" bestFit="1" customWidth="1"/>
    <col min="8710" max="8710" width="11.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82" style="17" bestFit="1" customWidth="1"/>
    <col min="8963" max="8963" width="13.140625" style="17" bestFit="1" customWidth="1"/>
    <col min="8964" max="8964" width="30.28515625" style="17" bestFit="1" customWidth="1"/>
    <col min="8965" max="8965" width="14" style="17" bestFit="1" customWidth="1"/>
    <col min="8966" max="8966" width="11.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82" style="17" bestFit="1" customWidth="1"/>
    <col min="9219" max="9219" width="13.140625" style="17" bestFit="1" customWidth="1"/>
    <col min="9220" max="9220" width="30.28515625" style="17" bestFit="1" customWidth="1"/>
    <col min="9221" max="9221" width="14" style="17" bestFit="1" customWidth="1"/>
    <col min="9222" max="9222" width="11.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82" style="17" bestFit="1" customWidth="1"/>
    <col min="9475" max="9475" width="13.140625" style="17" bestFit="1" customWidth="1"/>
    <col min="9476" max="9476" width="30.28515625" style="17" bestFit="1" customWidth="1"/>
    <col min="9477" max="9477" width="14" style="17" bestFit="1" customWidth="1"/>
    <col min="9478" max="9478" width="11.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82" style="17" bestFit="1" customWidth="1"/>
    <col min="9731" max="9731" width="13.140625" style="17" bestFit="1" customWidth="1"/>
    <col min="9732" max="9732" width="30.28515625" style="17" bestFit="1" customWidth="1"/>
    <col min="9733" max="9733" width="14" style="17" bestFit="1" customWidth="1"/>
    <col min="9734" max="9734" width="11.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82" style="17" bestFit="1" customWidth="1"/>
    <col min="9987" max="9987" width="13.140625" style="17" bestFit="1" customWidth="1"/>
    <col min="9988" max="9988" width="30.28515625" style="17" bestFit="1" customWidth="1"/>
    <col min="9989" max="9989" width="14" style="17" bestFit="1" customWidth="1"/>
    <col min="9990" max="9990" width="11.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82" style="17" bestFit="1" customWidth="1"/>
    <col min="10243" max="10243" width="13.140625" style="17" bestFit="1" customWidth="1"/>
    <col min="10244" max="10244" width="30.28515625" style="17" bestFit="1" customWidth="1"/>
    <col min="10245" max="10245" width="14" style="17" bestFit="1" customWidth="1"/>
    <col min="10246" max="10246" width="11.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82" style="17" bestFit="1" customWidth="1"/>
    <col min="10499" max="10499" width="13.140625" style="17" bestFit="1" customWidth="1"/>
    <col min="10500" max="10500" width="30.28515625" style="17" bestFit="1" customWidth="1"/>
    <col min="10501" max="10501" width="14" style="17" bestFit="1" customWidth="1"/>
    <col min="10502" max="10502" width="11.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82" style="17" bestFit="1" customWidth="1"/>
    <col min="10755" max="10755" width="13.140625" style="17" bestFit="1" customWidth="1"/>
    <col min="10756" max="10756" width="30.28515625" style="17" bestFit="1" customWidth="1"/>
    <col min="10757" max="10757" width="14" style="17" bestFit="1" customWidth="1"/>
    <col min="10758" max="10758" width="11.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82" style="17" bestFit="1" customWidth="1"/>
    <col min="11011" max="11011" width="13.140625" style="17" bestFit="1" customWidth="1"/>
    <col min="11012" max="11012" width="30.28515625" style="17" bestFit="1" customWidth="1"/>
    <col min="11013" max="11013" width="14" style="17" bestFit="1" customWidth="1"/>
    <col min="11014" max="11014" width="11.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82" style="17" bestFit="1" customWidth="1"/>
    <col min="11267" max="11267" width="13.140625" style="17" bestFit="1" customWidth="1"/>
    <col min="11268" max="11268" width="30.28515625" style="17" bestFit="1" customWidth="1"/>
    <col min="11269" max="11269" width="14" style="17" bestFit="1" customWidth="1"/>
    <col min="11270" max="11270" width="11.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82" style="17" bestFit="1" customWidth="1"/>
    <col min="11523" max="11523" width="13.140625" style="17" bestFit="1" customWidth="1"/>
    <col min="11524" max="11524" width="30.28515625" style="17" bestFit="1" customWidth="1"/>
    <col min="11525" max="11525" width="14" style="17" bestFit="1" customWidth="1"/>
    <col min="11526" max="11526" width="11.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82" style="17" bestFit="1" customWidth="1"/>
    <col min="11779" max="11779" width="13.140625" style="17" bestFit="1" customWidth="1"/>
    <col min="11780" max="11780" width="30.28515625" style="17" bestFit="1" customWidth="1"/>
    <col min="11781" max="11781" width="14" style="17" bestFit="1" customWidth="1"/>
    <col min="11782" max="11782" width="11.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82" style="17" bestFit="1" customWidth="1"/>
    <col min="12035" max="12035" width="13.140625" style="17" bestFit="1" customWidth="1"/>
    <col min="12036" max="12036" width="30.28515625" style="17" bestFit="1" customWidth="1"/>
    <col min="12037" max="12037" width="14" style="17" bestFit="1" customWidth="1"/>
    <col min="12038" max="12038" width="11.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82" style="17" bestFit="1" customWidth="1"/>
    <col min="12291" max="12291" width="13.140625" style="17" bestFit="1" customWidth="1"/>
    <col min="12292" max="12292" width="30.28515625" style="17" bestFit="1" customWidth="1"/>
    <col min="12293" max="12293" width="14" style="17" bestFit="1" customWidth="1"/>
    <col min="12294" max="12294" width="11.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82" style="17" bestFit="1" customWidth="1"/>
    <col min="12547" max="12547" width="13.140625" style="17" bestFit="1" customWidth="1"/>
    <col min="12548" max="12548" width="30.28515625" style="17" bestFit="1" customWidth="1"/>
    <col min="12549" max="12549" width="14" style="17" bestFit="1" customWidth="1"/>
    <col min="12550" max="12550" width="11.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82" style="17" bestFit="1" customWidth="1"/>
    <col min="12803" max="12803" width="13.140625" style="17" bestFit="1" customWidth="1"/>
    <col min="12804" max="12804" width="30.28515625" style="17" bestFit="1" customWidth="1"/>
    <col min="12805" max="12805" width="14" style="17" bestFit="1" customWidth="1"/>
    <col min="12806" max="12806" width="11.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82" style="17" bestFit="1" customWidth="1"/>
    <col min="13059" max="13059" width="13.140625" style="17" bestFit="1" customWidth="1"/>
    <col min="13060" max="13060" width="30.28515625" style="17" bestFit="1" customWidth="1"/>
    <col min="13061" max="13061" width="14" style="17" bestFit="1" customWidth="1"/>
    <col min="13062" max="13062" width="11.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82" style="17" bestFit="1" customWidth="1"/>
    <col min="13315" max="13315" width="13.140625" style="17" bestFit="1" customWidth="1"/>
    <col min="13316" max="13316" width="30.28515625" style="17" bestFit="1" customWidth="1"/>
    <col min="13317" max="13317" width="14" style="17" bestFit="1" customWidth="1"/>
    <col min="13318" max="13318" width="11.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82" style="17" bestFit="1" customWidth="1"/>
    <col min="13571" max="13571" width="13.140625" style="17" bestFit="1" customWidth="1"/>
    <col min="13572" max="13572" width="30.28515625" style="17" bestFit="1" customWidth="1"/>
    <col min="13573" max="13573" width="14" style="17" bestFit="1" customWidth="1"/>
    <col min="13574" max="13574" width="11.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82" style="17" bestFit="1" customWidth="1"/>
    <col min="13827" max="13827" width="13.140625" style="17" bestFit="1" customWidth="1"/>
    <col min="13828" max="13828" width="30.28515625" style="17" bestFit="1" customWidth="1"/>
    <col min="13829" max="13829" width="14" style="17" bestFit="1" customWidth="1"/>
    <col min="13830" max="13830" width="11.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82" style="17" bestFit="1" customWidth="1"/>
    <col min="14083" max="14083" width="13.140625" style="17" bestFit="1" customWidth="1"/>
    <col min="14084" max="14084" width="30.28515625" style="17" bestFit="1" customWidth="1"/>
    <col min="14085" max="14085" width="14" style="17" bestFit="1" customWidth="1"/>
    <col min="14086" max="14086" width="11.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82" style="17" bestFit="1" customWidth="1"/>
    <col min="14339" max="14339" width="13.140625" style="17" bestFit="1" customWidth="1"/>
    <col min="14340" max="14340" width="30.28515625" style="17" bestFit="1" customWidth="1"/>
    <col min="14341" max="14341" width="14" style="17" bestFit="1" customWidth="1"/>
    <col min="14342" max="14342" width="11.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82" style="17" bestFit="1" customWidth="1"/>
    <col min="14595" max="14595" width="13.140625" style="17" bestFit="1" customWidth="1"/>
    <col min="14596" max="14596" width="30.28515625" style="17" bestFit="1" customWidth="1"/>
    <col min="14597" max="14597" width="14" style="17" bestFit="1" customWidth="1"/>
    <col min="14598" max="14598" width="11.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82" style="17" bestFit="1" customWidth="1"/>
    <col min="14851" max="14851" width="13.140625" style="17" bestFit="1" customWidth="1"/>
    <col min="14852" max="14852" width="30.28515625" style="17" bestFit="1" customWidth="1"/>
    <col min="14853" max="14853" width="14" style="17" bestFit="1" customWidth="1"/>
    <col min="14854" max="14854" width="11.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82" style="17" bestFit="1" customWidth="1"/>
    <col min="15107" max="15107" width="13.140625" style="17" bestFit="1" customWidth="1"/>
    <col min="15108" max="15108" width="30.28515625" style="17" bestFit="1" customWidth="1"/>
    <col min="15109" max="15109" width="14" style="17" bestFit="1" customWidth="1"/>
    <col min="15110" max="15110" width="11.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82" style="17" bestFit="1" customWidth="1"/>
    <col min="15363" max="15363" width="13.140625" style="17" bestFit="1" customWidth="1"/>
    <col min="15364" max="15364" width="30.28515625" style="17" bestFit="1" customWidth="1"/>
    <col min="15365" max="15365" width="14" style="17" bestFit="1" customWidth="1"/>
    <col min="15366" max="15366" width="11.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82" style="17" bestFit="1" customWidth="1"/>
    <col min="15619" max="15619" width="13.140625" style="17" bestFit="1" customWidth="1"/>
    <col min="15620" max="15620" width="30.28515625" style="17" bestFit="1" customWidth="1"/>
    <col min="15621" max="15621" width="14" style="17" bestFit="1" customWidth="1"/>
    <col min="15622" max="15622" width="11.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82" style="17" bestFit="1" customWidth="1"/>
    <col min="15875" max="15875" width="13.140625" style="17" bestFit="1" customWidth="1"/>
    <col min="15876" max="15876" width="30.28515625" style="17" bestFit="1" customWidth="1"/>
    <col min="15877" max="15877" width="14" style="17" bestFit="1" customWidth="1"/>
    <col min="15878" max="15878" width="11.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82" style="17" bestFit="1" customWidth="1"/>
    <col min="16131" max="16131" width="13.140625" style="17" bestFit="1" customWidth="1"/>
    <col min="16132" max="16132" width="30.28515625" style="17" bestFit="1" customWidth="1"/>
    <col min="16133" max="16133" width="14" style="17" bestFit="1" customWidth="1"/>
    <col min="16134" max="16134" width="11.5703125" style="17" bestFit="1" customWidth="1"/>
    <col min="16135" max="16135" width="18.140625" style="17" bestFit="1" customWidth="1"/>
    <col min="16136" max="16136" width="9.140625" style="17" bestFit="1"/>
    <col min="16137" max="16384" width="9.140625" style="17"/>
  </cols>
  <sheetData>
    <row r="1" spans="1:9" s="1" customFormat="1">
      <c r="A1" s="3" t="s">
        <v>0</v>
      </c>
      <c r="B1" s="361" t="s">
        <v>56</v>
      </c>
      <c r="C1" s="361"/>
      <c r="D1" s="361"/>
      <c r="E1" s="361"/>
      <c r="F1" s="4"/>
      <c r="G1" s="4"/>
      <c r="H1" s="4"/>
    </row>
    <row r="2" spans="1:9" s="1" customFormat="1" ht="13.5" thickBot="1">
      <c r="C2" s="5"/>
      <c r="F2" s="4"/>
      <c r="G2" s="4"/>
      <c r="H2" s="4"/>
    </row>
    <row r="3" spans="1:9" s="13" customFormat="1" ht="15">
      <c r="B3" s="23" t="s">
        <v>1065</v>
      </c>
      <c r="C3" s="362"/>
      <c r="D3" s="365"/>
      <c r="F3" s="14"/>
      <c r="G3" s="14"/>
      <c r="H3" s="14"/>
    </row>
    <row r="4" spans="1:9" s="13" customFormat="1" ht="30">
      <c r="B4" s="24" t="s">
        <v>1066</v>
      </c>
      <c r="C4" s="363"/>
      <c r="D4" s="366"/>
      <c r="F4" s="14"/>
      <c r="G4" s="14"/>
      <c r="H4" s="14"/>
    </row>
    <row r="5" spans="1:9" s="13" customFormat="1" ht="15">
      <c r="B5" s="24"/>
      <c r="C5" s="363"/>
      <c r="D5" s="366"/>
      <c r="F5" s="14"/>
      <c r="G5" s="14"/>
      <c r="H5" s="14"/>
    </row>
    <row r="6" spans="1:9" s="13" customFormat="1" ht="15">
      <c r="B6" s="24" t="s">
        <v>977</v>
      </c>
      <c r="C6" s="363"/>
      <c r="D6" s="366"/>
      <c r="F6" s="14"/>
      <c r="G6" s="14"/>
      <c r="H6" s="14"/>
    </row>
    <row r="7" spans="1:9" s="13" customFormat="1" ht="15">
      <c r="B7" s="24" t="s">
        <v>988</v>
      </c>
      <c r="C7" s="363"/>
      <c r="D7" s="366"/>
      <c r="F7" s="14"/>
      <c r="G7" s="14"/>
      <c r="H7" s="14"/>
    </row>
    <row r="8" spans="1:9" s="13" customFormat="1" ht="30.75" thickBot="1">
      <c r="B8" s="25" t="s">
        <v>1067</v>
      </c>
      <c r="C8" s="364"/>
      <c r="D8" s="367"/>
      <c r="F8" s="14"/>
      <c r="G8" s="14"/>
      <c r="H8" s="14"/>
    </row>
    <row r="9" spans="1:9" s="13" customFormat="1">
      <c r="C9" s="15" t="s">
        <v>979</v>
      </c>
      <c r="D9" s="15" t="s">
        <v>980</v>
      </c>
      <c r="F9" s="14"/>
      <c r="G9" s="14"/>
      <c r="H9" s="14"/>
    </row>
    <row r="12" spans="1:9">
      <c r="B12" s="17" t="s">
        <v>97</v>
      </c>
    </row>
    <row r="14" spans="1:9">
      <c r="B14" s="239" t="s">
        <v>98</v>
      </c>
      <c r="C14" s="240" t="s">
        <v>99</v>
      </c>
      <c r="D14" s="239" t="s">
        <v>129</v>
      </c>
      <c r="E14" s="239" t="s">
        <v>101</v>
      </c>
      <c r="F14" s="167" t="s">
        <v>102</v>
      </c>
      <c r="G14" s="167" t="s">
        <v>103</v>
      </c>
      <c r="H14" s="167" t="s">
        <v>104</v>
      </c>
      <c r="I14" s="241" t="s">
        <v>130</v>
      </c>
    </row>
    <row r="15" spans="1:9">
      <c r="B15" s="241" t="s">
        <v>131</v>
      </c>
      <c r="C15" s="165"/>
    </row>
    <row r="16" spans="1:9">
      <c r="B16" s="241" t="s">
        <v>106</v>
      </c>
      <c r="C16" s="165"/>
    </row>
    <row r="17" spans="2:8">
      <c r="B17" s="17" t="s">
        <v>1140</v>
      </c>
      <c r="C17" s="165" t="s">
        <v>132</v>
      </c>
      <c r="D17" s="17" t="s">
        <v>133</v>
      </c>
      <c r="E17" s="17" t="s">
        <v>134</v>
      </c>
      <c r="F17" s="18">
        <v>3800000</v>
      </c>
      <c r="G17" s="18">
        <v>31106.799999999999</v>
      </c>
      <c r="H17" s="18">
        <v>9.75</v>
      </c>
    </row>
    <row r="18" spans="2:8">
      <c r="B18" s="17" t="s">
        <v>279</v>
      </c>
      <c r="C18" s="165" t="s">
        <v>132</v>
      </c>
      <c r="D18" s="17" t="s">
        <v>133</v>
      </c>
      <c r="E18" s="17" t="s">
        <v>280</v>
      </c>
      <c r="F18" s="18">
        <v>4750000</v>
      </c>
      <c r="G18" s="18">
        <v>25096.63</v>
      </c>
      <c r="H18" s="18">
        <v>7.87</v>
      </c>
    </row>
    <row r="19" spans="2:8">
      <c r="B19" s="17" t="s">
        <v>1139</v>
      </c>
      <c r="C19" s="165" t="s">
        <v>132</v>
      </c>
      <c r="D19" s="17" t="s">
        <v>135</v>
      </c>
      <c r="E19" s="17" t="s">
        <v>136</v>
      </c>
      <c r="F19" s="18">
        <v>880000</v>
      </c>
      <c r="G19" s="18">
        <v>22083.16</v>
      </c>
      <c r="H19" s="18">
        <v>6.92</v>
      </c>
    </row>
    <row r="20" spans="2:8">
      <c r="B20" s="17" t="s">
        <v>1121</v>
      </c>
      <c r="C20" s="165" t="s">
        <v>132</v>
      </c>
      <c r="D20" s="17" t="s">
        <v>133</v>
      </c>
      <c r="E20" s="17" t="s">
        <v>137</v>
      </c>
      <c r="F20" s="18">
        <v>1250000</v>
      </c>
      <c r="G20" s="18">
        <v>17927.5</v>
      </c>
      <c r="H20" s="18">
        <v>5.62</v>
      </c>
    </row>
    <row r="21" spans="2:8">
      <c r="B21" s="17" t="s">
        <v>1122</v>
      </c>
      <c r="C21" s="165" t="s">
        <v>132</v>
      </c>
      <c r="D21" s="17" t="s">
        <v>138</v>
      </c>
      <c r="E21" s="17" t="s">
        <v>140</v>
      </c>
      <c r="F21" s="18">
        <v>430000</v>
      </c>
      <c r="G21" s="18">
        <v>14198.17</v>
      </c>
      <c r="H21" s="18">
        <v>4.45</v>
      </c>
    </row>
    <row r="22" spans="2:8">
      <c r="B22" s="17" t="s">
        <v>1223</v>
      </c>
      <c r="C22" s="165" t="s">
        <v>132</v>
      </c>
      <c r="D22" s="17" t="s">
        <v>138</v>
      </c>
      <c r="E22" s="17" t="s">
        <v>139</v>
      </c>
      <c r="F22" s="18">
        <v>850000</v>
      </c>
      <c r="G22" s="18">
        <v>13172.45</v>
      </c>
      <c r="H22" s="18">
        <v>4.13</v>
      </c>
    </row>
    <row r="23" spans="2:8">
      <c r="B23" s="17" t="s">
        <v>1451</v>
      </c>
      <c r="C23" s="165" t="s">
        <v>132</v>
      </c>
      <c r="D23" s="17" t="s">
        <v>177</v>
      </c>
      <c r="E23" s="17" t="s">
        <v>218</v>
      </c>
      <c r="F23" s="18">
        <v>418127</v>
      </c>
      <c r="G23" s="18">
        <v>11255.56</v>
      </c>
      <c r="H23" s="18">
        <v>3.53</v>
      </c>
    </row>
    <row r="24" spans="2:8">
      <c r="B24" s="17" t="s">
        <v>1196</v>
      </c>
      <c r="C24" s="165" t="s">
        <v>132</v>
      </c>
      <c r="D24" s="17" t="s">
        <v>151</v>
      </c>
      <c r="E24" s="17" t="s">
        <v>152</v>
      </c>
      <c r="F24" s="18">
        <v>1500000</v>
      </c>
      <c r="G24" s="18">
        <v>10169.25</v>
      </c>
      <c r="H24" s="18">
        <v>3.19</v>
      </c>
    </row>
    <row r="25" spans="2:8">
      <c r="B25" s="17" t="s">
        <v>1178</v>
      </c>
      <c r="C25" s="165" t="s">
        <v>132</v>
      </c>
      <c r="D25" s="17" t="s">
        <v>142</v>
      </c>
      <c r="E25" s="17" t="s">
        <v>143</v>
      </c>
      <c r="F25" s="18">
        <v>3300000</v>
      </c>
      <c r="G25" s="18">
        <v>10000.65</v>
      </c>
      <c r="H25" s="18">
        <v>3.13</v>
      </c>
    </row>
    <row r="26" spans="2:8">
      <c r="B26" s="17" t="s">
        <v>1147</v>
      </c>
      <c r="C26" s="165" t="s">
        <v>132</v>
      </c>
      <c r="D26" s="17" t="s">
        <v>146</v>
      </c>
      <c r="E26" s="17" t="s">
        <v>147</v>
      </c>
      <c r="F26" s="18">
        <v>410000</v>
      </c>
      <c r="G26" s="18">
        <v>9748.98</v>
      </c>
      <c r="H26" s="18">
        <v>3.06</v>
      </c>
    </row>
    <row r="27" spans="2:8">
      <c r="B27" s="17" t="s">
        <v>1386</v>
      </c>
      <c r="C27" s="165" t="s">
        <v>132</v>
      </c>
      <c r="D27" s="17" t="s">
        <v>171</v>
      </c>
      <c r="E27" s="17" t="s">
        <v>571</v>
      </c>
      <c r="F27" s="18">
        <v>935902</v>
      </c>
      <c r="G27" s="18">
        <v>8261.2099999999991</v>
      </c>
      <c r="H27" s="18">
        <v>2.59</v>
      </c>
    </row>
    <row r="28" spans="2:8">
      <c r="B28" s="17" t="s">
        <v>1149</v>
      </c>
      <c r="C28" s="165" t="s">
        <v>132</v>
      </c>
      <c r="D28" s="17" t="s">
        <v>160</v>
      </c>
      <c r="E28" s="17" t="s">
        <v>161</v>
      </c>
      <c r="F28" s="18">
        <v>445000</v>
      </c>
      <c r="G28" s="18">
        <v>8045.82</v>
      </c>
      <c r="H28" s="18">
        <v>2.52</v>
      </c>
    </row>
    <row r="29" spans="2:8">
      <c r="B29" s="17" t="s">
        <v>1243</v>
      </c>
      <c r="C29" s="165" t="s">
        <v>132</v>
      </c>
      <c r="D29" s="17" t="s">
        <v>142</v>
      </c>
      <c r="E29" s="17" t="s">
        <v>153</v>
      </c>
      <c r="F29" s="18">
        <v>300000</v>
      </c>
      <c r="G29" s="18">
        <v>7912.2</v>
      </c>
      <c r="H29" s="18">
        <v>2.48</v>
      </c>
    </row>
    <row r="30" spans="2:8">
      <c r="B30" s="17" t="s">
        <v>1383</v>
      </c>
      <c r="C30" s="165" t="s">
        <v>132</v>
      </c>
      <c r="D30" s="17" t="s">
        <v>283</v>
      </c>
      <c r="E30" s="17" t="s">
        <v>285</v>
      </c>
      <c r="F30" s="18">
        <v>500000</v>
      </c>
      <c r="G30" s="18">
        <v>5822.25</v>
      </c>
      <c r="H30" s="18">
        <v>1.83</v>
      </c>
    </row>
    <row r="31" spans="2:8">
      <c r="B31" s="17" t="s">
        <v>1382</v>
      </c>
      <c r="C31" s="165" t="s">
        <v>132</v>
      </c>
      <c r="D31" s="17" t="s">
        <v>174</v>
      </c>
      <c r="E31" s="17" t="s">
        <v>175</v>
      </c>
      <c r="F31" s="18">
        <v>80000</v>
      </c>
      <c r="G31" s="18">
        <v>5235.84</v>
      </c>
      <c r="H31" s="18">
        <v>1.64</v>
      </c>
    </row>
    <row r="32" spans="2:8">
      <c r="B32" s="17" t="s">
        <v>1229</v>
      </c>
      <c r="C32" s="165" t="s">
        <v>132</v>
      </c>
      <c r="D32" s="17" t="s">
        <v>133</v>
      </c>
      <c r="E32" s="17" t="s">
        <v>141</v>
      </c>
      <c r="F32" s="18">
        <v>280000</v>
      </c>
      <c r="G32" s="18">
        <v>5068.9799999999996</v>
      </c>
      <c r="H32" s="18">
        <v>1.59</v>
      </c>
    </row>
    <row r="33" spans="2:8">
      <c r="B33" s="17" t="s">
        <v>1452</v>
      </c>
      <c r="C33" s="165" t="s">
        <v>132</v>
      </c>
      <c r="D33" s="17" t="s">
        <v>222</v>
      </c>
      <c r="E33" s="17" t="s">
        <v>223</v>
      </c>
      <c r="F33" s="18">
        <v>4000000</v>
      </c>
      <c r="G33" s="18">
        <v>4986</v>
      </c>
      <c r="H33" s="18">
        <v>1.56</v>
      </c>
    </row>
    <row r="34" spans="2:8">
      <c r="B34" s="17" t="s">
        <v>1453</v>
      </c>
      <c r="C34" s="165" t="s">
        <v>132</v>
      </c>
      <c r="D34" s="17" t="s">
        <v>148</v>
      </c>
      <c r="E34" s="17" t="s">
        <v>219</v>
      </c>
      <c r="F34" s="18">
        <v>210450</v>
      </c>
      <c r="G34" s="18">
        <v>4381.57</v>
      </c>
      <c r="H34" s="18">
        <v>1.37</v>
      </c>
    </row>
    <row r="35" spans="2:8">
      <c r="B35" s="17" t="s">
        <v>1125</v>
      </c>
      <c r="C35" s="165" t="s">
        <v>132</v>
      </c>
      <c r="D35" s="17" t="s">
        <v>283</v>
      </c>
      <c r="E35" s="17" t="s">
        <v>284</v>
      </c>
      <c r="F35" s="18">
        <v>42000</v>
      </c>
      <c r="G35" s="18">
        <v>3684.89</v>
      </c>
      <c r="H35" s="18">
        <v>1.1599999999999999</v>
      </c>
    </row>
    <row r="36" spans="2:8">
      <c r="B36" s="17" t="s">
        <v>1398</v>
      </c>
      <c r="C36" s="165" t="s">
        <v>132</v>
      </c>
      <c r="D36" s="17" t="s">
        <v>247</v>
      </c>
      <c r="E36" s="17" t="s">
        <v>248</v>
      </c>
      <c r="F36" s="18">
        <v>1530000</v>
      </c>
      <c r="G36" s="18">
        <v>3555.72</v>
      </c>
      <c r="H36" s="18">
        <v>1.1100000000000001</v>
      </c>
    </row>
    <row r="37" spans="2:8">
      <c r="B37" s="17" t="s">
        <v>1210</v>
      </c>
      <c r="C37" s="165" t="s">
        <v>132</v>
      </c>
      <c r="D37" s="17" t="s">
        <v>138</v>
      </c>
      <c r="E37" s="17" t="s">
        <v>317</v>
      </c>
      <c r="F37" s="18">
        <v>100000</v>
      </c>
      <c r="G37" s="18">
        <v>3144.05</v>
      </c>
      <c r="H37" s="18">
        <v>0.99</v>
      </c>
    </row>
    <row r="38" spans="2:8">
      <c r="B38" s="17" t="s">
        <v>1454</v>
      </c>
      <c r="C38" s="165" t="s">
        <v>132</v>
      </c>
      <c r="D38" s="17" t="s">
        <v>222</v>
      </c>
      <c r="E38" s="17" t="s">
        <v>228</v>
      </c>
      <c r="F38" s="18">
        <v>521806</v>
      </c>
      <c r="G38" s="18">
        <v>3079.7</v>
      </c>
      <c r="H38" s="18">
        <v>0.97</v>
      </c>
    </row>
    <row r="39" spans="2:8">
      <c r="B39" s="17" t="s">
        <v>1455</v>
      </c>
      <c r="C39" s="165" t="s">
        <v>132</v>
      </c>
      <c r="D39" s="17" t="s">
        <v>156</v>
      </c>
      <c r="E39" s="17" t="s">
        <v>574</v>
      </c>
      <c r="F39" s="18">
        <v>395624</v>
      </c>
      <c r="G39" s="18">
        <v>2698.75</v>
      </c>
      <c r="H39" s="18">
        <v>0.85</v>
      </c>
    </row>
    <row r="40" spans="2:8">
      <c r="B40" s="17" t="s">
        <v>1180</v>
      </c>
      <c r="C40" s="165" t="s">
        <v>132</v>
      </c>
      <c r="D40" s="17" t="s">
        <v>166</v>
      </c>
      <c r="E40" s="17" t="s">
        <v>573</v>
      </c>
      <c r="F40" s="18">
        <v>1000000</v>
      </c>
      <c r="G40" s="18">
        <v>2686.5</v>
      </c>
      <c r="H40" s="18">
        <v>0.84</v>
      </c>
    </row>
    <row r="41" spans="2:8">
      <c r="B41" s="17" t="s">
        <v>1456</v>
      </c>
      <c r="C41" s="165" t="s">
        <v>132</v>
      </c>
      <c r="D41" s="17" t="s">
        <v>148</v>
      </c>
      <c r="E41" s="17" t="s">
        <v>572</v>
      </c>
      <c r="F41" s="18">
        <v>280000</v>
      </c>
      <c r="G41" s="18">
        <v>2322.1799999999998</v>
      </c>
      <c r="H41" s="18">
        <v>0.73</v>
      </c>
    </row>
    <row r="42" spans="2:8">
      <c r="B42" s="17" t="s">
        <v>1245</v>
      </c>
      <c r="C42" s="165" t="s">
        <v>132</v>
      </c>
      <c r="D42" s="17" t="s">
        <v>174</v>
      </c>
      <c r="E42" s="17" t="s">
        <v>176</v>
      </c>
      <c r="F42" s="18">
        <v>85000</v>
      </c>
      <c r="G42" s="18">
        <v>1893.29</v>
      </c>
      <c r="H42" s="18">
        <v>0.59</v>
      </c>
    </row>
    <row r="43" spans="2:8">
      <c r="B43" s="17" t="s">
        <v>1176</v>
      </c>
      <c r="C43" s="165" t="s">
        <v>132</v>
      </c>
      <c r="D43" s="17" t="s">
        <v>156</v>
      </c>
      <c r="E43" s="17" t="s">
        <v>614</v>
      </c>
      <c r="F43" s="18">
        <v>330000</v>
      </c>
      <c r="G43" s="18">
        <v>1805.1</v>
      </c>
      <c r="H43" s="18">
        <v>0.56999999999999995</v>
      </c>
    </row>
    <row r="44" spans="2:8">
      <c r="B44" s="17" t="s">
        <v>1457</v>
      </c>
      <c r="C44" s="165" t="s">
        <v>132</v>
      </c>
      <c r="D44" s="17" t="s">
        <v>156</v>
      </c>
      <c r="E44" s="17" t="s">
        <v>561</v>
      </c>
      <c r="F44" s="18">
        <v>127500</v>
      </c>
      <c r="G44" s="18">
        <v>1630.22</v>
      </c>
      <c r="H44" s="18">
        <v>0.51</v>
      </c>
    </row>
    <row r="45" spans="2:8">
      <c r="B45" s="17" t="s">
        <v>1224</v>
      </c>
      <c r="C45" s="165" t="s">
        <v>132</v>
      </c>
      <c r="D45" s="17" t="s">
        <v>156</v>
      </c>
      <c r="E45" s="17" t="s">
        <v>495</v>
      </c>
      <c r="F45" s="18">
        <v>250000</v>
      </c>
      <c r="G45" s="18">
        <v>1610.25</v>
      </c>
      <c r="H45" s="18">
        <v>0.5</v>
      </c>
    </row>
    <row r="46" spans="2:8">
      <c r="B46" s="17" t="s">
        <v>1458</v>
      </c>
      <c r="C46" s="165" t="s">
        <v>132</v>
      </c>
      <c r="D46" s="17" t="s">
        <v>169</v>
      </c>
      <c r="E46" s="17" t="s">
        <v>226</v>
      </c>
      <c r="F46" s="18">
        <v>200530</v>
      </c>
      <c r="G46" s="18">
        <v>1580.88</v>
      </c>
      <c r="H46" s="18">
        <v>0.5</v>
      </c>
    </row>
    <row r="47" spans="2:8">
      <c r="B47" s="17" t="s">
        <v>1459</v>
      </c>
      <c r="C47" s="165" t="s">
        <v>132</v>
      </c>
      <c r="D47" s="17" t="s">
        <v>202</v>
      </c>
      <c r="E47" s="17" t="s">
        <v>203</v>
      </c>
      <c r="F47" s="18">
        <v>1800000</v>
      </c>
      <c r="G47" s="18">
        <v>1404.9</v>
      </c>
      <c r="H47" s="18">
        <v>0.44</v>
      </c>
    </row>
    <row r="48" spans="2:8">
      <c r="B48" s="17" t="s">
        <v>1385</v>
      </c>
      <c r="C48" s="165" t="s">
        <v>132</v>
      </c>
      <c r="D48" s="17" t="s">
        <v>154</v>
      </c>
      <c r="E48" s="17" t="s">
        <v>488</v>
      </c>
      <c r="F48" s="18">
        <v>100000</v>
      </c>
      <c r="G48" s="18">
        <v>1226.8499999999999</v>
      </c>
      <c r="H48" s="18">
        <v>0.38</v>
      </c>
    </row>
    <row r="49" spans="2:8">
      <c r="B49" s="17" t="s">
        <v>1397</v>
      </c>
      <c r="C49" s="165" t="s">
        <v>132</v>
      </c>
      <c r="D49" s="17" t="s">
        <v>144</v>
      </c>
      <c r="E49" s="17" t="s">
        <v>230</v>
      </c>
      <c r="F49" s="18">
        <v>44500</v>
      </c>
      <c r="G49" s="18">
        <v>865.53</v>
      </c>
      <c r="H49" s="18">
        <v>0.27</v>
      </c>
    </row>
    <row r="50" spans="2:8">
      <c r="B50" s="17" t="s">
        <v>1401</v>
      </c>
      <c r="C50" s="165" t="s">
        <v>132</v>
      </c>
      <c r="D50" s="17" t="s">
        <v>151</v>
      </c>
      <c r="E50" s="17" t="s">
        <v>502</v>
      </c>
      <c r="F50" s="18">
        <v>107142</v>
      </c>
      <c r="G50" s="18">
        <v>314.3</v>
      </c>
      <c r="H50" s="18">
        <v>0.1</v>
      </c>
    </row>
    <row r="51" spans="2:8">
      <c r="B51" s="241" t="s">
        <v>210</v>
      </c>
      <c r="C51" s="242"/>
      <c r="D51" s="241"/>
      <c r="E51" s="241"/>
      <c r="F51" s="70"/>
      <c r="G51" s="70">
        <f>SUM(G17:G50)</f>
        <v>247976.13000000003</v>
      </c>
      <c r="H51" s="70">
        <f>SUM(H17:H50)</f>
        <v>77.739999999999995</v>
      </c>
    </row>
    <row r="52" spans="2:8">
      <c r="B52" s="239" t="s">
        <v>98</v>
      </c>
      <c r="C52" s="240" t="s">
        <v>99</v>
      </c>
      <c r="D52" s="239" t="s">
        <v>100</v>
      </c>
      <c r="E52" s="239" t="s">
        <v>101</v>
      </c>
      <c r="F52" s="167" t="s">
        <v>102</v>
      </c>
      <c r="G52" s="167" t="s">
        <v>103</v>
      </c>
      <c r="H52" s="167" t="s">
        <v>104</v>
      </c>
    </row>
    <row r="53" spans="2:8">
      <c r="B53" s="241" t="s">
        <v>105</v>
      </c>
      <c r="C53" s="165"/>
    </row>
    <row r="54" spans="2:8">
      <c r="B54" s="241" t="s">
        <v>106</v>
      </c>
      <c r="C54" s="165"/>
    </row>
    <row r="55" spans="2:8">
      <c r="B55" s="241" t="s">
        <v>107</v>
      </c>
      <c r="C55" s="165"/>
    </row>
    <row r="56" spans="2:8">
      <c r="B56" s="17" t="s">
        <v>1635</v>
      </c>
      <c r="C56" s="165">
        <v>6.88</v>
      </c>
      <c r="D56" s="17" t="s">
        <v>108</v>
      </c>
      <c r="E56" s="17" t="s">
        <v>509</v>
      </c>
      <c r="F56" s="18">
        <v>2500000</v>
      </c>
      <c r="G56" s="18">
        <v>2398.84</v>
      </c>
      <c r="H56" s="18">
        <v>0.75</v>
      </c>
    </row>
    <row r="57" spans="2:8">
      <c r="B57" s="17" t="s">
        <v>1628</v>
      </c>
      <c r="C57" s="165">
        <v>6.2</v>
      </c>
      <c r="D57" s="17" t="s">
        <v>108</v>
      </c>
      <c r="E57" s="17" t="s">
        <v>642</v>
      </c>
      <c r="F57" s="18">
        <v>1500000</v>
      </c>
      <c r="G57" s="18">
        <v>1511.8</v>
      </c>
      <c r="H57" s="18">
        <v>0.47</v>
      </c>
    </row>
    <row r="58" spans="2:8">
      <c r="B58" s="17" t="s">
        <v>643</v>
      </c>
      <c r="C58" s="165">
        <v>7.39</v>
      </c>
      <c r="D58" s="17" t="s">
        <v>108</v>
      </c>
      <c r="E58" s="17" t="s">
        <v>644</v>
      </c>
      <c r="F58" s="18">
        <v>1000000</v>
      </c>
      <c r="G58" s="18">
        <v>1018.08</v>
      </c>
      <c r="H58" s="18">
        <v>0.32</v>
      </c>
    </row>
    <row r="59" spans="2:8">
      <c r="B59" s="17" t="s">
        <v>510</v>
      </c>
      <c r="C59" s="165">
        <v>6.42</v>
      </c>
      <c r="D59" s="17" t="s">
        <v>108</v>
      </c>
      <c r="E59" s="17" t="s">
        <v>511</v>
      </c>
      <c r="F59" s="18">
        <v>500000</v>
      </c>
      <c r="G59" s="18">
        <v>506.33</v>
      </c>
      <c r="H59" s="18">
        <v>0.16</v>
      </c>
    </row>
    <row r="60" spans="2:8">
      <c r="B60" s="17" t="s">
        <v>327</v>
      </c>
      <c r="C60" s="165">
        <v>6.96</v>
      </c>
      <c r="D60" s="17" t="s">
        <v>108</v>
      </c>
      <c r="E60" s="17" t="s">
        <v>328</v>
      </c>
      <c r="F60" s="18">
        <v>444100</v>
      </c>
      <c r="G60" s="18">
        <v>448.51</v>
      </c>
      <c r="H60" s="18">
        <v>0.14000000000000001</v>
      </c>
    </row>
    <row r="61" spans="2:8">
      <c r="B61" s="17" t="s">
        <v>645</v>
      </c>
      <c r="C61" s="165">
        <v>7.41</v>
      </c>
      <c r="D61" s="17" t="s">
        <v>108</v>
      </c>
      <c r="E61" s="17" t="s">
        <v>646</v>
      </c>
      <c r="F61" s="18">
        <v>200000</v>
      </c>
      <c r="G61" s="18">
        <v>203.82</v>
      </c>
      <c r="H61" s="18">
        <v>0.06</v>
      </c>
    </row>
    <row r="62" spans="2:8">
      <c r="B62" s="17" t="s">
        <v>647</v>
      </c>
      <c r="C62" s="165">
        <v>7.64</v>
      </c>
      <c r="D62" s="17" t="s">
        <v>108</v>
      </c>
      <c r="E62" s="17" t="s">
        <v>648</v>
      </c>
      <c r="F62" s="18">
        <v>89600</v>
      </c>
      <c r="G62" s="18">
        <v>94.32</v>
      </c>
      <c r="H62" s="18">
        <v>0.03</v>
      </c>
    </row>
    <row r="63" spans="2:8">
      <c r="B63" s="17" t="s">
        <v>649</v>
      </c>
      <c r="C63" s="165">
        <v>7.53</v>
      </c>
      <c r="D63" s="17" t="s">
        <v>108</v>
      </c>
      <c r="E63" s="17" t="s">
        <v>650</v>
      </c>
      <c r="F63" s="18">
        <v>79800</v>
      </c>
      <c r="G63" s="18">
        <v>79.87</v>
      </c>
      <c r="H63" s="18">
        <v>0.03</v>
      </c>
    </row>
    <row r="64" spans="2:8">
      <c r="B64" s="17" t="s">
        <v>651</v>
      </c>
      <c r="C64" s="165">
        <v>7.55</v>
      </c>
      <c r="D64" s="17" t="s">
        <v>108</v>
      </c>
      <c r="E64" s="17" t="s">
        <v>652</v>
      </c>
      <c r="F64" s="18">
        <v>73000</v>
      </c>
      <c r="G64" s="18">
        <v>78.33</v>
      </c>
      <c r="H64" s="18">
        <v>0.02</v>
      </c>
    </row>
    <row r="65" spans="2:9">
      <c r="B65" s="17" t="s">
        <v>653</v>
      </c>
      <c r="C65" s="165">
        <v>6.39</v>
      </c>
      <c r="D65" s="17" t="s">
        <v>108</v>
      </c>
      <c r="E65" s="17" t="s">
        <v>654</v>
      </c>
      <c r="F65" s="18">
        <v>75500</v>
      </c>
      <c r="G65" s="18">
        <v>76.75</v>
      </c>
      <c r="H65" s="18">
        <v>0.02</v>
      </c>
    </row>
    <row r="66" spans="2:9">
      <c r="B66" s="17" t="s">
        <v>655</v>
      </c>
      <c r="C66" s="165">
        <v>7.07</v>
      </c>
      <c r="D66" s="17" t="s">
        <v>108</v>
      </c>
      <c r="E66" s="17" t="s">
        <v>656</v>
      </c>
      <c r="F66" s="18">
        <v>48500</v>
      </c>
      <c r="G66" s="18">
        <v>49.8</v>
      </c>
      <c r="H66" s="18">
        <v>0.02</v>
      </c>
    </row>
    <row r="67" spans="2:9">
      <c r="B67" s="17" t="s">
        <v>333</v>
      </c>
      <c r="C67" s="165">
        <v>7.23</v>
      </c>
      <c r="D67" s="17" t="s">
        <v>108</v>
      </c>
      <c r="E67" s="17" t="s">
        <v>334</v>
      </c>
      <c r="F67" s="18">
        <v>29200</v>
      </c>
      <c r="G67" s="18">
        <v>29.25</v>
      </c>
      <c r="H67" s="18">
        <v>0.01</v>
      </c>
    </row>
    <row r="68" spans="2:9">
      <c r="B68" s="17" t="s">
        <v>657</v>
      </c>
      <c r="C68" s="165">
        <v>7.4</v>
      </c>
      <c r="D68" s="17" t="s">
        <v>108</v>
      </c>
      <c r="E68" s="17" t="s">
        <v>658</v>
      </c>
      <c r="F68" s="18">
        <v>31600</v>
      </c>
      <c r="G68" s="18">
        <v>28.57</v>
      </c>
      <c r="H68" s="18">
        <v>0.01</v>
      </c>
    </row>
    <row r="69" spans="2:9">
      <c r="B69" s="17" t="s">
        <v>659</v>
      </c>
      <c r="C69" s="165">
        <v>7.33</v>
      </c>
      <c r="D69" s="17" t="s">
        <v>108</v>
      </c>
      <c r="E69" s="17" t="s">
        <v>660</v>
      </c>
      <c r="F69" s="18">
        <v>13000</v>
      </c>
      <c r="G69" s="18">
        <v>13</v>
      </c>
      <c r="H69" s="18">
        <v>0</v>
      </c>
      <c r="I69" s="17" t="s">
        <v>427</v>
      </c>
    </row>
    <row r="70" spans="2:9">
      <c r="B70" s="17" t="s">
        <v>661</v>
      </c>
      <c r="C70" s="165">
        <v>7.41</v>
      </c>
      <c r="D70" s="17" t="s">
        <v>108</v>
      </c>
      <c r="E70" s="17" t="s">
        <v>662</v>
      </c>
      <c r="F70" s="18">
        <v>2000</v>
      </c>
      <c r="G70" s="18">
        <v>1.87</v>
      </c>
      <c r="H70" s="18">
        <v>0</v>
      </c>
      <c r="I70" s="17" t="s">
        <v>427</v>
      </c>
    </row>
    <row r="71" spans="2:9">
      <c r="B71" s="241" t="s">
        <v>109</v>
      </c>
      <c r="C71" s="242"/>
      <c r="D71" s="241"/>
      <c r="E71" s="241"/>
      <c r="F71" s="70"/>
      <c r="G71" s="70">
        <f>SUM(G56:G70)</f>
        <v>6539.1399999999994</v>
      </c>
      <c r="H71" s="70">
        <f>SUM(H56:H70)</f>
        <v>2.0399999999999996</v>
      </c>
    </row>
    <row r="72" spans="2:9">
      <c r="B72" s="241" t="s">
        <v>335</v>
      </c>
      <c r="C72" s="165"/>
    </row>
    <row r="73" spans="2:9">
      <c r="B73" s="17" t="s">
        <v>1460</v>
      </c>
      <c r="C73" s="165">
        <v>9.92</v>
      </c>
      <c r="D73" s="17" t="s">
        <v>663</v>
      </c>
      <c r="E73" s="17" t="s">
        <v>664</v>
      </c>
      <c r="F73" s="18">
        <v>700</v>
      </c>
      <c r="G73" s="18">
        <v>6140.53</v>
      </c>
      <c r="H73" s="18">
        <v>1.92</v>
      </c>
    </row>
    <row r="74" spans="2:9">
      <c r="B74" s="17" t="s">
        <v>1439</v>
      </c>
      <c r="C74" s="165">
        <v>7.19</v>
      </c>
      <c r="D74" s="17" t="s">
        <v>337</v>
      </c>
      <c r="E74" s="17" t="s">
        <v>665</v>
      </c>
      <c r="F74" s="18">
        <v>250</v>
      </c>
      <c r="G74" s="18">
        <v>2615.54</v>
      </c>
      <c r="H74" s="18">
        <v>0.82</v>
      </c>
    </row>
    <row r="75" spans="2:9">
      <c r="B75" s="17" t="s">
        <v>666</v>
      </c>
      <c r="C75" s="165">
        <v>8.83</v>
      </c>
      <c r="D75" s="17" t="s">
        <v>667</v>
      </c>
      <c r="E75" s="17" t="s">
        <v>668</v>
      </c>
      <c r="F75" s="18">
        <v>250</v>
      </c>
      <c r="G75" s="18">
        <v>2520.37</v>
      </c>
      <c r="H75" s="18">
        <v>0.79</v>
      </c>
    </row>
    <row r="76" spans="2:9">
      <c r="B76" s="17" t="s">
        <v>1461</v>
      </c>
      <c r="C76" s="165">
        <v>7.02</v>
      </c>
      <c r="D76" s="17" t="s">
        <v>337</v>
      </c>
      <c r="E76" s="17" t="s">
        <v>669</v>
      </c>
      <c r="F76" s="18">
        <v>250</v>
      </c>
      <c r="G76" s="18">
        <v>2510.63</v>
      </c>
      <c r="H76" s="18">
        <v>0.79</v>
      </c>
    </row>
    <row r="77" spans="2:9">
      <c r="B77" s="17" t="s">
        <v>1411</v>
      </c>
      <c r="C77" s="165">
        <v>6.7</v>
      </c>
      <c r="D77" s="17" t="s">
        <v>337</v>
      </c>
      <c r="E77" s="17" t="s">
        <v>670</v>
      </c>
      <c r="F77" s="18">
        <v>250</v>
      </c>
      <c r="G77" s="18">
        <v>2472.09</v>
      </c>
      <c r="H77" s="18">
        <v>0.77</v>
      </c>
    </row>
    <row r="78" spans="2:9">
      <c r="B78" s="17" t="s">
        <v>1406</v>
      </c>
      <c r="C78" s="165">
        <v>7.15</v>
      </c>
      <c r="D78" s="17" t="s">
        <v>337</v>
      </c>
      <c r="E78" s="17" t="s">
        <v>671</v>
      </c>
      <c r="F78" s="18">
        <v>250</v>
      </c>
      <c r="G78" s="18">
        <v>2449.4299999999998</v>
      </c>
      <c r="H78" s="18">
        <v>0.77</v>
      </c>
    </row>
    <row r="79" spans="2:9">
      <c r="B79" s="17" t="s">
        <v>1462</v>
      </c>
      <c r="C79" s="165">
        <v>7.37</v>
      </c>
      <c r="D79" s="17" t="s">
        <v>337</v>
      </c>
      <c r="E79" s="17" t="s">
        <v>340</v>
      </c>
      <c r="F79" s="18">
        <v>250</v>
      </c>
      <c r="G79" s="18">
        <v>2429.5</v>
      </c>
      <c r="H79" s="18">
        <v>0.76</v>
      </c>
    </row>
    <row r="80" spans="2:9">
      <c r="B80" s="17" t="s">
        <v>1408</v>
      </c>
      <c r="C80" s="165">
        <v>7.78</v>
      </c>
      <c r="D80" s="17" t="s">
        <v>337</v>
      </c>
      <c r="E80" s="17" t="s">
        <v>341</v>
      </c>
      <c r="F80" s="18">
        <v>250</v>
      </c>
      <c r="G80" s="18">
        <v>2380.81</v>
      </c>
      <c r="H80" s="18">
        <v>0.75</v>
      </c>
    </row>
    <row r="81" spans="2:8">
      <c r="B81" s="17" t="s">
        <v>1463</v>
      </c>
      <c r="C81" s="165">
        <v>7.53</v>
      </c>
      <c r="D81" s="17" t="s">
        <v>672</v>
      </c>
      <c r="E81" s="17" t="s">
        <v>673</v>
      </c>
      <c r="F81" s="18">
        <v>215</v>
      </c>
      <c r="G81" s="18">
        <v>2156.9699999999998</v>
      </c>
      <c r="H81" s="18">
        <v>0.68</v>
      </c>
    </row>
    <row r="82" spans="2:8">
      <c r="B82" s="17" t="s">
        <v>1419</v>
      </c>
      <c r="C82" s="165">
        <v>7.39</v>
      </c>
      <c r="D82" s="17" t="s">
        <v>674</v>
      </c>
      <c r="E82" s="17" t="s">
        <v>675</v>
      </c>
      <c r="F82" s="18">
        <v>220</v>
      </c>
      <c r="G82" s="18">
        <v>2095.4</v>
      </c>
      <c r="H82" s="18">
        <v>0.66</v>
      </c>
    </row>
    <row r="83" spans="2:8">
      <c r="B83" s="17" t="s">
        <v>1464</v>
      </c>
      <c r="C83" s="165">
        <v>7.73</v>
      </c>
      <c r="D83" s="17" t="s">
        <v>337</v>
      </c>
      <c r="E83" s="17" t="s">
        <v>676</v>
      </c>
      <c r="F83" s="18">
        <v>150</v>
      </c>
      <c r="G83" s="18">
        <v>1511.01</v>
      </c>
      <c r="H83" s="18">
        <v>0.47</v>
      </c>
    </row>
    <row r="84" spans="2:8">
      <c r="B84" s="17" t="s">
        <v>1465</v>
      </c>
      <c r="C84" s="165">
        <v>5.8</v>
      </c>
      <c r="D84" s="17" t="s">
        <v>337</v>
      </c>
      <c r="E84" s="17" t="s">
        <v>677</v>
      </c>
      <c r="F84" s="18">
        <v>150</v>
      </c>
      <c r="G84" s="18">
        <v>1503.15</v>
      </c>
      <c r="H84" s="18">
        <v>0.47</v>
      </c>
    </row>
    <row r="85" spans="2:8">
      <c r="B85" s="17" t="s">
        <v>1376</v>
      </c>
      <c r="C85" s="165">
        <v>6.87</v>
      </c>
      <c r="D85" s="17" t="s">
        <v>337</v>
      </c>
      <c r="E85" s="17" t="s">
        <v>678</v>
      </c>
      <c r="F85" s="18">
        <v>60</v>
      </c>
      <c r="G85" s="18">
        <v>600.91999999999996</v>
      </c>
      <c r="H85" s="18">
        <v>0.19</v>
      </c>
    </row>
    <row r="86" spans="2:8">
      <c r="B86" s="17" t="s">
        <v>1466</v>
      </c>
      <c r="C86" s="165">
        <v>7.74</v>
      </c>
      <c r="D86" s="17" t="s">
        <v>679</v>
      </c>
      <c r="E86" s="17" t="s">
        <v>680</v>
      </c>
      <c r="F86" s="18">
        <v>60</v>
      </c>
      <c r="G86" s="18">
        <v>596.70000000000005</v>
      </c>
      <c r="H86" s="18">
        <v>0.19</v>
      </c>
    </row>
    <row r="87" spans="2:8">
      <c r="B87" s="17" t="s">
        <v>1467</v>
      </c>
      <c r="C87" s="165">
        <v>6.84</v>
      </c>
      <c r="D87" s="17" t="s">
        <v>337</v>
      </c>
      <c r="E87" s="17" t="s">
        <v>681</v>
      </c>
      <c r="F87" s="18">
        <v>50</v>
      </c>
      <c r="G87" s="18">
        <v>503.77</v>
      </c>
      <c r="H87" s="18">
        <v>0.16</v>
      </c>
    </row>
    <row r="88" spans="2:8">
      <c r="B88" s="17" t="s">
        <v>1468</v>
      </c>
      <c r="C88" s="165">
        <v>7.48</v>
      </c>
      <c r="D88" s="17" t="s">
        <v>349</v>
      </c>
      <c r="E88" s="17" t="s">
        <v>351</v>
      </c>
      <c r="F88" s="18">
        <v>250</v>
      </c>
      <c r="G88" s="18">
        <v>491.02</v>
      </c>
      <c r="H88" s="18">
        <v>0.15</v>
      </c>
    </row>
    <row r="89" spans="2:8">
      <c r="B89" s="17" t="s">
        <v>682</v>
      </c>
      <c r="C89" s="165">
        <v>6.98</v>
      </c>
      <c r="D89" s="17" t="s">
        <v>337</v>
      </c>
      <c r="E89" s="17" t="s">
        <v>683</v>
      </c>
      <c r="F89" s="18">
        <v>49</v>
      </c>
      <c r="G89" s="18">
        <v>490.19</v>
      </c>
      <c r="H89" s="18">
        <v>0.15</v>
      </c>
    </row>
    <row r="90" spans="2:8">
      <c r="B90" s="17" t="s">
        <v>1469</v>
      </c>
      <c r="C90" s="165">
        <v>7.72</v>
      </c>
      <c r="D90" s="17" t="s">
        <v>337</v>
      </c>
      <c r="E90" s="17" t="s">
        <v>684</v>
      </c>
      <c r="F90" s="18">
        <v>40</v>
      </c>
      <c r="G90" s="18">
        <v>387.65</v>
      </c>
      <c r="H90" s="18">
        <v>0.12</v>
      </c>
    </row>
    <row r="91" spans="2:8">
      <c r="B91" s="17" t="s">
        <v>1470</v>
      </c>
      <c r="C91" s="165">
        <v>7.56</v>
      </c>
      <c r="D91" s="17" t="s">
        <v>337</v>
      </c>
      <c r="E91" s="17" t="s">
        <v>685</v>
      </c>
      <c r="F91" s="18">
        <v>40</v>
      </c>
      <c r="G91" s="18">
        <v>383.57</v>
      </c>
      <c r="H91" s="18">
        <v>0.12</v>
      </c>
    </row>
    <row r="92" spans="2:8">
      <c r="B92" s="241" t="s">
        <v>353</v>
      </c>
      <c r="C92" s="242"/>
      <c r="D92" s="241"/>
      <c r="E92" s="241"/>
      <c r="F92" s="70"/>
      <c r="G92" s="70">
        <f>SUM(G73:G91)</f>
        <v>34239.250000000007</v>
      </c>
      <c r="H92" s="70">
        <f>SUM(H73:H91)</f>
        <v>10.729999999999999</v>
      </c>
    </row>
    <row r="93" spans="2:8">
      <c r="B93" s="241" t="s">
        <v>110</v>
      </c>
      <c r="C93" s="165"/>
    </row>
    <row r="94" spans="2:8">
      <c r="B94" s="17" t="s">
        <v>686</v>
      </c>
      <c r="C94" s="165">
        <v>6.26</v>
      </c>
      <c r="D94" s="17" t="s">
        <v>111</v>
      </c>
      <c r="E94" s="17" t="s">
        <v>687</v>
      </c>
      <c r="F94" s="18">
        <v>1000</v>
      </c>
      <c r="G94" s="18">
        <v>4807.2299999999996</v>
      </c>
      <c r="H94" s="18">
        <v>1.51</v>
      </c>
    </row>
    <row r="95" spans="2:8">
      <c r="B95" s="17" t="s">
        <v>1471</v>
      </c>
      <c r="C95" s="165">
        <v>6.03</v>
      </c>
      <c r="D95" s="17" t="s">
        <v>111</v>
      </c>
      <c r="E95" s="17" t="s">
        <v>357</v>
      </c>
      <c r="F95" s="18">
        <v>500</v>
      </c>
      <c r="G95" s="18">
        <v>2488.08</v>
      </c>
      <c r="H95" s="18">
        <v>0.78</v>
      </c>
    </row>
    <row r="96" spans="2:8">
      <c r="B96" s="241" t="s">
        <v>116</v>
      </c>
      <c r="C96" s="243"/>
      <c r="D96" s="241"/>
      <c r="E96" s="241"/>
      <c r="F96" s="70"/>
      <c r="G96" s="70">
        <f>SUM(G94:G95)</f>
        <v>7295.3099999999995</v>
      </c>
      <c r="H96" s="70">
        <f>SUM(H94:H95)</f>
        <v>2.29</v>
      </c>
    </row>
    <row r="97" spans="2:11" s="164" customFormat="1">
      <c r="B97" s="249" t="s">
        <v>970</v>
      </c>
      <c r="C97" s="264"/>
      <c r="D97" s="249"/>
      <c r="E97" s="249"/>
      <c r="F97" s="163"/>
      <c r="G97" s="163"/>
      <c r="H97" s="163"/>
    </row>
    <row r="98" spans="2:11">
      <c r="B98" s="17" t="s">
        <v>31</v>
      </c>
      <c r="C98" s="16" t="s">
        <v>132</v>
      </c>
      <c r="D98" s="17" t="s">
        <v>454</v>
      </c>
      <c r="E98" s="17" t="s">
        <v>641</v>
      </c>
      <c r="F98" s="18">
        <v>68063070.032000005</v>
      </c>
      <c r="G98" s="18">
        <v>8205.68</v>
      </c>
      <c r="H98" s="18">
        <v>2.57</v>
      </c>
    </row>
    <row r="99" spans="2:11" s="164" customFormat="1">
      <c r="B99" s="249" t="s">
        <v>961</v>
      </c>
      <c r="C99" s="264"/>
      <c r="D99" s="249"/>
      <c r="E99" s="249"/>
      <c r="F99" s="163"/>
      <c r="G99" s="163">
        <f>SUM(G98)</f>
        <v>8205.68</v>
      </c>
      <c r="H99" s="163">
        <f>SUM(H98)</f>
        <v>2.57</v>
      </c>
    </row>
    <row r="100" spans="2:11">
      <c r="B100" s="241" t="s">
        <v>358</v>
      </c>
      <c r="C100" s="243"/>
      <c r="D100" s="241"/>
      <c r="E100" s="241"/>
      <c r="F100" s="70"/>
      <c r="G100" s="70">
        <v>9101</v>
      </c>
      <c r="H100" s="70">
        <v>2.85</v>
      </c>
    </row>
    <row r="101" spans="2:11">
      <c r="B101" s="241" t="s">
        <v>117</v>
      </c>
      <c r="C101" s="243"/>
      <c r="D101" s="241"/>
      <c r="E101" s="241"/>
      <c r="F101" s="70"/>
      <c r="G101" s="70">
        <f>+G51+G71+G92+G96+G99+G100</f>
        <v>313356.51</v>
      </c>
      <c r="H101" s="70">
        <f>+H51+H71+H92+H96+H99+H100</f>
        <v>98.22</v>
      </c>
      <c r="J101" s="70"/>
      <c r="K101" s="70"/>
    </row>
    <row r="102" spans="2:11">
      <c r="B102" s="241" t="s">
        <v>118</v>
      </c>
      <c r="C102" s="243"/>
      <c r="D102" s="241"/>
      <c r="E102" s="241"/>
      <c r="F102" s="70"/>
      <c r="G102" s="70">
        <f>+G103-G101</f>
        <v>5663.3249441899825</v>
      </c>
      <c r="H102" s="70">
        <f>+H103-H101</f>
        <v>1.7800000000000011</v>
      </c>
      <c r="J102" s="70"/>
      <c r="K102" s="70"/>
    </row>
    <row r="103" spans="2:11">
      <c r="B103" s="241" t="s">
        <v>119</v>
      </c>
      <c r="C103" s="243"/>
      <c r="D103" s="241"/>
      <c r="E103" s="241"/>
      <c r="F103" s="70"/>
      <c r="G103" s="70">
        <v>319019.83494418999</v>
      </c>
      <c r="H103" s="70">
        <v>100</v>
      </c>
      <c r="J103" s="70"/>
      <c r="K103" s="70"/>
    </row>
    <row r="104" spans="2:11">
      <c r="B104" s="17" t="s">
        <v>120</v>
      </c>
    </row>
    <row r="105" spans="2:11">
      <c r="B105" s="17" t="s">
        <v>121</v>
      </c>
      <c r="J105" s="16"/>
    </row>
    <row r="106" spans="2:11">
      <c r="B106" s="17" t="s">
        <v>122</v>
      </c>
      <c r="C106" s="244">
        <v>44773</v>
      </c>
    </row>
    <row r="107" spans="2:11">
      <c r="B107" s="241" t="s">
        <v>1621</v>
      </c>
    </row>
    <row r="108" spans="2:11" ht="25.5">
      <c r="B108" s="245" t="s">
        <v>123</v>
      </c>
      <c r="C108" s="16" t="s">
        <v>124</v>
      </c>
    </row>
    <row r="109" spans="2:11">
      <c r="B109" s="241"/>
    </row>
    <row r="110" spans="2:11">
      <c r="B110" s="241" t="s">
        <v>125</v>
      </c>
    </row>
    <row r="111" spans="2:11">
      <c r="B111" s="241" t="s">
        <v>212</v>
      </c>
    </row>
    <row r="112" spans="2:11">
      <c r="B112" s="241" t="s">
        <v>126</v>
      </c>
    </row>
    <row r="113" spans="2:3">
      <c r="B113" s="241" t="s">
        <v>688</v>
      </c>
      <c r="C113" s="243"/>
    </row>
    <row r="114" spans="2:3">
      <c r="B114" s="241" t="s">
        <v>3153</v>
      </c>
      <c r="C114" s="243"/>
    </row>
    <row r="115" spans="2:3">
      <c r="B115" s="241" t="s">
        <v>3154</v>
      </c>
      <c r="C115" s="243"/>
    </row>
    <row r="116" spans="2:3">
      <c r="B116" s="241" t="s">
        <v>3155</v>
      </c>
      <c r="C116" s="243"/>
    </row>
    <row r="117" spans="2:3">
      <c r="B117" s="241" t="s">
        <v>689</v>
      </c>
      <c r="C117" s="243"/>
    </row>
    <row r="118" spans="2:3">
      <c r="B118" s="241" t="s">
        <v>690</v>
      </c>
      <c r="C118" s="243"/>
    </row>
    <row r="119" spans="2:3">
      <c r="B119" s="241" t="s">
        <v>691</v>
      </c>
      <c r="C119" s="243"/>
    </row>
    <row r="120" spans="2:3">
      <c r="B120" s="241" t="s">
        <v>692</v>
      </c>
      <c r="C120" s="243"/>
    </row>
    <row r="121" spans="2:3">
      <c r="B121" s="241" t="s">
        <v>693</v>
      </c>
      <c r="C121" s="243"/>
    </row>
    <row r="122" spans="2:3">
      <c r="B122" s="241" t="s">
        <v>694</v>
      </c>
      <c r="C122" s="243"/>
    </row>
    <row r="123" spans="2:3">
      <c r="B123" s="241" t="s">
        <v>3156</v>
      </c>
      <c r="C123" s="243"/>
    </row>
    <row r="124" spans="2:3">
      <c r="B124" s="241" t="s">
        <v>695</v>
      </c>
      <c r="C124" s="243"/>
    </row>
    <row r="125" spans="2:3">
      <c r="B125" s="241" t="s">
        <v>2659</v>
      </c>
      <c r="C125" s="243"/>
    </row>
    <row r="126" spans="2:3">
      <c r="B126" s="241" t="s">
        <v>2651</v>
      </c>
    </row>
    <row r="127" spans="2:3">
      <c r="B127" s="241" t="s">
        <v>1929</v>
      </c>
    </row>
    <row r="128" spans="2:3">
      <c r="B128" s="241" t="s">
        <v>128</v>
      </c>
    </row>
    <row r="131" spans="2:6" ht="63" customHeight="1">
      <c r="B131" s="368" t="s">
        <v>1620</v>
      </c>
      <c r="C131" s="368"/>
      <c r="D131" s="368"/>
      <c r="E131" s="368"/>
      <c r="F131" s="368"/>
    </row>
    <row r="134" spans="2:6" ht="14.25">
      <c r="B134" s="196" t="s">
        <v>1701</v>
      </c>
      <c r="C134" s="197"/>
    </row>
    <row r="135" spans="2:6" ht="25.5">
      <c r="B135" s="160" t="s">
        <v>1643</v>
      </c>
      <c r="C135" s="160" t="s">
        <v>1644</v>
      </c>
    </row>
    <row r="136" spans="2:6">
      <c r="B136" s="198" t="s">
        <v>1645</v>
      </c>
      <c r="C136" s="199">
        <v>0</v>
      </c>
    </row>
    <row r="137" spans="2:6">
      <c r="B137" s="198" t="s">
        <v>1646</v>
      </c>
      <c r="C137" s="199">
        <v>0</v>
      </c>
    </row>
    <row r="138" spans="2:6">
      <c r="B138" s="198" t="s">
        <v>1647</v>
      </c>
      <c r="C138" s="199">
        <v>4000</v>
      </c>
    </row>
    <row r="139" spans="2:6">
      <c r="B139" s="198" t="s">
        <v>1648</v>
      </c>
      <c r="C139" s="199">
        <v>0</v>
      </c>
    </row>
    <row r="140" spans="2:6">
      <c r="B140" s="198" t="s">
        <v>1649</v>
      </c>
      <c r="C140" s="199">
        <v>0</v>
      </c>
    </row>
    <row r="141" spans="2:6">
      <c r="B141" s="198" t="s">
        <v>2636</v>
      </c>
      <c r="C141" s="199">
        <v>0</v>
      </c>
    </row>
    <row r="142" spans="2:6">
      <c r="B142" s="200" t="s">
        <v>1650</v>
      </c>
      <c r="C142" s="201">
        <f>SUM(C136:C141)</f>
        <v>4000</v>
      </c>
    </row>
  </sheetData>
  <mergeCells count="4">
    <mergeCell ref="B1:E1"/>
    <mergeCell ref="C3:C8"/>
    <mergeCell ref="D3:D8"/>
    <mergeCell ref="B131:F131"/>
  </mergeCells>
  <hyperlinks>
    <hyperlink ref="A1" location="Index!A1" display="Index" xr:uid="{EA838227-27CB-4EFC-89F0-9783F4CFF372}"/>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76ABC-D1D3-4DE6-9B7E-728C325E0F41}">
  <dimension ref="A1:K98"/>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4" style="17" bestFit="1" customWidth="1"/>
    <col min="6" max="6" width="10.5703125" style="18" bestFit="1" customWidth="1"/>
    <col min="7" max="7" width="18.140625" style="18" bestFit="1" customWidth="1"/>
    <col min="8" max="8" width="9.140625" style="18" bestFit="1" customWidth="1"/>
    <col min="9" max="9" width="9.140625" style="17"/>
    <col min="10" max="10" width="9.5703125" style="17" bestFit="1" customWidth="1"/>
    <col min="11" max="256" width="9.140625" style="17"/>
    <col min="257" max="257" width="5.42578125" style="17" bestFit="1" customWidth="1"/>
    <col min="258" max="258" width="82" style="17" bestFit="1" customWidth="1"/>
    <col min="259" max="259" width="13.140625" style="17" bestFit="1" customWidth="1"/>
    <col min="260" max="260" width="29.7109375" style="17" bestFit="1" customWidth="1"/>
    <col min="261" max="261" width="14" style="17" bestFit="1" customWidth="1"/>
    <col min="262" max="262" width="10.5703125" style="17" bestFit="1" customWidth="1"/>
    <col min="263" max="263" width="18.140625" style="17" bestFit="1" customWidth="1"/>
    <col min="264" max="264" width="9.140625" style="17" bestFit="1"/>
    <col min="265" max="512" width="9.140625" style="17"/>
    <col min="513" max="513" width="5.42578125" style="17" bestFit="1" customWidth="1"/>
    <col min="514" max="514" width="82" style="17" bestFit="1" customWidth="1"/>
    <col min="515" max="515" width="13.140625" style="17" bestFit="1" customWidth="1"/>
    <col min="516" max="516" width="29.7109375" style="17" bestFit="1" customWidth="1"/>
    <col min="517" max="517" width="14" style="17" bestFit="1" customWidth="1"/>
    <col min="518" max="518" width="10.5703125" style="17" bestFit="1" customWidth="1"/>
    <col min="519" max="519" width="18.140625" style="17" bestFit="1" customWidth="1"/>
    <col min="520" max="520" width="9.140625" style="17" bestFit="1"/>
    <col min="521" max="768" width="9.140625" style="17"/>
    <col min="769" max="769" width="5.42578125" style="17" bestFit="1" customWidth="1"/>
    <col min="770" max="770" width="82" style="17" bestFit="1" customWidth="1"/>
    <col min="771" max="771" width="13.140625" style="17" bestFit="1" customWidth="1"/>
    <col min="772" max="772" width="29.7109375" style="17" bestFit="1" customWidth="1"/>
    <col min="773" max="773" width="14" style="17" bestFit="1" customWidth="1"/>
    <col min="774" max="774" width="10.5703125" style="17" bestFit="1" customWidth="1"/>
    <col min="775" max="775" width="18.140625" style="17" bestFit="1" customWidth="1"/>
    <col min="776" max="776" width="9.140625" style="17" bestFit="1"/>
    <col min="777" max="1024" width="9.140625" style="17"/>
    <col min="1025" max="1025" width="5.42578125" style="17" bestFit="1" customWidth="1"/>
    <col min="1026" max="1026" width="82" style="17" bestFit="1" customWidth="1"/>
    <col min="1027" max="1027" width="13.140625" style="17" bestFit="1" customWidth="1"/>
    <col min="1028" max="1028" width="29.7109375" style="17" bestFit="1" customWidth="1"/>
    <col min="1029" max="1029" width="14" style="17" bestFit="1" customWidth="1"/>
    <col min="1030" max="1030" width="10.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82" style="17" bestFit="1" customWidth="1"/>
    <col min="1283" max="1283" width="13.140625" style="17" bestFit="1" customWidth="1"/>
    <col min="1284" max="1284" width="29.7109375" style="17" bestFit="1" customWidth="1"/>
    <col min="1285" max="1285" width="14" style="17" bestFit="1" customWidth="1"/>
    <col min="1286" max="1286" width="10.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82" style="17" bestFit="1" customWidth="1"/>
    <col min="1539" max="1539" width="13.140625" style="17" bestFit="1" customWidth="1"/>
    <col min="1540" max="1540" width="29.7109375" style="17" bestFit="1" customWidth="1"/>
    <col min="1541" max="1541" width="14" style="17" bestFit="1" customWidth="1"/>
    <col min="1542" max="1542" width="10.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82" style="17" bestFit="1" customWidth="1"/>
    <col min="1795" max="1795" width="13.140625" style="17" bestFit="1" customWidth="1"/>
    <col min="1796" max="1796" width="29.7109375" style="17" bestFit="1" customWidth="1"/>
    <col min="1797" max="1797" width="14" style="17" bestFit="1" customWidth="1"/>
    <col min="1798" max="1798" width="10.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82" style="17" bestFit="1" customWidth="1"/>
    <col min="2051" max="2051" width="13.140625" style="17" bestFit="1" customWidth="1"/>
    <col min="2052" max="2052" width="29.7109375" style="17" bestFit="1" customWidth="1"/>
    <col min="2053" max="2053" width="14" style="17" bestFit="1" customWidth="1"/>
    <col min="2054" max="2054" width="10.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82" style="17" bestFit="1" customWidth="1"/>
    <col min="2307" max="2307" width="13.140625" style="17" bestFit="1" customWidth="1"/>
    <col min="2308" max="2308" width="29.7109375" style="17" bestFit="1" customWidth="1"/>
    <col min="2309" max="2309" width="14" style="17" bestFit="1" customWidth="1"/>
    <col min="2310" max="2310" width="10.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82" style="17" bestFit="1" customWidth="1"/>
    <col min="2563" max="2563" width="13.140625" style="17" bestFit="1" customWidth="1"/>
    <col min="2564" max="2564" width="29.7109375" style="17" bestFit="1" customWidth="1"/>
    <col min="2565" max="2565" width="14" style="17" bestFit="1" customWidth="1"/>
    <col min="2566" max="2566" width="10.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82" style="17" bestFit="1" customWidth="1"/>
    <col min="2819" max="2819" width="13.140625" style="17" bestFit="1" customWidth="1"/>
    <col min="2820" max="2820" width="29.7109375" style="17" bestFit="1" customWidth="1"/>
    <col min="2821" max="2821" width="14" style="17" bestFit="1" customWidth="1"/>
    <col min="2822" max="2822" width="10.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82" style="17" bestFit="1" customWidth="1"/>
    <col min="3075" max="3075" width="13.140625" style="17" bestFit="1" customWidth="1"/>
    <col min="3076" max="3076" width="29.7109375" style="17" bestFit="1" customWidth="1"/>
    <col min="3077" max="3077" width="14" style="17" bestFit="1" customWidth="1"/>
    <col min="3078" max="3078" width="10.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82" style="17" bestFit="1" customWidth="1"/>
    <col min="3331" max="3331" width="13.140625" style="17" bestFit="1" customWidth="1"/>
    <col min="3332" max="3332" width="29.7109375" style="17" bestFit="1" customWidth="1"/>
    <col min="3333" max="3333" width="14" style="17" bestFit="1" customWidth="1"/>
    <col min="3334" max="3334" width="10.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82" style="17" bestFit="1" customWidth="1"/>
    <col min="3587" max="3587" width="13.140625" style="17" bestFit="1" customWidth="1"/>
    <col min="3588" max="3588" width="29.7109375" style="17" bestFit="1" customWidth="1"/>
    <col min="3589" max="3589" width="14" style="17" bestFit="1" customWidth="1"/>
    <col min="3590" max="3590" width="10.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82" style="17" bestFit="1" customWidth="1"/>
    <col min="3843" max="3843" width="13.140625" style="17" bestFit="1" customWidth="1"/>
    <col min="3844" max="3844" width="29.7109375" style="17" bestFit="1" customWidth="1"/>
    <col min="3845" max="3845" width="14" style="17" bestFit="1" customWidth="1"/>
    <col min="3846" max="3846" width="10.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82" style="17" bestFit="1" customWidth="1"/>
    <col min="4099" max="4099" width="13.140625" style="17" bestFit="1" customWidth="1"/>
    <col min="4100" max="4100" width="29.7109375" style="17" bestFit="1" customWidth="1"/>
    <col min="4101" max="4101" width="14" style="17" bestFit="1" customWidth="1"/>
    <col min="4102" max="4102" width="10.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82" style="17" bestFit="1" customWidth="1"/>
    <col min="4355" max="4355" width="13.140625" style="17" bestFit="1" customWidth="1"/>
    <col min="4356" max="4356" width="29.7109375" style="17" bestFit="1" customWidth="1"/>
    <col min="4357" max="4357" width="14" style="17" bestFit="1" customWidth="1"/>
    <col min="4358" max="4358" width="10.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82" style="17" bestFit="1" customWidth="1"/>
    <col min="4611" max="4611" width="13.140625" style="17" bestFit="1" customWidth="1"/>
    <col min="4612" max="4612" width="29.7109375" style="17" bestFit="1" customWidth="1"/>
    <col min="4613" max="4613" width="14" style="17" bestFit="1" customWidth="1"/>
    <col min="4614" max="4614" width="10.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82" style="17" bestFit="1" customWidth="1"/>
    <col min="4867" max="4867" width="13.140625" style="17" bestFit="1" customWidth="1"/>
    <col min="4868" max="4868" width="29.7109375" style="17" bestFit="1" customWidth="1"/>
    <col min="4869" max="4869" width="14" style="17" bestFit="1" customWidth="1"/>
    <col min="4870" max="4870" width="10.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82" style="17" bestFit="1" customWidth="1"/>
    <col min="5123" max="5123" width="13.140625" style="17" bestFit="1" customWidth="1"/>
    <col min="5124" max="5124" width="29.7109375" style="17" bestFit="1" customWidth="1"/>
    <col min="5125" max="5125" width="14" style="17" bestFit="1" customWidth="1"/>
    <col min="5126" max="5126" width="10.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82" style="17" bestFit="1" customWidth="1"/>
    <col min="5379" max="5379" width="13.140625" style="17" bestFit="1" customWidth="1"/>
    <col min="5380" max="5380" width="29.7109375" style="17" bestFit="1" customWidth="1"/>
    <col min="5381" max="5381" width="14" style="17" bestFit="1" customWidth="1"/>
    <col min="5382" max="5382" width="10.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82" style="17" bestFit="1" customWidth="1"/>
    <col min="5635" max="5635" width="13.140625" style="17" bestFit="1" customWidth="1"/>
    <col min="5636" max="5636" width="29.7109375" style="17" bestFit="1" customWidth="1"/>
    <col min="5637" max="5637" width="14" style="17" bestFit="1" customWidth="1"/>
    <col min="5638" max="5638" width="10.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82" style="17" bestFit="1" customWidth="1"/>
    <col min="5891" max="5891" width="13.140625" style="17" bestFit="1" customWidth="1"/>
    <col min="5892" max="5892" width="29.7109375" style="17" bestFit="1" customWidth="1"/>
    <col min="5893" max="5893" width="14" style="17" bestFit="1" customWidth="1"/>
    <col min="5894" max="5894" width="10.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82" style="17" bestFit="1" customWidth="1"/>
    <col min="6147" max="6147" width="13.140625" style="17" bestFit="1" customWidth="1"/>
    <col min="6148" max="6148" width="29.7109375" style="17" bestFit="1" customWidth="1"/>
    <col min="6149" max="6149" width="14" style="17" bestFit="1" customWidth="1"/>
    <col min="6150" max="6150" width="10.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82" style="17" bestFit="1" customWidth="1"/>
    <col min="6403" max="6403" width="13.140625" style="17" bestFit="1" customWidth="1"/>
    <col min="6404" max="6404" width="29.7109375" style="17" bestFit="1" customWidth="1"/>
    <col min="6405" max="6405" width="14" style="17" bestFit="1" customWidth="1"/>
    <col min="6406" max="6406" width="10.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82" style="17" bestFit="1" customWidth="1"/>
    <col min="6659" max="6659" width="13.140625" style="17" bestFit="1" customWidth="1"/>
    <col min="6660" max="6660" width="29.7109375" style="17" bestFit="1" customWidth="1"/>
    <col min="6661" max="6661" width="14" style="17" bestFit="1" customWidth="1"/>
    <col min="6662" max="6662" width="10.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82" style="17" bestFit="1" customWidth="1"/>
    <col min="6915" max="6915" width="13.140625" style="17" bestFit="1" customWidth="1"/>
    <col min="6916" max="6916" width="29.7109375" style="17" bestFit="1" customWidth="1"/>
    <col min="6917" max="6917" width="14" style="17" bestFit="1" customWidth="1"/>
    <col min="6918" max="6918" width="10.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82" style="17" bestFit="1" customWidth="1"/>
    <col min="7171" max="7171" width="13.140625" style="17" bestFit="1" customWidth="1"/>
    <col min="7172" max="7172" width="29.7109375" style="17" bestFit="1" customWidth="1"/>
    <col min="7173" max="7173" width="14" style="17" bestFit="1" customWidth="1"/>
    <col min="7174" max="7174" width="10.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82" style="17" bestFit="1" customWidth="1"/>
    <col min="7427" max="7427" width="13.140625" style="17" bestFit="1" customWidth="1"/>
    <col min="7428" max="7428" width="29.7109375" style="17" bestFit="1" customWidth="1"/>
    <col min="7429" max="7429" width="14" style="17" bestFit="1" customWidth="1"/>
    <col min="7430" max="7430" width="10.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82" style="17" bestFit="1" customWidth="1"/>
    <col min="7683" max="7683" width="13.140625" style="17" bestFit="1" customWidth="1"/>
    <col min="7684" max="7684" width="29.7109375" style="17" bestFit="1" customWidth="1"/>
    <col min="7685" max="7685" width="14" style="17" bestFit="1" customWidth="1"/>
    <col min="7686" max="7686" width="10.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82" style="17" bestFit="1" customWidth="1"/>
    <col min="7939" max="7939" width="13.140625" style="17" bestFit="1" customWidth="1"/>
    <col min="7940" max="7940" width="29.7109375" style="17" bestFit="1" customWidth="1"/>
    <col min="7941" max="7941" width="14" style="17" bestFit="1" customWidth="1"/>
    <col min="7942" max="7942" width="10.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82" style="17" bestFit="1" customWidth="1"/>
    <col min="8195" max="8195" width="13.140625" style="17" bestFit="1" customWidth="1"/>
    <col min="8196" max="8196" width="29.7109375" style="17" bestFit="1" customWidth="1"/>
    <col min="8197" max="8197" width="14" style="17" bestFit="1" customWidth="1"/>
    <col min="8198" max="8198" width="10.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82" style="17" bestFit="1" customWidth="1"/>
    <col min="8451" max="8451" width="13.140625" style="17" bestFit="1" customWidth="1"/>
    <col min="8452" max="8452" width="29.7109375" style="17" bestFit="1" customWidth="1"/>
    <col min="8453" max="8453" width="14" style="17" bestFit="1" customWidth="1"/>
    <col min="8454" max="8454" width="10.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82" style="17" bestFit="1" customWidth="1"/>
    <col min="8707" max="8707" width="13.140625" style="17" bestFit="1" customWidth="1"/>
    <col min="8708" max="8708" width="29.7109375" style="17" bestFit="1" customWidth="1"/>
    <col min="8709" max="8709" width="14" style="17" bestFit="1" customWidth="1"/>
    <col min="8710" max="8710" width="10.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82" style="17" bestFit="1" customWidth="1"/>
    <col min="8963" max="8963" width="13.140625" style="17" bestFit="1" customWidth="1"/>
    <col min="8964" max="8964" width="29.7109375" style="17" bestFit="1" customWidth="1"/>
    <col min="8965" max="8965" width="14" style="17" bestFit="1" customWidth="1"/>
    <col min="8966" max="8966" width="10.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82" style="17" bestFit="1" customWidth="1"/>
    <col min="9219" max="9219" width="13.140625" style="17" bestFit="1" customWidth="1"/>
    <col min="9220" max="9220" width="29.7109375" style="17" bestFit="1" customWidth="1"/>
    <col min="9221" max="9221" width="14" style="17" bestFit="1" customWidth="1"/>
    <col min="9222" max="9222" width="10.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82" style="17" bestFit="1" customWidth="1"/>
    <col min="9475" max="9475" width="13.140625" style="17" bestFit="1" customWidth="1"/>
    <col min="9476" max="9476" width="29.7109375" style="17" bestFit="1" customWidth="1"/>
    <col min="9477" max="9477" width="14" style="17" bestFit="1" customWidth="1"/>
    <col min="9478" max="9478" width="10.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82" style="17" bestFit="1" customWidth="1"/>
    <col min="9731" max="9731" width="13.140625" style="17" bestFit="1" customWidth="1"/>
    <col min="9732" max="9732" width="29.7109375" style="17" bestFit="1" customWidth="1"/>
    <col min="9733" max="9733" width="14" style="17" bestFit="1" customWidth="1"/>
    <col min="9734" max="9734" width="10.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82" style="17" bestFit="1" customWidth="1"/>
    <col min="9987" max="9987" width="13.140625" style="17" bestFit="1" customWidth="1"/>
    <col min="9988" max="9988" width="29.7109375" style="17" bestFit="1" customWidth="1"/>
    <col min="9989" max="9989" width="14" style="17" bestFit="1" customWidth="1"/>
    <col min="9990" max="9990" width="10.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82" style="17" bestFit="1" customWidth="1"/>
    <col min="10243" max="10243" width="13.140625" style="17" bestFit="1" customWidth="1"/>
    <col min="10244" max="10244" width="29.7109375" style="17" bestFit="1" customWidth="1"/>
    <col min="10245" max="10245" width="14" style="17" bestFit="1" customWidth="1"/>
    <col min="10246" max="10246" width="10.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82" style="17" bestFit="1" customWidth="1"/>
    <col min="10499" max="10499" width="13.140625" style="17" bestFit="1" customWidth="1"/>
    <col min="10500" max="10500" width="29.7109375" style="17" bestFit="1" customWidth="1"/>
    <col min="10501" max="10501" width="14" style="17" bestFit="1" customWidth="1"/>
    <col min="10502" max="10502" width="10.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82" style="17" bestFit="1" customWidth="1"/>
    <col min="10755" max="10755" width="13.140625" style="17" bestFit="1" customWidth="1"/>
    <col min="10756" max="10756" width="29.7109375" style="17" bestFit="1" customWidth="1"/>
    <col min="10757" max="10757" width="14" style="17" bestFit="1" customWidth="1"/>
    <col min="10758" max="10758" width="10.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82" style="17" bestFit="1" customWidth="1"/>
    <col min="11011" max="11011" width="13.140625" style="17" bestFit="1" customWidth="1"/>
    <col min="11012" max="11012" width="29.7109375" style="17" bestFit="1" customWidth="1"/>
    <col min="11013" max="11013" width="14" style="17" bestFit="1" customWidth="1"/>
    <col min="11014" max="11014" width="10.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82" style="17" bestFit="1" customWidth="1"/>
    <col min="11267" max="11267" width="13.140625" style="17" bestFit="1" customWidth="1"/>
    <col min="11268" max="11268" width="29.7109375" style="17" bestFit="1" customWidth="1"/>
    <col min="11269" max="11269" width="14" style="17" bestFit="1" customWidth="1"/>
    <col min="11270" max="11270" width="10.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82" style="17" bestFit="1" customWidth="1"/>
    <col min="11523" max="11523" width="13.140625" style="17" bestFit="1" customWidth="1"/>
    <col min="11524" max="11524" width="29.7109375" style="17" bestFit="1" customWidth="1"/>
    <col min="11525" max="11525" width="14" style="17" bestFit="1" customWidth="1"/>
    <col min="11526" max="11526" width="10.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82" style="17" bestFit="1" customWidth="1"/>
    <col min="11779" max="11779" width="13.140625" style="17" bestFit="1" customWidth="1"/>
    <col min="11780" max="11780" width="29.7109375" style="17" bestFit="1" customWidth="1"/>
    <col min="11781" max="11781" width="14" style="17" bestFit="1" customWidth="1"/>
    <col min="11782" max="11782" width="10.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82" style="17" bestFit="1" customWidth="1"/>
    <col min="12035" max="12035" width="13.140625" style="17" bestFit="1" customWidth="1"/>
    <col min="12036" max="12036" width="29.7109375" style="17" bestFit="1" customWidth="1"/>
    <col min="12037" max="12037" width="14" style="17" bestFit="1" customWidth="1"/>
    <col min="12038" max="12038" width="10.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82" style="17" bestFit="1" customWidth="1"/>
    <col min="12291" max="12291" width="13.140625" style="17" bestFit="1" customWidth="1"/>
    <col min="12292" max="12292" width="29.7109375" style="17" bestFit="1" customWidth="1"/>
    <col min="12293" max="12293" width="14" style="17" bestFit="1" customWidth="1"/>
    <col min="12294" max="12294" width="10.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82" style="17" bestFit="1" customWidth="1"/>
    <col min="12547" max="12547" width="13.140625" style="17" bestFit="1" customWidth="1"/>
    <col min="12548" max="12548" width="29.7109375" style="17" bestFit="1" customWidth="1"/>
    <col min="12549" max="12549" width="14" style="17" bestFit="1" customWidth="1"/>
    <col min="12550" max="12550" width="10.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82" style="17" bestFit="1" customWidth="1"/>
    <col min="12803" max="12803" width="13.140625" style="17" bestFit="1" customWidth="1"/>
    <col min="12804" max="12804" width="29.7109375" style="17" bestFit="1" customWidth="1"/>
    <col min="12805" max="12805" width="14" style="17" bestFit="1" customWidth="1"/>
    <col min="12806" max="12806" width="10.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82" style="17" bestFit="1" customWidth="1"/>
    <col min="13059" max="13059" width="13.140625" style="17" bestFit="1" customWidth="1"/>
    <col min="13060" max="13060" width="29.7109375" style="17" bestFit="1" customWidth="1"/>
    <col min="13061" max="13061" width="14" style="17" bestFit="1" customWidth="1"/>
    <col min="13062" max="13062" width="10.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82" style="17" bestFit="1" customWidth="1"/>
    <col min="13315" max="13315" width="13.140625" style="17" bestFit="1" customWidth="1"/>
    <col min="13316" max="13316" width="29.7109375" style="17" bestFit="1" customWidth="1"/>
    <col min="13317" max="13317" width="14" style="17" bestFit="1" customWidth="1"/>
    <col min="13318" max="13318" width="10.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82" style="17" bestFit="1" customWidth="1"/>
    <col min="13571" max="13571" width="13.140625" style="17" bestFit="1" customWidth="1"/>
    <col min="13572" max="13572" width="29.7109375" style="17" bestFit="1" customWidth="1"/>
    <col min="13573" max="13573" width="14" style="17" bestFit="1" customWidth="1"/>
    <col min="13574" max="13574" width="10.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82" style="17" bestFit="1" customWidth="1"/>
    <col min="13827" max="13827" width="13.140625" style="17" bestFit="1" customWidth="1"/>
    <col min="13828" max="13828" width="29.7109375" style="17" bestFit="1" customWidth="1"/>
    <col min="13829" max="13829" width="14" style="17" bestFit="1" customWidth="1"/>
    <col min="13830" max="13830" width="10.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82" style="17" bestFit="1" customWidth="1"/>
    <col min="14083" max="14083" width="13.140625" style="17" bestFit="1" customWidth="1"/>
    <col min="14084" max="14084" width="29.7109375" style="17" bestFit="1" customWidth="1"/>
    <col min="14085" max="14085" width="14" style="17" bestFit="1" customWidth="1"/>
    <col min="14086" max="14086" width="10.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82" style="17" bestFit="1" customWidth="1"/>
    <col min="14339" max="14339" width="13.140625" style="17" bestFit="1" customWidth="1"/>
    <col min="14340" max="14340" width="29.7109375" style="17" bestFit="1" customWidth="1"/>
    <col min="14341" max="14341" width="14" style="17" bestFit="1" customWidth="1"/>
    <col min="14342" max="14342" width="10.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82" style="17" bestFit="1" customWidth="1"/>
    <col min="14595" max="14595" width="13.140625" style="17" bestFit="1" customWidth="1"/>
    <col min="14596" max="14596" width="29.7109375" style="17" bestFit="1" customWidth="1"/>
    <col min="14597" max="14597" width="14" style="17" bestFit="1" customWidth="1"/>
    <col min="14598" max="14598" width="10.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82" style="17" bestFit="1" customWidth="1"/>
    <col min="14851" max="14851" width="13.140625" style="17" bestFit="1" customWidth="1"/>
    <col min="14852" max="14852" width="29.7109375" style="17" bestFit="1" customWidth="1"/>
    <col min="14853" max="14853" width="14" style="17" bestFit="1" customWidth="1"/>
    <col min="14854" max="14854" width="10.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82" style="17" bestFit="1" customWidth="1"/>
    <col min="15107" max="15107" width="13.140625" style="17" bestFit="1" customWidth="1"/>
    <col min="15108" max="15108" width="29.7109375" style="17" bestFit="1" customWidth="1"/>
    <col min="15109" max="15109" width="14" style="17" bestFit="1" customWidth="1"/>
    <col min="15110" max="15110" width="10.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82" style="17" bestFit="1" customWidth="1"/>
    <col min="15363" max="15363" width="13.140625" style="17" bestFit="1" customWidth="1"/>
    <col min="15364" max="15364" width="29.7109375" style="17" bestFit="1" customWidth="1"/>
    <col min="15365" max="15365" width="14" style="17" bestFit="1" customWidth="1"/>
    <col min="15366" max="15366" width="10.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82" style="17" bestFit="1" customWidth="1"/>
    <col min="15619" max="15619" width="13.140625" style="17" bestFit="1" customWidth="1"/>
    <col min="15620" max="15620" width="29.7109375" style="17" bestFit="1" customWidth="1"/>
    <col min="15621" max="15621" width="14" style="17" bestFit="1" customWidth="1"/>
    <col min="15622" max="15622" width="10.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82" style="17" bestFit="1" customWidth="1"/>
    <col min="15875" max="15875" width="13.140625" style="17" bestFit="1" customWidth="1"/>
    <col min="15876" max="15876" width="29.7109375" style="17" bestFit="1" customWidth="1"/>
    <col min="15877" max="15877" width="14" style="17" bestFit="1" customWidth="1"/>
    <col min="15878" max="15878" width="10.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82" style="17" bestFit="1" customWidth="1"/>
    <col min="16131" max="16131" width="13.140625" style="17" bestFit="1" customWidth="1"/>
    <col min="16132" max="16132" width="29.7109375" style="17" bestFit="1" customWidth="1"/>
    <col min="16133" max="16133" width="14" style="17" bestFit="1" customWidth="1"/>
    <col min="16134" max="16134" width="10.5703125" style="17" bestFit="1" customWidth="1"/>
    <col min="16135" max="16135" width="18.140625" style="17" bestFit="1" customWidth="1"/>
    <col min="16136" max="16136" width="9.140625" style="17" bestFit="1"/>
    <col min="16137" max="16384" width="9.140625" style="17"/>
  </cols>
  <sheetData>
    <row r="1" spans="1:9" s="1" customFormat="1">
      <c r="A1" s="3" t="s">
        <v>0</v>
      </c>
      <c r="B1" s="361" t="s">
        <v>68</v>
      </c>
      <c r="C1" s="361"/>
      <c r="D1" s="361"/>
      <c r="E1" s="361"/>
      <c r="F1" s="4"/>
      <c r="G1" s="4"/>
      <c r="H1" s="4"/>
    </row>
    <row r="2" spans="1:9" s="1" customFormat="1" ht="13.5" thickBot="1">
      <c r="C2" s="5"/>
      <c r="F2" s="4"/>
      <c r="G2" s="4"/>
      <c r="H2" s="4"/>
    </row>
    <row r="3" spans="1:9" s="13" customFormat="1" ht="15.95" customHeight="1">
      <c r="B3" s="20" t="s">
        <v>1062</v>
      </c>
      <c r="C3" s="376"/>
      <c r="D3" s="365"/>
      <c r="F3" s="14"/>
      <c r="G3" s="14"/>
      <c r="H3" s="14"/>
    </row>
    <row r="4" spans="1:9" s="13" customFormat="1" ht="15.95" customHeight="1">
      <c r="B4" s="21" t="s">
        <v>1063</v>
      </c>
      <c r="C4" s="377"/>
      <c r="D4" s="366"/>
      <c r="F4" s="14"/>
      <c r="G4" s="14"/>
      <c r="H4" s="14"/>
    </row>
    <row r="5" spans="1:9" s="13" customFormat="1" ht="15.95" customHeight="1">
      <c r="B5" s="32" t="s">
        <v>977</v>
      </c>
      <c r="C5" s="377"/>
      <c r="D5" s="366"/>
      <c r="F5" s="14"/>
      <c r="G5" s="14"/>
      <c r="H5" s="14"/>
    </row>
    <row r="6" spans="1:9" s="13" customFormat="1" ht="15.95" customHeight="1">
      <c r="B6" s="32" t="s">
        <v>1018</v>
      </c>
      <c r="C6" s="377"/>
      <c r="D6" s="366"/>
      <c r="F6" s="14"/>
      <c r="G6" s="14"/>
      <c r="H6" s="14"/>
    </row>
    <row r="7" spans="1:9" s="13" customFormat="1" ht="15.95" customHeight="1" thickBot="1">
      <c r="B7" s="22" t="s">
        <v>1064</v>
      </c>
      <c r="C7" s="378"/>
      <c r="D7" s="367"/>
      <c r="F7" s="14"/>
      <c r="G7" s="14"/>
      <c r="H7" s="14"/>
    </row>
    <row r="8" spans="1:9" s="13" customFormat="1">
      <c r="C8" s="15" t="s">
        <v>979</v>
      </c>
      <c r="D8" s="15" t="s">
        <v>980</v>
      </c>
      <c r="F8" s="14"/>
      <c r="G8" s="14"/>
      <c r="H8" s="14"/>
    </row>
    <row r="9" spans="1:9" s="1" customFormat="1">
      <c r="C9" s="5"/>
      <c r="F9" s="4"/>
      <c r="G9" s="4"/>
      <c r="H9" s="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1140</v>
      </c>
      <c r="C16" s="165" t="s">
        <v>132</v>
      </c>
      <c r="D16" s="17" t="s">
        <v>133</v>
      </c>
      <c r="E16" s="17" t="s">
        <v>134</v>
      </c>
      <c r="F16" s="18">
        <v>1340000</v>
      </c>
      <c r="G16" s="18">
        <v>10969.24</v>
      </c>
      <c r="H16" s="18">
        <v>8.7200000000000006</v>
      </c>
    </row>
    <row r="17" spans="2:8">
      <c r="B17" s="17" t="s">
        <v>1139</v>
      </c>
      <c r="C17" s="165" t="s">
        <v>132</v>
      </c>
      <c r="D17" s="17" t="s">
        <v>135</v>
      </c>
      <c r="E17" s="17" t="s">
        <v>136</v>
      </c>
      <c r="F17" s="18">
        <v>325000</v>
      </c>
      <c r="G17" s="18">
        <v>8155.71</v>
      </c>
      <c r="H17" s="18">
        <v>6.48</v>
      </c>
    </row>
    <row r="18" spans="2:8">
      <c r="B18" s="17" t="s">
        <v>1121</v>
      </c>
      <c r="C18" s="165" t="s">
        <v>132</v>
      </c>
      <c r="D18" s="17" t="s">
        <v>133</v>
      </c>
      <c r="E18" s="17" t="s">
        <v>137</v>
      </c>
      <c r="F18" s="18">
        <v>540000</v>
      </c>
      <c r="G18" s="18">
        <v>7744.68</v>
      </c>
      <c r="H18" s="18">
        <v>6.16</v>
      </c>
    </row>
    <row r="19" spans="2:8">
      <c r="B19" s="17" t="s">
        <v>1223</v>
      </c>
      <c r="C19" s="165" t="s">
        <v>132</v>
      </c>
      <c r="D19" s="17" t="s">
        <v>138</v>
      </c>
      <c r="E19" s="17" t="s">
        <v>139</v>
      </c>
      <c r="F19" s="18">
        <v>483000</v>
      </c>
      <c r="G19" s="18">
        <v>7485.05</v>
      </c>
      <c r="H19" s="18">
        <v>5.95</v>
      </c>
    </row>
    <row r="20" spans="2:8">
      <c r="B20" s="17" t="s">
        <v>279</v>
      </c>
      <c r="C20" s="165" t="s">
        <v>132</v>
      </c>
      <c r="D20" s="17" t="s">
        <v>133</v>
      </c>
      <c r="E20" s="17" t="s">
        <v>280</v>
      </c>
      <c r="F20" s="18">
        <v>1200000</v>
      </c>
      <c r="G20" s="18">
        <v>6340.2</v>
      </c>
      <c r="H20" s="18">
        <v>5.04</v>
      </c>
    </row>
    <row r="21" spans="2:8">
      <c r="B21" s="17" t="s">
        <v>1146</v>
      </c>
      <c r="C21" s="165" t="s">
        <v>132</v>
      </c>
      <c r="D21" s="17" t="s">
        <v>133</v>
      </c>
      <c r="E21" s="17" t="s">
        <v>150</v>
      </c>
      <c r="F21" s="18">
        <v>685000</v>
      </c>
      <c r="G21" s="18">
        <v>4964.54</v>
      </c>
      <c r="H21" s="18">
        <v>3.95</v>
      </c>
    </row>
    <row r="22" spans="2:8">
      <c r="B22" s="17" t="s">
        <v>1122</v>
      </c>
      <c r="C22" s="165" t="s">
        <v>132</v>
      </c>
      <c r="D22" s="17" t="s">
        <v>138</v>
      </c>
      <c r="E22" s="17" t="s">
        <v>140</v>
      </c>
      <c r="F22" s="18">
        <v>147000</v>
      </c>
      <c r="G22" s="18">
        <v>4853.79</v>
      </c>
      <c r="H22" s="18">
        <v>3.86</v>
      </c>
    </row>
    <row r="23" spans="2:8">
      <c r="B23" s="17" t="s">
        <v>1149</v>
      </c>
      <c r="C23" s="165" t="s">
        <v>132</v>
      </c>
      <c r="D23" s="17" t="s">
        <v>160</v>
      </c>
      <c r="E23" s="17" t="s">
        <v>161</v>
      </c>
      <c r="F23" s="18">
        <v>216000</v>
      </c>
      <c r="G23" s="18">
        <v>3905.39</v>
      </c>
      <c r="H23" s="18">
        <v>3.1</v>
      </c>
    </row>
    <row r="24" spans="2:8">
      <c r="B24" s="17" t="s">
        <v>1196</v>
      </c>
      <c r="C24" s="165" t="s">
        <v>132</v>
      </c>
      <c r="D24" s="17" t="s">
        <v>151</v>
      </c>
      <c r="E24" s="17" t="s">
        <v>152</v>
      </c>
      <c r="F24" s="18">
        <v>550000</v>
      </c>
      <c r="G24" s="18">
        <v>3728.73</v>
      </c>
      <c r="H24" s="18">
        <v>2.96</v>
      </c>
    </row>
    <row r="25" spans="2:8">
      <c r="B25" s="17" t="s">
        <v>1147</v>
      </c>
      <c r="C25" s="165" t="s">
        <v>132</v>
      </c>
      <c r="D25" s="17" t="s">
        <v>146</v>
      </c>
      <c r="E25" s="17" t="s">
        <v>147</v>
      </c>
      <c r="F25" s="18">
        <v>150000</v>
      </c>
      <c r="G25" s="18">
        <v>3566.7</v>
      </c>
      <c r="H25" s="18">
        <v>2.84</v>
      </c>
    </row>
    <row r="26" spans="2:8">
      <c r="B26" s="17" t="s">
        <v>1229</v>
      </c>
      <c r="C26" s="165" t="s">
        <v>132</v>
      </c>
      <c r="D26" s="17" t="s">
        <v>133</v>
      </c>
      <c r="E26" s="17" t="s">
        <v>141</v>
      </c>
      <c r="F26" s="18">
        <v>140000</v>
      </c>
      <c r="G26" s="18">
        <v>2534.4899999999998</v>
      </c>
      <c r="H26" s="18">
        <v>2.0099999999999998</v>
      </c>
    </row>
    <row r="27" spans="2:8">
      <c r="B27" s="17" t="s">
        <v>1380</v>
      </c>
      <c r="C27" s="165" t="s">
        <v>132</v>
      </c>
      <c r="D27" s="17" t="s">
        <v>156</v>
      </c>
      <c r="E27" s="17" t="s">
        <v>157</v>
      </c>
      <c r="F27" s="18">
        <v>250000</v>
      </c>
      <c r="G27" s="18">
        <v>2358</v>
      </c>
      <c r="H27" s="18">
        <v>1.87</v>
      </c>
    </row>
    <row r="28" spans="2:8">
      <c r="B28" s="17" t="s">
        <v>1178</v>
      </c>
      <c r="C28" s="165" t="s">
        <v>132</v>
      </c>
      <c r="D28" s="17" t="s">
        <v>142</v>
      </c>
      <c r="E28" s="17" t="s">
        <v>143</v>
      </c>
      <c r="F28" s="18">
        <v>655000</v>
      </c>
      <c r="G28" s="18">
        <v>1984.98</v>
      </c>
      <c r="H28" s="18">
        <v>1.58</v>
      </c>
    </row>
    <row r="29" spans="2:8">
      <c r="B29" s="17" t="s">
        <v>1232</v>
      </c>
      <c r="C29" s="165" t="s">
        <v>132</v>
      </c>
      <c r="D29" s="17" t="s">
        <v>156</v>
      </c>
      <c r="E29" s="17" t="s">
        <v>466</v>
      </c>
      <c r="F29" s="18">
        <v>203000</v>
      </c>
      <c r="G29" s="18">
        <v>1984.12</v>
      </c>
      <c r="H29" s="18">
        <v>1.58</v>
      </c>
    </row>
    <row r="30" spans="2:8">
      <c r="B30" s="17" t="s">
        <v>1138</v>
      </c>
      <c r="C30" s="165" t="s">
        <v>132</v>
      </c>
      <c r="D30" s="17" t="s">
        <v>174</v>
      </c>
      <c r="E30" s="17" t="s">
        <v>364</v>
      </c>
      <c r="F30" s="18">
        <v>126000</v>
      </c>
      <c r="G30" s="18">
        <v>1981.98</v>
      </c>
      <c r="H30" s="18">
        <v>1.58</v>
      </c>
    </row>
    <row r="31" spans="2:8">
      <c r="B31" s="17" t="s">
        <v>1243</v>
      </c>
      <c r="C31" s="165" t="s">
        <v>132</v>
      </c>
      <c r="D31" s="17" t="s">
        <v>142</v>
      </c>
      <c r="E31" s="17" t="s">
        <v>153</v>
      </c>
      <c r="F31" s="18">
        <v>73000</v>
      </c>
      <c r="G31" s="18">
        <v>1925.3</v>
      </c>
      <c r="H31" s="18">
        <v>1.53</v>
      </c>
    </row>
    <row r="32" spans="2:8">
      <c r="B32" s="17" t="s">
        <v>1145</v>
      </c>
      <c r="C32" s="165" t="s">
        <v>132</v>
      </c>
      <c r="D32" s="17" t="s">
        <v>179</v>
      </c>
      <c r="E32" s="17" t="s">
        <v>557</v>
      </c>
      <c r="F32" s="18">
        <v>320000</v>
      </c>
      <c r="G32" s="18">
        <v>1869.12</v>
      </c>
      <c r="H32" s="18">
        <v>1.49</v>
      </c>
    </row>
    <row r="33" spans="2:8">
      <c r="B33" s="17" t="s">
        <v>1472</v>
      </c>
      <c r="C33" s="165" t="s">
        <v>132</v>
      </c>
      <c r="D33" s="17" t="s">
        <v>208</v>
      </c>
      <c r="E33" s="17" t="s">
        <v>432</v>
      </c>
      <c r="F33" s="18">
        <v>4500</v>
      </c>
      <c r="G33" s="18">
        <v>1808.22</v>
      </c>
      <c r="H33" s="18">
        <v>1.44</v>
      </c>
    </row>
    <row r="34" spans="2:8">
      <c r="B34" s="17" t="s">
        <v>1129</v>
      </c>
      <c r="C34" s="165" t="s">
        <v>132</v>
      </c>
      <c r="D34" s="17" t="s">
        <v>267</v>
      </c>
      <c r="E34" s="17" t="s">
        <v>382</v>
      </c>
      <c r="F34" s="18">
        <v>770000</v>
      </c>
      <c r="G34" s="18">
        <v>1708.63</v>
      </c>
      <c r="H34" s="18">
        <v>1.36</v>
      </c>
    </row>
    <row r="35" spans="2:8">
      <c r="B35" s="17" t="s">
        <v>1134</v>
      </c>
      <c r="C35" s="165" t="s">
        <v>132</v>
      </c>
      <c r="D35" s="17" t="s">
        <v>138</v>
      </c>
      <c r="E35" s="17" t="s">
        <v>165</v>
      </c>
      <c r="F35" s="18">
        <v>400000</v>
      </c>
      <c r="G35" s="18">
        <v>1694.8</v>
      </c>
      <c r="H35" s="18">
        <v>1.35</v>
      </c>
    </row>
    <row r="36" spans="2:8">
      <c r="B36" s="17" t="s">
        <v>1385</v>
      </c>
      <c r="C36" s="165" t="s">
        <v>132</v>
      </c>
      <c r="D36" s="17" t="s">
        <v>154</v>
      </c>
      <c r="E36" s="17" t="s">
        <v>488</v>
      </c>
      <c r="F36" s="18">
        <v>137000</v>
      </c>
      <c r="G36" s="18">
        <v>1680.78</v>
      </c>
      <c r="H36" s="18">
        <v>1.34</v>
      </c>
    </row>
    <row r="37" spans="2:8">
      <c r="B37" s="17" t="s">
        <v>1231</v>
      </c>
      <c r="C37" s="165" t="s">
        <v>132</v>
      </c>
      <c r="D37" s="17" t="s">
        <v>188</v>
      </c>
      <c r="E37" s="17" t="s">
        <v>311</v>
      </c>
      <c r="F37" s="18">
        <v>126000</v>
      </c>
      <c r="G37" s="18">
        <v>1630.94</v>
      </c>
      <c r="H37" s="18">
        <v>1.3</v>
      </c>
    </row>
    <row r="38" spans="2:8">
      <c r="B38" s="17" t="s">
        <v>1382</v>
      </c>
      <c r="C38" s="165" t="s">
        <v>132</v>
      </c>
      <c r="D38" s="17" t="s">
        <v>174</v>
      </c>
      <c r="E38" s="17" t="s">
        <v>175</v>
      </c>
      <c r="F38" s="18">
        <v>24000</v>
      </c>
      <c r="G38" s="18">
        <v>1570.75</v>
      </c>
      <c r="H38" s="18">
        <v>1.25</v>
      </c>
    </row>
    <row r="39" spans="2:8">
      <c r="B39" s="17" t="s">
        <v>1473</v>
      </c>
      <c r="C39" s="165" t="s">
        <v>132</v>
      </c>
      <c r="D39" s="17" t="s">
        <v>166</v>
      </c>
      <c r="E39" s="17" t="s">
        <v>167</v>
      </c>
      <c r="F39" s="18">
        <v>37000</v>
      </c>
      <c r="G39" s="18">
        <v>1570.22</v>
      </c>
      <c r="H39" s="18">
        <v>1.25</v>
      </c>
    </row>
    <row r="40" spans="2:8">
      <c r="B40" s="17" t="s">
        <v>1390</v>
      </c>
      <c r="C40" s="165" t="s">
        <v>132</v>
      </c>
      <c r="D40" s="17" t="s">
        <v>154</v>
      </c>
      <c r="E40" s="17" t="s">
        <v>303</v>
      </c>
      <c r="F40" s="18">
        <v>65000</v>
      </c>
      <c r="G40" s="18">
        <v>1506.34</v>
      </c>
      <c r="H40" s="18">
        <v>1.2</v>
      </c>
    </row>
    <row r="41" spans="2:8">
      <c r="B41" s="17" t="s">
        <v>1143</v>
      </c>
      <c r="C41" s="165" t="s">
        <v>132</v>
      </c>
      <c r="D41" s="17" t="s">
        <v>267</v>
      </c>
      <c r="E41" s="17" t="s">
        <v>290</v>
      </c>
      <c r="F41" s="18">
        <v>690000</v>
      </c>
      <c r="G41" s="18">
        <v>1476.26</v>
      </c>
      <c r="H41" s="18">
        <v>1.17</v>
      </c>
    </row>
    <row r="42" spans="2:8">
      <c r="B42" s="17" t="s">
        <v>1159</v>
      </c>
      <c r="C42" s="165" t="s">
        <v>132</v>
      </c>
      <c r="D42" s="17" t="s">
        <v>188</v>
      </c>
      <c r="E42" s="17" t="s">
        <v>189</v>
      </c>
      <c r="F42" s="18">
        <v>120000</v>
      </c>
      <c r="G42" s="18">
        <v>1463.88</v>
      </c>
      <c r="H42" s="18">
        <v>1.1599999999999999</v>
      </c>
    </row>
    <row r="43" spans="2:8">
      <c r="B43" s="17" t="s">
        <v>1190</v>
      </c>
      <c r="C43" s="165" t="s">
        <v>132</v>
      </c>
      <c r="D43" s="17" t="s">
        <v>288</v>
      </c>
      <c r="E43" s="17" t="s">
        <v>289</v>
      </c>
      <c r="F43" s="18">
        <v>1350000</v>
      </c>
      <c r="G43" s="18">
        <v>1452.6</v>
      </c>
      <c r="H43" s="18">
        <v>1.1499999999999999</v>
      </c>
    </row>
    <row r="44" spans="2:8">
      <c r="B44" s="17" t="s">
        <v>482</v>
      </c>
      <c r="C44" s="165" t="s">
        <v>132</v>
      </c>
      <c r="D44" s="17" t="s">
        <v>133</v>
      </c>
      <c r="E44" s="17" t="s">
        <v>483</v>
      </c>
      <c r="F44" s="18">
        <v>1200000</v>
      </c>
      <c r="G44" s="18">
        <v>1395</v>
      </c>
      <c r="H44" s="18">
        <v>1.1100000000000001</v>
      </c>
    </row>
    <row r="45" spans="2:8">
      <c r="B45" s="17" t="s">
        <v>1234</v>
      </c>
      <c r="C45" s="165" t="s">
        <v>132</v>
      </c>
      <c r="D45" s="17" t="s">
        <v>179</v>
      </c>
      <c r="E45" s="17" t="s">
        <v>548</v>
      </c>
      <c r="F45" s="18">
        <v>160000</v>
      </c>
      <c r="G45" s="18">
        <v>1366</v>
      </c>
      <c r="H45" s="18">
        <v>1.0900000000000001</v>
      </c>
    </row>
    <row r="46" spans="2:8">
      <c r="B46" s="17" t="s">
        <v>1160</v>
      </c>
      <c r="C46" s="165" t="s">
        <v>132</v>
      </c>
      <c r="D46" s="17" t="s">
        <v>484</v>
      </c>
      <c r="E46" s="17" t="s">
        <v>485</v>
      </c>
      <c r="F46" s="18">
        <v>350000</v>
      </c>
      <c r="G46" s="18">
        <v>1350.83</v>
      </c>
      <c r="H46" s="18">
        <v>1.07</v>
      </c>
    </row>
    <row r="47" spans="2:8">
      <c r="B47" s="17" t="s">
        <v>1137</v>
      </c>
      <c r="C47" s="165" t="s">
        <v>132</v>
      </c>
      <c r="D47" s="17" t="s">
        <v>144</v>
      </c>
      <c r="E47" s="17" t="s">
        <v>282</v>
      </c>
      <c r="F47" s="18">
        <v>40000</v>
      </c>
      <c r="G47" s="18">
        <v>1333.5</v>
      </c>
      <c r="H47" s="18">
        <v>1.06</v>
      </c>
    </row>
    <row r="48" spans="2:8">
      <c r="B48" s="17" t="s">
        <v>1474</v>
      </c>
      <c r="C48" s="165" t="s">
        <v>132</v>
      </c>
      <c r="D48" s="17" t="s">
        <v>156</v>
      </c>
      <c r="E48" s="17" t="s">
        <v>558</v>
      </c>
      <c r="F48" s="18">
        <v>74000</v>
      </c>
      <c r="G48" s="18">
        <v>1309.8699999999999</v>
      </c>
      <c r="H48" s="18">
        <v>1.04</v>
      </c>
    </row>
    <row r="49" spans="2:8">
      <c r="B49" s="17" t="s">
        <v>1154</v>
      </c>
      <c r="C49" s="165" t="s">
        <v>132</v>
      </c>
      <c r="D49" s="17" t="s">
        <v>267</v>
      </c>
      <c r="E49" s="17" t="s">
        <v>291</v>
      </c>
      <c r="F49" s="18">
        <v>850000</v>
      </c>
      <c r="G49" s="18">
        <v>1300.08</v>
      </c>
      <c r="H49" s="18">
        <v>1.03</v>
      </c>
    </row>
    <row r="50" spans="2:8">
      <c r="B50" s="17" t="s">
        <v>1164</v>
      </c>
      <c r="C50" s="165" t="s">
        <v>132</v>
      </c>
      <c r="D50" s="17" t="s">
        <v>158</v>
      </c>
      <c r="E50" s="17" t="s">
        <v>559</v>
      </c>
      <c r="F50" s="18">
        <v>47081</v>
      </c>
      <c r="G50" s="18">
        <v>1268.46</v>
      </c>
      <c r="H50" s="18">
        <v>1.01</v>
      </c>
    </row>
    <row r="51" spans="2:8">
      <c r="B51" s="17" t="s">
        <v>1128</v>
      </c>
      <c r="C51" s="165" t="s">
        <v>132</v>
      </c>
      <c r="D51" s="17" t="s">
        <v>283</v>
      </c>
      <c r="E51" s="17" t="s">
        <v>460</v>
      </c>
      <c r="F51" s="18">
        <v>280000</v>
      </c>
      <c r="G51" s="18">
        <v>1258.8800000000001</v>
      </c>
      <c r="H51" s="18">
        <v>1</v>
      </c>
    </row>
    <row r="52" spans="2:8">
      <c r="B52" s="17" t="s">
        <v>1127</v>
      </c>
      <c r="C52" s="165" t="s">
        <v>132</v>
      </c>
      <c r="D52" s="17" t="s">
        <v>138</v>
      </c>
      <c r="E52" s="17" t="s">
        <v>294</v>
      </c>
      <c r="F52" s="18">
        <v>120000</v>
      </c>
      <c r="G52" s="18">
        <v>1258.3800000000001</v>
      </c>
      <c r="H52" s="18">
        <v>1</v>
      </c>
    </row>
    <row r="53" spans="2:8">
      <c r="B53" s="17" t="s">
        <v>1475</v>
      </c>
      <c r="C53" s="165" t="s">
        <v>132</v>
      </c>
      <c r="D53" s="17" t="s">
        <v>148</v>
      </c>
      <c r="E53" s="17" t="s">
        <v>542</v>
      </c>
      <c r="F53" s="18">
        <v>85000</v>
      </c>
      <c r="G53" s="18">
        <v>1236.54</v>
      </c>
      <c r="H53" s="18">
        <v>0.98</v>
      </c>
    </row>
    <row r="54" spans="2:8">
      <c r="B54" s="17" t="s">
        <v>1443</v>
      </c>
      <c r="C54" s="165" t="s">
        <v>132</v>
      </c>
      <c r="D54" s="17" t="s">
        <v>177</v>
      </c>
      <c r="E54" s="17" t="s">
        <v>368</v>
      </c>
      <c r="F54" s="18">
        <v>28000</v>
      </c>
      <c r="G54" s="18">
        <v>1227.3399999999999</v>
      </c>
      <c r="H54" s="18">
        <v>0.98</v>
      </c>
    </row>
    <row r="55" spans="2:8">
      <c r="B55" s="17" t="s">
        <v>1437</v>
      </c>
      <c r="C55" s="165" t="s">
        <v>132</v>
      </c>
      <c r="D55" s="17" t="s">
        <v>283</v>
      </c>
      <c r="E55" s="17" t="s">
        <v>314</v>
      </c>
      <c r="F55" s="18">
        <v>31000</v>
      </c>
      <c r="G55" s="18">
        <v>1213.48</v>
      </c>
      <c r="H55" s="18">
        <v>0.96</v>
      </c>
    </row>
    <row r="56" spans="2:8">
      <c r="B56" s="17" t="s">
        <v>1476</v>
      </c>
      <c r="C56" s="165" t="s">
        <v>132</v>
      </c>
      <c r="D56" s="17" t="s">
        <v>179</v>
      </c>
      <c r="E56" s="17" t="s">
        <v>560</v>
      </c>
      <c r="F56" s="18">
        <v>75000</v>
      </c>
      <c r="G56" s="18">
        <v>1189.9100000000001</v>
      </c>
      <c r="H56" s="18">
        <v>0.95</v>
      </c>
    </row>
    <row r="57" spans="2:8">
      <c r="B57" s="17" t="s">
        <v>1477</v>
      </c>
      <c r="C57" s="165" t="s">
        <v>132</v>
      </c>
      <c r="D57" s="17" t="s">
        <v>144</v>
      </c>
      <c r="E57" s="17" t="s">
        <v>309</v>
      </c>
      <c r="F57" s="18">
        <v>100000</v>
      </c>
      <c r="G57" s="18">
        <v>1176.05</v>
      </c>
      <c r="H57" s="18">
        <v>0.93</v>
      </c>
    </row>
    <row r="58" spans="2:8">
      <c r="B58" s="17" t="s">
        <v>1123</v>
      </c>
      <c r="C58" s="165" t="s">
        <v>132</v>
      </c>
      <c r="D58" s="17" t="s">
        <v>138</v>
      </c>
      <c r="E58" s="17" t="s">
        <v>286</v>
      </c>
      <c r="F58" s="18">
        <v>120000</v>
      </c>
      <c r="G58" s="18">
        <v>1138.08</v>
      </c>
      <c r="H58" s="18">
        <v>0.9</v>
      </c>
    </row>
    <row r="59" spans="2:8">
      <c r="B59" s="17" t="s">
        <v>1478</v>
      </c>
      <c r="C59" s="165" t="s">
        <v>132</v>
      </c>
      <c r="D59" s="17" t="s">
        <v>445</v>
      </c>
      <c r="E59" s="17" t="s">
        <v>447</v>
      </c>
      <c r="F59" s="18">
        <v>135000</v>
      </c>
      <c r="G59" s="18">
        <v>1115.3699999999999</v>
      </c>
      <c r="H59" s="18">
        <v>0.89</v>
      </c>
    </row>
    <row r="60" spans="2:8">
      <c r="B60" s="17" t="s">
        <v>1479</v>
      </c>
      <c r="C60" s="165" t="s">
        <v>132</v>
      </c>
      <c r="D60" s="17" t="s">
        <v>171</v>
      </c>
      <c r="E60" s="17" t="s">
        <v>541</v>
      </c>
      <c r="F60" s="18">
        <v>68000</v>
      </c>
      <c r="G60" s="18">
        <v>1103.27</v>
      </c>
      <c r="H60" s="18">
        <v>0.88</v>
      </c>
    </row>
    <row r="61" spans="2:8">
      <c r="B61" s="17" t="s">
        <v>1225</v>
      </c>
      <c r="C61" s="165" t="s">
        <v>132</v>
      </c>
      <c r="D61" s="17" t="s">
        <v>156</v>
      </c>
      <c r="E61" s="17" t="s">
        <v>173</v>
      </c>
      <c r="F61" s="18">
        <v>24000</v>
      </c>
      <c r="G61" s="18">
        <v>981.68</v>
      </c>
      <c r="H61" s="18">
        <v>0.78</v>
      </c>
    </row>
    <row r="62" spans="2:8">
      <c r="B62" s="17" t="s">
        <v>1396</v>
      </c>
      <c r="C62" s="165" t="s">
        <v>132</v>
      </c>
      <c r="D62" s="17" t="s">
        <v>184</v>
      </c>
      <c r="E62" s="17" t="s">
        <v>319</v>
      </c>
      <c r="F62" s="18">
        <v>50000</v>
      </c>
      <c r="G62" s="18">
        <v>973.65</v>
      </c>
      <c r="H62" s="18">
        <v>0.77</v>
      </c>
    </row>
    <row r="63" spans="2:8">
      <c r="B63" s="17" t="s">
        <v>1438</v>
      </c>
      <c r="C63" s="165" t="s">
        <v>132</v>
      </c>
      <c r="D63" s="17" t="s">
        <v>156</v>
      </c>
      <c r="E63" s="17" t="s">
        <v>534</v>
      </c>
      <c r="F63" s="18">
        <v>96000</v>
      </c>
      <c r="G63" s="18">
        <v>960.24</v>
      </c>
      <c r="H63" s="18">
        <v>0.76</v>
      </c>
    </row>
    <row r="64" spans="2:8">
      <c r="B64" s="17" t="s">
        <v>1457</v>
      </c>
      <c r="C64" s="165" t="s">
        <v>132</v>
      </c>
      <c r="D64" s="17" t="s">
        <v>156</v>
      </c>
      <c r="E64" s="17" t="s">
        <v>561</v>
      </c>
      <c r="F64" s="18">
        <v>71533</v>
      </c>
      <c r="G64" s="18">
        <v>914.62</v>
      </c>
      <c r="H64" s="18">
        <v>0.73</v>
      </c>
    </row>
    <row r="65" spans="2:11">
      <c r="B65" s="17" t="s">
        <v>1135</v>
      </c>
      <c r="C65" s="165" t="s">
        <v>132</v>
      </c>
      <c r="D65" s="17" t="s">
        <v>191</v>
      </c>
      <c r="E65" s="17" t="s">
        <v>366</v>
      </c>
      <c r="F65" s="18">
        <v>110000</v>
      </c>
      <c r="G65" s="18">
        <v>815.21</v>
      </c>
      <c r="H65" s="18">
        <v>0.65</v>
      </c>
    </row>
    <row r="66" spans="2:11">
      <c r="B66" s="17" t="s">
        <v>463</v>
      </c>
      <c r="C66" s="165" t="s">
        <v>132</v>
      </c>
      <c r="D66" s="17" t="s">
        <v>464</v>
      </c>
      <c r="E66" s="17" t="s">
        <v>465</v>
      </c>
      <c r="F66" s="18">
        <v>400000</v>
      </c>
      <c r="G66" s="18">
        <v>536.6</v>
      </c>
      <c r="H66" s="18">
        <v>0.43</v>
      </c>
    </row>
    <row r="67" spans="2:11">
      <c r="B67" s="17" t="s">
        <v>1198</v>
      </c>
      <c r="C67" s="165" t="s">
        <v>132</v>
      </c>
      <c r="D67" s="17" t="s">
        <v>133</v>
      </c>
      <c r="E67" s="17" t="s">
        <v>425</v>
      </c>
      <c r="F67" s="18">
        <v>525000</v>
      </c>
      <c r="G67" s="18">
        <v>484.31</v>
      </c>
      <c r="H67" s="18">
        <v>0.39</v>
      </c>
    </row>
    <row r="68" spans="2:11">
      <c r="B68" s="17" t="s">
        <v>1480</v>
      </c>
      <c r="C68" s="165" t="s">
        <v>132</v>
      </c>
      <c r="D68" s="17" t="s">
        <v>133</v>
      </c>
      <c r="E68" s="17" t="s">
        <v>257</v>
      </c>
      <c r="F68" s="18">
        <v>150000</v>
      </c>
      <c r="G68" s="18">
        <v>406.28</v>
      </c>
      <c r="H68" s="18">
        <v>0.32</v>
      </c>
    </row>
    <row r="69" spans="2:11">
      <c r="B69" s="17" t="s">
        <v>562</v>
      </c>
      <c r="C69" s="165" t="s">
        <v>132</v>
      </c>
      <c r="D69" s="17" t="s">
        <v>188</v>
      </c>
      <c r="E69" s="17" t="s">
        <v>563</v>
      </c>
      <c r="F69" s="18">
        <v>52680</v>
      </c>
      <c r="G69" s="18">
        <v>357.07</v>
      </c>
      <c r="H69" s="18">
        <v>0.28000000000000003</v>
      </c>
    </row>
    <row r="70" spans="2:11">
      <c r="B70" s="263" t="s">
        <v>962</v>
      </c>
      <c r="C70" s="165"/>
      <c r="G70" s="70">
        <f>SUM(G16:G69)</f>
        <v>121586.14</v>
      </c>
      <c r="H70" s="70">
        <f>SUM(H16:H69)</f>
        <v>96.660000000000039</v>
      </c>
    </row>
    <row r="71" spans="2:11" s="164" customFormat="1">
      <c r="B71" s="249" t="s">
        <v>968</v>
      </c>
      <c r="C71" s="166"/>
      <c r="F71" s="162"/>
      <c r="G71" s="163"/>
      <c r="H71" s="163"/>
    </row>
    <row r="72" spans="2:11" s="164" customFormat="1">
      <c r="B72" s="249" t="s">
        <v>969</v>
      </c>
      <c r="C72" s="166"/>
      <c r="F72" s="162"/>
      <c r="G72" s="163"/>
      <c r="H72" s="163"/>
    </row>
    <row r="73" spans="2:11">
      <c r="B73" s="17" t="s">
        <v>266</v>
      </c>
      <c r="C73" s="165" t="s">
        <v>132</v>
      </c>
      <c r="D73" s="17" t="s">
        <v>267</v>
      </c>
      <c r="E73" s="17" t="s">
        <v>268</v>
      </c>
      <c r="F73" s="18">
        <v>599500</v>
      </c>
      <c r="G73" s="18">
        <v>803.81</v>
      </c>
      <c r="H73" s="18">
        <v>0.64</v>
      </c>
    </row>
    <row r="74" spans="2:11" s="164" customFormat="1">
      <c r="B74" s="249" t="s">
        <v>965</v>
      </c>
      <c r="C74" s="166"/>
      <c r="F74" s="162"/>
      <c r="G74" s="163">
        <f>SUM(G73)</f>
        <v>803.81</v>
      </c>
      <c r="H74" s="163">
        <f>SUM(H73)</f>
        <v>0.64</v>
      </c>
    </row>
    <row r="75" spans="2:11" s="164" customFormat="1">
      <c r="B75" s="249" t="s">
        <v>966</v>
      </c>
      <c r="C75" s="166"/>
      <c r="F75" s="162"/>
      <c r="G75" s="163">
        <f>+G70+G74</f>
        <v>122389.95</v>
      </c>
      <c r="H75" s="163">
        <f>+H70+H74</f>
        <v>97.30000000000004</v>
      </c>
    </row>
    <row r="76" spans="2:11">
      <c r="B76" s="241" t="s">
        <v>211</v>
      </c>
      <c r="C76" s="243"/>
      <c r="D76" s="241"/>
      <c r="E76" s="241"/>
      <c r="F76" s="70"/>
      <c r="G76" s="70">
        <v>3528.98</v>
      </c>
      <c r="H76" s="70">
        <v>2.81</v>
      </c>
    </row>
    <row r="77" spans="2:11">
      <c r="B77" s="241" t="s">
        <v>117</v>
      </c>
      <c r="C77" s="243"/>
      <c r="D77" s="241"/>
      <c r="E77" s="241"/>
      <c r="F77" s="70"/>
      <c r="G77" s="70">
        <f>+G70+G74+G76</f>
        <v>125918.93</v>
      </c>
      <c r="H77" s="70">
        <f>+H70+H74+H76</f>
        <v>100.11000000000004</v>
      </c>
      <c r="J77" s="70"/>
      <c r="K77" s="70"/>
    </row>
    <row r="78" spans="2:11">
      <c r="B78" s="241" t="s">
        <v>296</v>
      </c>
      <c r="C78" s="243"/>
      <c r="D78" s="241"/>
      <c r="E78" s="241"/>
      <c r="F78" s="70"/>
      <c r="G78" s="70">
        <f>+G79-G77</f>
        <v>-128.81609569999273</v>
      </c>
      <c r="H78" s="70">
        <f>+H79-H77</f>
        <v>-0.11000000000004206</v>
      </c>
      <c r="J78" s="70"/>
      <c r="K78" s="70"/>
    </row>
    <row r="79" spans="2:11">
      <c r="B79" s="241" t="s">
        <v>119</v>
      </c>
      <c r="C79" s="243"/>
      <c r="D79" s="241"/>
      <c r="E79" s="241"/>
      <c r="F79" s="70"/>
      <c r="G79" s="70">
        <v>125790.1139043</v>
      </c>
      <c r="H79" s="70">
        <v>100</v>
      </c>
      <c r="J79" s="70"/>
      <c r="K79" s="70"/>
    </row>
    <row r="80" spans="2:11">
      <c r="B80" s="17" t="s">
        <v>120</v>
      </c>
    </row>
    <row r="81" spans="2:3">
      <c r="B81" s="17" t="s">
        <v>121</v>
      </c>
    </row>
    <row r="82" spans="2:3">
      <c r="B82" s="17" t="s">
        <v>122</v>
      </c>
      <c r="C82" s="244">
        <v>44773</v>
      </c>
    </row>
    <row r="83" spans="2:3" ht="25.5">
      <c r="B83" s="245" t="s">
        <v>123</v>
      </c>
      <c r="C83" s="16" t="s">
        <v>124</v>
      </c>
    </row>
    <row r="84" spans="2:3">
      <c r="B84" s="241"/>
    </row>
    <row r="85" spans="2:3">
      <c r="B85" s="241" t="s">
        <v>125</v>
      </c>
    </row>
    <row r="86" spans="2:3">
      <c r="B86" s="241" t="s">
        <v>212</v>
      </c>
    </row>
    <row r="87" spans="2:3">
      <c r="B87" s="241" t="s">
        <v>126</v>
      </c>
    </row>
    <row r="88" spans="2:3">
      <c r="B88" s="241" t="s">
        <v>564</v>
      </c>
      <c r="C88" s="243"/>
    </row>
    <row r="89" spans="2:3">
      <c r="B89" s="241" t="s">
        <v>565</v>
      </c>
      <c r="C89" s="243"/>
    </row>
    <row r="90" spans="2:3">
      <c r="B90" s="241" t="s">
        <v>566</v>
      </c>
      <c r="C90" s="243"/>
    </row>
    <row r="91" spans="2:3">
      <c r="B91" s="241" t="s">
        <v>3152</v>
      </c>
      <c r="C91" s="243"/>
    </row>
    <row r="92" spans="2:3">
      <c r="B92" s="241" t="s">
        <v>567</v>
      </c>
      <c r="C92" s="243"/>
    </row>
    <row r="93" spans="2:3">
      <c r="B93" s="241" t="s">
        <v>568</v>
      </c>
      <c r="C93" s="243"/>
    </row>
    <row r="94" spans="2:3">
      <c r="B94" s="241" t="s">
        <v>569</v>
      </c>
      <c r="C94" s="243"/>
    </row>
    <row r="95" spans="2:3">
      <c r="B95" s="241" t="s">
        <v>570</v>
      </c>
      <c r="C95" s="243"/>
    </row>
    <row r="96" spans="2:3">
      <c r="B96" s="275" t="s">
        <v>2646</v>
      </c>
      <c r="C96" s="243"/>
    </row>
    <row r="97" spans="2:2">
      <c r="B97" s="275" t="s">
        <v>127</v>
      </c>
    </row>
    <row r="98" spans="2:2">
      <c r="B98" s="275" t="s">
        <v>128</v>
      </c>
    </row>
  </sheetData>
  <mergeCells count="3">
    <mergeCell ref="B1:E1"/>
    <mergeCell ref="C3:C7"/>
    <mergeCell ref="D3:D7"/>
  </mergeCells>
  <hyperlinks>
    <hyperlink ref="A1" location="Index!A1" display="Index" xr:uid="{10C106B2-82B4-4C17-9681-0746FCAAD4D3}"/>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DF6B6-5739-486D-AF32-298A21942487}">
  <dimension ref="A1:I80"/>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4" style="17" bestFit="1" customWidth="1"/>
    <col min="6" max="6" width="11.5703125" style="18" bestFit="1" customWidth="1"/>
    <col min="7" max="7" width="18.140625" style="18" bestFit="1" customWidth="1"/>
    <col min="8" max="8" width="9.140625" style="18" bestFit="1" customWidth="1"/>
    <col min="9" max="256" width="9.140625" style="17"/>
    <col min="257" max="257" width="5.42578125" style="17" bestFit="1" customWidth="1"/>
    <col min="258" max="258" width="82" style="17" bestFit="1" customWidth="1"/>
    <col min="259" max="259" width="13.140625" style="17" bestFit="1" customWidth="1"/>
    <col min="260" max="260" width="43" style="17" bestFit="1" customWidth="1"/>
    <col min="261" max="261" width="14" style="17" bestFit="1" customWidth="1"/>
    <col min="262" max="262" width="11.5703125" style="17" bestFit="1" customWidth="1"/>
    <col min="263" max="263" width="18.140625" style="17" bestFit="1" customWidth="1"/>
    <col min="264" max="264" width="9.140625" style="17" bestFit="1"/>
    <col min="265" max="512" width="9.140625" style="17"/>
    <col min="513" max="513" width="5.42578125" style="17" bestFit="1" customWidth="1"/>
    <col min="514" max="514" width="82" style="17" bestFit="1" customWidth="1"/>
    <col min="515" max="515" width="13.140625" style="17" bestFit="1" customWidth="1"/>
    <col min="516" max="516" width="43" style="17" bestFit="1" customWidth="1"/>
    <col min="517" max="517" width="14" style="17" bestFit="1" customWidth="1"/>
    <col min="518" max="518" width="11.5703125" style="17" bestFit="1" customWidth="1"/>
    <col min="519" max="519" width="18.140625" style="17" bestFit="1" customWidth="1"/>
    <col min="520" max="520" width="9.140625" style="17" bestFit="1"/>
    <col min="521" max="768" width="9.140625" style="17"/>
    <col min="769" max="769" width="5.42578125" style="17" bestFit="1" customWidth="1"/>
    <col min="770" max="770" width="82" style="17" bestFit="1" customWidth="1"/>
    <col min="771" max="771" width="13.140625" style="17" bestFit="1" customWidth="1"/>
    <col min="772" max="772" width="43" style="17" bestFit="1" customWidth="1"/>
    <col min="773" max="773" width="14" style="17" bestFit="1" customWidth="1"/>
    <col min="774" max="774" width="11.5703125" style="17" bestFit="1" customWidth="1"/>
    <col min="775" max="775" width="18.140625" style="17" bestFit="1" customWidth="1"/>
    <col min="776" max="776" width="9.140625" style="17" bestFit="1"/>
    <col min="777" max="1024" width="9.140625" style="17"/>
    <col min="1025" max="1025" width="5.42578125" style="17" bestFit="1" customWidth="1"/>
    <col min="1026" max="1026" width="82" style="17" bestFit="1" customWidth="1"/>
    <col min="1027" max="1027" width="13.140625" style="17" bestFit="1" customWidth="1"/>
    <col min="1028" max="1028" width="43" style="17" bestFit="1" customWidth="1"/>
    <col min="1029" max="1029" width="14" style="17" bestFit="1" customWidth="1"/>
    <col min="1030" max="1030" width="11.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82" style="17" bestFit="1" customWidth="1"/>
    <col min="1283" max="1283" width="13.140625" style="17" bestFit="1" customWidth="1"/>
    <col min="1284" max="1284" width="43" style="17" bestFit="1" customWidth="1"/>
    <col min="1285" max="1285" width="14" style="17" bestFit="1" customWidth="1"/>
    <col min="1286" max="1286" width="11.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82" style="17" bestFit="1" customWidth="1"/>
    <col min="1539" max="1539" width="13.140625" style="17" bestFit="1" customWidth="1"/>
    <col min="1540" max="1540" width="43" style="17" bestFit="1" customWidth="1"/>
    <col min="1541" max="1541" width="14" style="17" bestFit="1" customWidth="1"/>
    <col min="1542" max="1542" width="11.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82" style="17" bestFit="1" customWidth="1"/>
    <col min="1795" max="1795" width="13.140625" style="17" bestFit="1" customWidth="1"/>
    <col min="1796" max="1796" width="43" style="17" bestFit="1" customWidth="1"/>
    <col min="1797" max="1797" width="14" style="17" bestFit="1" customWidth="1"/>
    <col min="1798" max="1798" width="11.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82" style="17" bestFit="1" customWidth="1"/>
    <col min="2051" max="2051" width="13.140625" style="17" bestFit="1" customWidth="1"/>
    <col min="2052" max="2052" width="43" style="17" bestFit="1" customWidth="1"/>
    <col min="2053" max="2053" width="14" style="17" bestFit="1" customWidth="1"/>
    <col min="2054" max="2054" width="11.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82" style="17" bestFit="1" customWidth="1"/>
    <col min="2307" max="2307" width="13.140625" style="17" bestFit="1" customWidth="1"/>
    <col min="2308" max="2308" width="43" style="17" bestFit="1" customWidth="1"/>
    <col min="2309" max="2309" width="14" style="17" bestFit="1" customWidth="1"/>
    <col min="2310" max="2310" width="11.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82" style="17" bestFit="1" customWidth="1"/>
    <col min="2563" max="2563" width="13.140625" style="17" bestFit="1" customWidth="1"/>
    <col min="2564" max="2564" width="43" style="17" bestFit="1" customWidth="1"/>
    <col min="2565" max="2565" width="14" style="17" bestFit="1" customWidth="1"/>
    <col min="2566" max="2566" width="11.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82" style="17" bestFit="1" customWidth="1"/>
    <col min="2819" max="2819" width="13.140625" style="17" bestFit="1" customWidth="1"/>
    <col min="2820" max="2820" width="43" style="17" bestFit="1" customWidth="1"/>
    <col min="2821" max="2821" width="14" style="17" bestFit="1" customWidth="1"/>
    <col min="2822" max="2822" width="11.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82" style="17" bestFit="1" customWidth="1"/>
    <col min="3075" max="3075" width="13.140625" style="17" bestFit="1" customWidth="1"/>
    <col min="3076" max="3076" width="43" style="17" bestFit="1" customWidth="1"/>
    <col min="3077" max="3077" width="14" style="17" bestFit="1" customWidth="1"/>
    <col min="3078" max="3078" width="11.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82" style="17" bestFit="1" customWidth="1"/>
    <col min="3331" max="3331" width="13.140625" style="17" bestFit="1" customWidth="1"/>
    <col min="3332" max="3332" width="43" style="17" bestFit="1" customWidth="1"/>
    <col min="3333" max="3333" width="14" style="17" bestFit="1" customWidth="1"/>
    <col min="3334" max="3334" width="11.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82" style="17" bestFit="1" customWidth="1"/>
    <col min="3587" max="3587" width="13.140625" style="17" bestFit="1" customWidth="1"/>
    <col min="3588" max="3588" width="43" style="17" bestFit="1" customWidth="1"/>
    <col min="3589" max="3589" width="14" style="17" bestFit="1" customWidth="1"/>
    <col min="3590" max="3590" width="11.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82" style="17" bestFit="1" customWidth="1"/>
    <col min="3843" max="3843" width="13.140625" style="17" bestFit="1" customWidth="1"/>
    <col min="3844" max="3844" width="43" style="17" bestFit="1" customWidth="1"/>
    <col min="3845" max="3845" width="14" style="17" bestFit="1" customWidth="1"/>
    <col min="3846" max="3846" width="11.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82" style="17" bestFit="1" customWidth="1"/>
    <col min="4099" max="4099" width="13.140625" style="17" bestFit="1" customWidth="1"/>
    <col min="4100" max="4100" width="43" style="17" bestFit="1" customWidth="1"/>
    <col min="4101" max="4101" width="14" style="17" bestFit="1" customWidth="1"/>
    <col min="4102" max="4102" width="11.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82" style="17" bestFit="1" customWidth="1"/>
    <col min="4355" max="4355" width="13.140625" style="17" bestFit="1" customWidth="1"/>
    <col min="4356" max="4356" width="43" style="17" bestFit="1" customWidth="1"/>
    <col min="4357" max="4357" width="14" style="17" bestFit="1" customWidth="1"/>
    <col min="4358" max="4358" width="11.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82" style="17" bestFit="1" customWidth="1"/>
    <col min="4611" max="4611" width="13.140625" style="17" bestFit="1" customWidth="1"/>
    <col min="4612" max="4612" width="43" style="17" bestFit="1" customWidth="1"/>
    <col min="4613" max="4613" width="14" style="17" bestFit="1" customWidth="1"/>
    <col min="4614" max="4614" width="11.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82" style="17" bestFit="1" customWidth="1"/>
    <col min="4867" max="4867" width="13.140625" style="17" bestFit="1" customWidth="1"/>
    <col min="4868" max="4868" width="43" style="17" bestFit="1" customWidth="1"/>
    <col min="4869" max="4869" width="14" style="17" bestFit="1" customWidth="1"/>
    <col min="4870" max="4870" width="11.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82" style="17" bestFit="1" customWidth="1"/>
    <col min="5123" max="5123" width="13.140625" style="17" bestFit="1" customWidth="1"/>
    <col min="5124" max="5124" width="43" style="17" bestFit="1" customWidth="1"/>
    <col min="5125" max="5125" width="14" style="17" bestFit="1" customWidth="1"/>
    <col min="5126" max="5126" width="11.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82" style="17" bestFit="1" customWidth="1"/>
    <col min="5379" max="5379" width="13.140625" style="17" bestFit="1" customWidth="1"/>
    <col min="5380" max="5380" width="43" style="17" bestFit="1" customWidth="1"/>
    <col min="5381" max="5381" width="14" style="17" bestFit="1" customWidth="1"/>
    <col min="5382" max="5382" width="11.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82" style="17" bestFit="1" customWidth="1"/>
    <col min="5635" max="5635" width="13.140625" style="17" bestFit="1" customWidth="1"/>
    <col min="5636" max="5636" width="43" style="17" bestFit="1" customWidth="1"/>
    <col min="5637" max="5637" width="14" style="17" bestFit="1" customWidth="1"/>
    <col min="5638" max="5638" width="11.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82" style="17" bestFit="1" customWidth="1"/>
    <col min="5891" max="5891" width="13.140625" style="17" bestFit="1" customWidth="1"/>
    <col min="5892" max="5892" width="43" style="17" bestFit="1" customWidth="1"/>
    <col min="5893" max="5893" width="14" style="17" bestFit="1" customWidth="1"/>
    <col min="5894" max="5894" width="11.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82" style="17" bestFit="1" customWidth="1"/>
    <col min="6147" max="6147" width="13.140625" style="17" bestFit="1" customWidth="1"/>
    <col min="6148" max="6148" width="43" style="17" bestFit="1" customWidth="1"/>
    <col min="6149" max="6149" width="14" style="17" bestFit="1" customWidth="1"/>
    <col min="6150" max="6150" width="11.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82" style="17" bestFit="1" customWidth="1"/>
    <col min="6403" max="6403" width="13.140625" style="17" bestFit="1" customWidth="1"/>
    <col min="6404" max="6404" width="43" style="17" bestFit="1" customWidth="1"/>
    <col min="6405" max="6405" width="14" style="17" bestFit="1" customWidth="1"/>
    <col min="6406" max="6406" width="11.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82" style="17" bestFit="1" customWidth="1"/>
    <col min="6659" max="6659" width="13.140625" style="17" bestFit="1" customWidth="1"/>
    <col min="6660" max="6660" width="43" style="17" bestFit="1" customWidth="1"/>
    <col min="6661" max="6661" width="14" style="17" bestFit="1" customWidth="1"/>
    <col min="6662" max="6662" width="11.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82" style="17" bestFit="1" customWidth="1"/>
    <col min="6915" max="6915" width="13.140625" style="17" bestFit="1" customWidth="1"/>
    <col min="6916" max="6916" width="43" style="17" bestFit="1" customWidth="1"/>
    <col min="6917" max="6917" width="14" style="17" bestFit="1" customWidth="1"/>
    <col min="6918" max="6918" width="11.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82" style="17" bestFit="1" customWidth="1"/>
    <col min="7171" max="7171" width="13.140625" style="17" bestFit="1" customWidth="1"/>
    <col min="7172" max="7172" width="43" style="17" bestFit="1" customWidth="1"/>
    <col min="7173" max="7173" width="14" style="17" bestFit="1" customWidth="1"/>
    <col min="7174" max="7174" width="11.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82" style="17" bestFit="1" customWidth="1"/>
    <col min="7427" max="7427" width="13.140625" style="17" bestFit="1" customWidth="1"/>
    <col min="7428" max="7428" width="43" style="17" bestFit="1" customWidth="1"/>
    <col min="7429" max="7429" width="14" style="17" bestFit="1" customWidth="1"/>
    <col min="7430" max="7430" width="11.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82" style="17" bestFit="1" customWidth="1"/>
    <col min="7683" max="7683" width="13.140625" style="17" bestFit="1" customWidth="1"/>
    <col min="7684" max="7684" width="43" style="17" bestFit="1" customWidth="1"/>
    <col min="7685" max="7685" width="14" style="17" bestFit="1" customWidth="1"/>
    <col min="7686" max="7686" width="11.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82" style="17" bestFit="1" customWidth="1"/>
    <col min="7939" max="7939" width="13.140625" style="17" bestFit="1" customWidth="1"/>
    <col min="7940" max="7940" width="43" style="17" bestFit="1" customWidth="1"/>
    <col min="7941" max="7941" width="14" style="17" bestFit="1" customWidth="1"/>
    <col min="7942" max="7942" width="11.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82" style="17" bestFit="1" customWidth="1"/>
    <col min="8195" max="8195" width="13.140625" style="17" bestFit="1" customWidth="1"/>
    <col min="8196" max="8196" width="43" style="17" bestFit="1" customWidth="1"/>
    <col min="8197" max="8197" width="14" style="17" bestFit="1" customWidth="1"/>
    <col min="8198" max="8198" width="11.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82" style="17" bestFit="1" customWidth="1"/>
    <col min="8451" max="8451" width="13.140625" style="17" bestFit="1" customWidth="1"/>
    <col min="8452" max="8452" width="43" style="17" bestFit="1" customWidth="1"/>
    <col min="8453" max="8453" width="14" style="17" bestFit="1" customWidth="1"/>
    <col min="8454" max="8454" width="11.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82" style="17" bestFit="1" customWidth="1"/>
    <col min="8707" max="8707" width="13.140625" style="17" bestFit="1" customWidth="1"/>
    <col min="8708" max="8708" width="43" style="17" bestFit="1" customWidth="1"/>
    <col min="8709" max="8709" width="14" style="17" bestFit="1" customWidth="1"/>
    <col min="8710" max="8710" width="11.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82" style="17" bestFit="1" customWidth="1"/>
    <col min="8963" max="8963" width="13.140625" style="17" bestFit="1" customWidth="1"/>
    <col min="8964" max="8964" width="43" style="17" bestFit="1" customWidth="1"/>
    <col min="8965" max="8965" width="14" style="17" bestFit="1" customWidth="1"/>
    <col min="8966" max="8966" width="11.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82" style="17" bestFit="1" customWidth="1"/>
    <col min="9219" max="9219" width="13.140625" style="17" bestFit="1" customWidth="1"/>
    <col min="9220" max="9220" width="43" style="17" bestFit="1" customWidth="1"/>
    <col min="9221" max="9221" width="14" style="17" bestFit="1" customWidth="1"/>
    <col min="9222" max="9222" width="11.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82" style="17" bestFit="1" customWidth="1"/>
    <col min="9475" max="9475" width="13.140625" style="17" bestFit="1" customWidth="1"/>
    <col min="9476" max="9476" width="43" style="17" bestFit="1" customWidth="1"/>
    <col min="9477" max="9477" width="14" style="17" bestFit="1" customWidth="1"/>
    <col min="9478" max="9478" width="11.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82" style="17" bestFit="1" customWidth="1"/>
    <col min="9731" max="9731" width="13.140625" style="17" bestFit="1" customWidth="1"/>
    <col min="9732" max="9732" width="43" style="17" bestFit="1" customWidth="1"/>
    <col min="9733" max="9733" width="14" style="17" bestFit="1" customWidth="1"/>
    <col min="9734" max="9734" width="11.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82" style="17" bestFit="1" customWidth="1"/>
    <col min="9987" max="9987" width="13.140625" style="17" bestFit="1" customWidth="1"/>
    <col min="9988" max="9988" width="43" style="17" bestFit="1" customWidth="1"/>
    <col min="9989" max="9989" width="14" style="17" bestFit="1" customWidth="1"/>
    <col min="9990" max="9990" width="11.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82" style="17" bestFit="1" customWidth="1"/>
    <col min="10243" max="10243" width="13.140625" style="17" bestFit="1" customWidth="1"/>
    <col min="10244" max="10244" width="43" style="17" bestFit="1" customWidth="1"/>
    <col min="10245" max="10245" width="14" style="17" bestFit="1" customWidth="1"/>
    <col min="10246" max="10246" width="11.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82" style="17" bestFit="1" customWidth="1"/>
    <col min="10499" max="10499" width="13.140625" style="17" bestFit="1" customWidth="1"/>
    <col min="10500" max="10500" width="43" style="17" bestFit="1" customWidth="1"/>
    <col min="10501" max="10501" width="14" style="17" bestFit="1" customWidth="1"/>
    <col min="10502" max="10502" width="11.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82" style="17" bestFit="1" customWidth="1"/>
    <col min="10755" max="10755" width="13.140625" style="17" bestFit="1" customWidth="1"/>
    <col min="10756" max="10756" width="43" style="17" bestFit="1" customWidth="1"/>
    <col min="10757" max="10757" width="14" style="17" bestFit="1" customWidth="1"/>
    <col min="10758" max="10758" width="11.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82" style="17" bestFit="1" customWidth="1"/>
    <col min="11011" max="11011" width="13.140625" style="17" bestFit="1" customWidth="1"/>
    <col min="11012" max="11012" width="43" style="17" bestFit="1" customWidth="1"/>
    <col min="11013" max="11013" width="14" style="17" bestFit="1" customWidth="1"/>
    <col min="11014" max="11014" width="11.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82" style="17" bestFit="1" customWidth="1"/>
    <col min="11267" max="11267" width="13.140625" style="17" bestFit="1" customWidth="1"/>
    <col min="11268" max="11268" width="43" style="17" bestFit="1" customWidth="1"/>
    <col min="11269" max="11269" width="14" style="17" bestFit="1" customWidth="1"/>
    <col min="11270" max="11270" width="11.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82" style="17" bestFit="1" customWidth="1"/>
    <col min="11523" max="11523" width="13.140625" style="17" bestFit="1" customWidth="1"/>
    <col min="11524" max="11524" width="43" style="17" bestFit="1" customWidth="1"/>
    <col min="11525" max="11525" width="14" style="17" bestFit="1" customWidth="1"/>
    <col min="11526" max="11526" width="11.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82" style="17" bestFit="1" customWidth="1"/>
    <col min="11779" max="11779" width="13.140625" style="17" bestFit="1" customWidth="1"/>
    <col min="11780" max="11780" width="43" style="17" bestFit="1" customWidth="1"/>
    <col min="11781" max="11781" width="14" style="17" bestFit="1" customWidth="1"/>
    <col min="11782" max="11782" width="11.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82" style="17" bestFit="1" customWidth="1"/>
    <col min="12035" max="12035" width="13.140625" style="17" bestFit="1" customWidth="1"/>
    <col min="12036" max="12036" width="43" style="17" bestFit="1" customWidth="1"/>
    <col min="12037" max="12037" width="14" style="17" bestFit="1" customWidth="1"/>
    <col min="12038" max="12038" width="11.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82" style="17" bestFit="1" customWidth="1"/>
    <col min="12291" max="12291" width="13.140625" style="17" bestFit="1" customWidth="1"/>
    <col min="12292" max="12292" width="43" style="17" bestFit="1" customWidth="1"/>
    <col min="12293" max="12293" width="14" style="17" bestFit="1" customWidth="1"/>
    <col min="12294" max="12294" width="11.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82" style="17" bestFit="1" customWidth="1"/>
    <col min="12547" max="12547" width="13.140625" style="17" bestFit="1" customWidth="1"/>
    <col min="12548" max="12548" width="43" style="17" bestFit="1" customWidth="1"/>
    <col min="12549" max="12549" width="14" style="17" bestFit="1" customWidth="1"/>
    <col min="12550" max="12550" width="11.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82" style="17" bestFit="1" customWidth="1"/>
    <col min="12803" max="12803" width="13.140625" style="17" bestFit="1" customWidth="1"/>
    <col min="12804" max="12804" width="43" style="17" bestFit="1" customWidth="1"/>
    <col min="12805" max="12805" width="14" style="17" bestFit="1" customWidth="1"/>
    <col min="12806" max="12806" width="11.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82" style="17" bestFit="1" customWidth="1"/>
    <col min="13059" max="13059" width="13.140625" style="17" bestFit="1" customWidth="1"/>
    <col min="13060" max="13060" width="43" style="17" bestFit="1" customWidth="1"/>
    <col min="13061" max="13061" width="14" style="17" bestFit="1" customWidth="1"/>
    <col min="13062" max="13062" width="11.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82" style="17" bestFit="1" customWidth="1"/>
    <col min="13315" max="13315" width="13.140625" style="17" bestFit="1" customWidth="1"/>
    <col min="13316" max="13316" width="43" style="17" bestFit="1" customWidth="1"/>
    <col min="13317" max="13317" width="14" style="17" bestFit="1" customWidth="1"/>
    <col min="13318" max="13318" width="11.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82" style="17" bestFit="1" customWidth="1"/>
    <col min="13571" max="13571" width="13.140625" style="17" bestFit="1" customWidth="1"/>
    <col min="13572" max="13572" width="43" style="17" bestFit="1" customWidth="1"/>
    <col min="13573" max="13573" width="14" style="17" bestFit="1" customWidth="1"/>
    <col min="13574" max="13574" width="11.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82" style="17" bestFit="1" customWidth="1"/>
    <col min="13827" max="13827" width="13.140625" style="17" bestFit="1" customWidth="1"/>
    <col min="13828" max="13828" width="43" style="17" bestFit="1" customWidth="1"/>
    <col min="13829" max="13829" width="14" style="17" bestFit="1" customWidth="1"/>
    <col min="13830" max="13830" width="11.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82" style="17" bestFit="1" customWidth="1"/>
    <col min="14083" max="14083" width="13.140625" style="17" bestFit="1" customWidth="1"/>
    <col min="14084" max="14084" width="43" style="17" bestFit="1" customWidth="1"/>
    <col min="14085" max="14085" width="14" style="17" bestFit="1" customWidth="1"/>
    <col min="14086" max="14086" width="11.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82" style="17" bestFit="1" customWidth="1"/>
    <col min="14339" max="14339" width="13.140625" style="17" bestFit="1" customWidth="1"/>
    <col min="14340" max="14340" width="43" style="17" bestFit="1" customWidth="1"/>
    <col min="14341" max="14341" width="14" style="17" bestFit="1" customWidth="1"/>
    <col min="14342" max="14342" width="11.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82" style="17" bestFit="1" customWidth="1"/>
    <col min="14595" max="14595" width="13.140625" style="17" bestFit="1" customWidth="1"/>
    <col min="14596" max="14596" width="43" style="17" bestFit="1" customWidth="1"/>
    <col min="14597" max="14597" width="14" style="17" bestFit="1" customWidth="1"/>
    <col min="14598" max="14598" width="11.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82" style="17" bestFit="1" customWidth="1"/>
    <col min="14851" max="14851" width="13.140625" style="17" bestFit="1" customWidth="1"/>
    <col min="14852" max="14852" width="43" style="17" bestFit="1" customWidth="1"/>
    <col min="14853" max="14853" width="14" style="17" bestFit="1" customWidth="1"/>
    <col min="14854" max="14854" width="11.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82" style="17" bestFit="1" customWidth="1"/>
    <col min="15107" max="15107" width="13.140625" style="17" bestFit="1" customWidth="1"/>
    <col min="15108" max="15108" width="43" style="17" bestFit="1" customWidth="1"/>
    <col min="15109" max="15109" width="14" style="17" bestFit="1" customWidth="1"/>
    <col min="15110" max="15110" width="11.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82" style="17" bestFit="1" customWidth="1"/>
    <col min="15363" max="15363" width="13.140625" style="17" bestFit="1" customWidth="1"/>
    <col min="15364" max="15364" width="43" style="17" bestFit="1" customWidth="1"/>
    <col min="15365" max="15365" width="14" style="17" bestFit="1" customWidth="1"/>
    <col min="15366" max="15366" width="11.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82" style="17" bestFit="1" customWidth="1"/>
    <col min="15619" max="15619" width="13.140625" style="17" bestFit="1" customWidth="1"/>
    <col min="15620" max="15620" width="43" style="17" bestFit="1" customWidth="1"/>
    <col min="15621" max="15621" width="14" style="17" bestFit="1" customWidth="1"/>
    <col min="15622" max="15622" width="11.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82" style="17" bestFit="1" customWidth="1"/>
    <col min="15875" max="15875" width="13.140625" style="17" bestFit="1" customWidth="1"/>
    <col min="15876" max="15876" width="43" style="17" bestFit="1" customWidth="1"/>
    <col min="15877" max="15877" width="14" style="17" bestFit="1" customWidth="1"/>
    <col min="15878" max="15878" width="11.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82" style="17" bestFit="1" customWidth="1"/>
    <col min="16131" max="16131" width="13.140625" style="17" bestFit="1" customWidth="1"/>
    <col min="16132" max="16132" width="43" style="17" bestFit="1" customWidth="1"/>
    <col min="16133" max="16133" width="14" style="17" bestFit="1" customWidth="1"/>
    <col min="16134" max="16134" width="11.5703125" style="17" bestFit="1" customWidth="1"/>
    <col min="16135" max="16135" width="18.140625" style="17" bestFit="1" customWidth="1"/>
    <col min="16136" max="16136" width="9.140625" style="17" bestFit="1"/>
    <col min="16137" max="16384" width="9.140625" style="17"/>
  </cols>
  <sheetData>
    <row r="1" spans="1:9" s="1" customFormat="1">
      <c r="A1" s="3" t="s">
        <v>0</v>
      </c>
      <c r="B1" s="361" t="s">
        <v>66</v>
      </c>
      <c r="C1" s="361"/>
      <c r="D1" s="361"/>
      <c r="E1" s="361"/>
      <c r="F1" s="4"/>
      <c r="G1" s="4"/>
      <c r="H1" s="4"/>
    </row>
    <row r="2" spans="1:9" s="1" customFormat="1" ht="13.5" thickBot="1">
      <c r="C2" s="5"/>
      <c r="F2" s="4"/>
      <c r="G2" s="4"/>
      <c r="H2" s="4"/>
    </row>
    <row r="3" spans="1:9" s="13" customFormat="1" ht="15">
      <c r="B3" s="20" t="s">
        <v>1059</v>
      </c>
      <c r="C3" s="379"/>
      <c r="D3" s="365"/>
      <c r="F3" s="14"/>
      <c r="G3" s="14"/>
      <c r="H3" s="14"/>
    </row>
    <row r="4" spans="1:9" s="13" customFormat="1" ht="15">
      <c r="B4" s="21" t="s">
        <v>1060</v>
      </c>
      <c r="C4" s="380"/>
      <c r="D4" s="366"/>
      <c r="F4" s="14"/>
      <c r="G4" s="14"/>
      <c r="H4" s="14"/>
    </row>
    <row r="5" spans="1:9" s="13" customFormat="1" ht="15">
      <c r="B5" s="32" t="s">
        <v>977</v>
      </c>
      <c r="C5" s="380"/>
      <c r="D5" s="366"/>
      <c r="F5" s="14"/>
      <c r="G5" s="14"/>
      <c r="H5" s="14"/>
    </row>
    <row r="6" spans="1:9" s="13" customFormat="1" ht="15">
      <c r="B6" s="21" t="s">
        <v>1018</v>
      </c>
      <c r="C6" s="380"/>
      <c r="D6" s="366"/>
      <c r="F6" s="14"/>
      <c r="G6" s="14"/>
      <c r="H6" s="14"/>
    </row>
    <row r="7" spans="1:9" s="13" customFormat="1" ht="30.75" thickBot="1">
      <c r="B7" s="22" t="s">
        <v>1061</v>
      </c>
      <c r="C7" s="381"/>
      <c r="D7" s="367"/>
      <c r="F7" s="14"/>
      <c r="G7" s="14"/>
      <c r="H7" s="14"/>
    </row>
    <row r="8" spans="1:9" s="13" customFormat="1">
      <c r="C8" s="15" t="s">
        <v>979</v>
      </c>
      <c r="D8" s="15" t="s">
        <v>980</v>
      </c>
      <c r="F8" s="14"/>
      <c r="G8" s="14"/>
      <c r="H8" s="1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1140</v>
      </c>
      <c r="C16" s="165" t="s">
        <v>132</v>
      </c>
      <c r="D16" s="17" t="s">
        <v>133</v>
      </c>
      <c r="E16" s="17" t="s">
        <v>134</v>
      </c>
      <c r="F16" s="18">
        <v>3100000</v>
      </c>
      <c r="G16" s="18">
        <v>25376.6</v>
      </c>
      <c r="H16" s="18">
        <v>8.18</v>
      </c>
    </row>
    <row r="17" spans="2:8">
      <c r="B17" s="17" t="s">
        <v>1139</v>
      </c>
      <c r="C17" s="165" t="s">
        <v>132</v>
      </c>
      <c r="D17" s="17" t="s">
        <v>135</v>
      </c>
      <c r="E17" s="17" t="s">
        <v>136</v>
      </c>
      <c r="F17" s="18">
        <v>750000</v>
      </c>
      <c r="G17" s="18">
        <v>18820.88</v>
      </c>
      <c r="H17" s="18">
        <v>6.07</v>
      </c>
    </row>
    <row r="18" spans="2:8">
      <c r="B18" s="17" t="s">
        <v>1386</v>
      </c>
      <c r="C18" s="165" t="s">
        <v>132</v>
      </c>
      <c r="D18" s="17" t="s">
        <v>171</v>
      </c>
      <c r="E18" s="17" t="s">
        <v>571</v>
      </c>
      <c r="F18" s="18">
        <v>1939000</v>
      </c>
      <c r="G18" s="18">
        <v>17115.55</v>
      </c>
      <c r="H18" s="18">
        <v>5.52</v>
      </c>
    </row>
    <row r="19" spans="2:8">
      <c r="B19" s="17" t="s">
        <v>279</v>
      </c>
      <c r="C19" s="165" t="s">
        <v>132</v>
      </c>
      <c r="D19" s="17" t="s">
        <v>133</v>
      </c>
      <c r="E19" s="17" t="s">
        <v>280</v>
      </c>
      <c r="F19" s="18">
        <v>3200000</v>
      </c>
      <c r="G19" s="18">
        <v>16907.2</v>
      </c>
      <c r="H19" s="18">
        <v>5.45</v>
      </c>
    </row>
    <row r="20" spans="2:8">
      <c r="B20" s="17" t="s">
        <v>1121</v>
      </c>
      <c r="C20" s="165" t="s">
        <v>132</v>
      </c>
      <c r="D20" s="17" t="s">
        <v>133</v>
      </c>
      <c r="E20" s="17" t="s">
        <v>137</v>
      </c>
      <c r="F20" s="18">
        <v>1100000</v>
      </c>
      <c r="G20" s="18">
        <v>15776.2</v>
      </c>
      <c r="H20" s="18">
        <v>5.09</v>
      </c>
    </row>
    <row r="21" spans="2:8">
      <c r="B21" s="17" t="s">
        <v>1456</v>
      </c>
      <c r="C21" s="165" t="s">
        <v>132</v>
      </c>
      <c r="D21" s="17" t="s">
        <v>148</v>
      </c>
      <c r="E21" s="17" t="s">
        <v>572</v>
      </c>
      <c r="F21" s="18">
        <v>1440000</v>
      </c>
      <c r="G21" s="18">
        <v>11942.64</v>
      </c>
      <c r="H21" s="18">
        <v>3.85</v>
      </c>
    </row>
    <row r="22" spans="2:8">
      <c r="B22" s="17" t="s">
        <v>1122</v>
      </c>
      <c r="C22" s="165" t="s">
        <v>132</v>
      </c>
      <c r="D22" s="17" t="s">
        <v>138</v>
      </c>
      <c r="E22" s="17" t="s">
        <v>140</v>
      </c>
      <c r="F22" s="18">
        <v>321885</v>
      </c>
      <c r="G22" s="18">
        <v>10628.32</v>
      </c>
      <c r="H22" s="18">
        <v>3.43</v>
      </c>
    </row>
    <row r="23" spans="2:8">
      <c r="B23" s="17" t="s">
        <v>1453</v>
      </c>
      <c r="C23" s="165" t="s">
        <v>132</v>
      </c>
      <c r="D23" s="17" t="s">
        <v>148</v>
      </c>
      <c r="E23" s="17" t="s">
        <v>219</v>
      </c>
      <c r="F23" s="18">
        <v>509918</v>
      </c>
      <c r="G23" s="18">
        <v>10616.49</v>
      </c>
      <c r="H23" s="18">
        <v>3.42</v>
      </c>
    </row>
    <row r="24" spans="2:8">
      <c r="B24" s="17" t="s">
        <v>1180</v>
      </c>
      <c r="C24" s="165" t="s">
        <v>132</v>
      </c>
      <c r="D24" s="17" t="s">
        <v>166</v>
      </c>
      <c r="E24" s="17" t="s">
        <v>573</v>
      </c>
      <c r="F24" s="18">
        <v>3900000</v>
      </c>
      <c r="G24" s="18">
        <v>10477.35</v>
      </c>
      <c r="H24" s="18">
        <v>3.38</v>
      </c>
    </row>
    <row r="25" spans="2:8">
      <c r="B25" s="17" t="s">
        <v>1196</v>
      </c>
      <c r="C25" s="165" t="s">
        <v>132</v>
      </c>
      <c r="D25" s="17" t="s">
        <v>151</v>
      </c>
      <c r="E25" s="17" t="s">
        <v>152</v>
      </c>
      <c r="F25" s="18">
        <v>1450000</v>
      </c>
      <c r="G25" s="18">
        <v>9830.2800000000007</v>
      </c>
      <c r="H25" s="18">
        <v>3.17</v>
      </c>
    </row>
    <row r="26" spans="2:8">
      <c r="B26" s="17" t="s">
        <v>1156</v>
      </c>
      <c r="C26" s="165" t="s">
        <v>132</v>
      </c>
      <c r="D26" s="17" t="s">
        <v>133</v>
      </c>
      <c r="E26" s="17" t="s">
        <v>423</v>
      </c>
      <c r="F26" s="18">
        <v>24700000</v>
      </c>
      <c r="G26" s="18">
        <v>9274.85</v>
      </c>
      <c r="H26" s="18">
        <v>2.99</v>
      </c>
    </row>
    <row r="27" spans="2:8">
      <c r="B27" s="17" t="s">
        <v>1481</v>
      </c>
      <c r="C27" s="165" t="s">
        <v>132</v>
      </c>
      <c r="D27" s="17" t="s">
        <v>154</v>
      </c>
      <c r="E27" s="17" t="s">
        <v>533</v>
      </c>
      <c r="F27" s="18">
        <v>330000</v>
      </c>
      <c r="G27" s="18">
        <v>7915.38</v>
      </c>
      <c r="H27" s="18">
        <v>2.5499999999999998</v>
      </c>
    </row>
    <row r="28" spans="2:8">
      <c r="B28" s="17" t="s">
        <v>1223</v>
      </c>
      <c r="C28" s="165" t="s">
        <v>132</v>
      </c>
      <c r="D28" s="17" t="s">
        <v>138</v>
      </c>
      <c r="E28" s="17" t="s">
        <v>139</v>
      </c>
      <c r="F28" s="18">
        <v>500000</v>
      </c>
      <c r="G28" s="18">
        <v>7748.5</v>
      </c>
      <c r="H28" s="18">
        <v>2.5</v>
      </c>
    </row>
    <row r="29" spans="2:8">
      <c r="B29" s="17" t="s">
        <v>1385</v>
      </c>
      <c r="C29" s="165" t="s">
        <v>132</v>
      </c>
      <c r="D29" s="17" t="s">
        <v>154</v>
      </c>
      <c r="E29" s="17" t="s">
        <v>488</v>
      </c>
      <c r="F29" s="18">
        <v>630000</v>
      </c>
      <c r="G29" s="18">
        <v>7729.16</v>
      </c>
      <c r="H29" s="18">
        <v>2.4900000000000002</v>
      </c>
    </row>
    <row r="30" spans="2:8">
      <c r="B30" s="17" t="s">
        <v>1178</v>
      </c>
      <c r="C30" s="165" t="s">
        <v>132</v>
      </c>
      <c r="D30" s="17" t="s">
        <v>142</v>
      </c>
      <c r="E30" s="17" t="s">
        <v>143</v>
      </c>
      <c r="F30" s="18">
        <v>2303000</v>
      </c>
      <c r="G30" s="18">
        <v>6979.24</v>
      </c>
      <c r="H30" s="18">
        <v>2.25</v>
      </c>
    </row>
    <row r="31" spans="2:8">
      <c r="B31" s="17" t="s">
        <v>1482</v>
      </c>
      <c r="C31" s="165" t="s">
        <v>132</v>
      </c>
      <c r="D31" s="17" t="s">
        <v>220</v>
      </c>
      <c r="E31" s="17" t="s">
        <v>537</v>
      </c>
      <c r="F31" s="18">
        <v>2500000</v>
      </c>
      <c r="G31" s="18">
        <v>6961.25</v>
      </c>
      <c r="H31" s="18">
        <v>2.2400000000000002</v>
      </c>
    </row>
    <row r="32" spans="2:8">
      <c r="B32" s="17" t="s">
        <v>1451</v>
      </c>
      <c r="C32" s="165" t="s">
        <v>132</v>
      </c>
      <c r="D32" s="17" t="s">
        <v>177</v>
      </c>
      <c r="E32" s="17" t="s">
        <v>218</v>
      </c>
      <c r="F32" s="18">
        <v>243878</v>
      </c>
      <c r="G32" s="18">
        <v>6564.95</v>
      </c>
      <c r="H32" s="18">
        <v>2.12</v>
      </c>
    </row>
    <row r="33" spans="2:8">
      <c r="B33" s="17" t="s">
        <v>1220</v>
      </c>
      <c r="C33" s="165" t="s">
        <v>132</v>
      </c>
      <c r="D33" s="17" t="s">
        <v>191</v>
      </c>
      <c r="E33" s="17" t="s">
        <v>369</v>
      </c>
      <c r="F33" s="18">
        <v>210000</v>
      </c>
      <c r="G33" s="18">
        <v>6488.79</v>
      </c>
      <c r="H33" s="18">
        <v>2.09</v>
      </c>
    </row>
    <row r="34" spans="2:8">
      <c r="B34" s="17" t="s">
        <v>1398</v>
      </c>
      <c r="C34" s="165" t="s">
        <v>132</v>
      </c>
      <c r="D34" s="17" t="s">
        <v>247</v>
      </c>
      <c r="E34" s="17" t="s">
        <v>248</v>
      </c>
      <c r="F34" s="18">
        <v>2595000</v>
      </c>
      <c r="G34" s="18">
        <v>6030.78</v>
      </c>
      <c r="H34" s="18">
        <v>1.94</v>
      </c>
    </row>
    <row r="35" spans="2:8">
      <c r="B35" s="17" t="s">
        <v>1245</v>
      </c>
      <c r="C35" s="165" t="s">
        <v>132</v>
      </c>
      <c r="D35" s="17" t="s">
        <v>174</v>
      </c>
      <c r="E35" s="17" t="s">
        <v>176</v>
      </c>
      <c r="F35" s="18">
        <v>270000</v>
      </c>
      <c r="G35" s="18">
        <v>6013.98</v>
      </c>
      <c r="H35" s="18">
        <v>1.94</v>
      </c>
    </row>
    <row r="36" spans="2:8">
      <c r="B36" s="17" t="s">
        <v>1231</v>
      </c>
      <c r="C36" s="165" t="s">
        <v>132</v>
      </c>
      <c r="D36" s="17" t="s">
        <v>188</v>
      </c>
      <c r="E36" s="17" t="s">
        <v>311</v>
      </c>
      <c r="F36" s="18">
        <v>450000</v>
      </c>
      <c r="G36" s="18">
        <v>5824.8</v>
      </c>
      <c r="H36" s="18">
        <v>1.88</v>
      </c>
    </row>
    <row r="37" spans="2:8">
      <c r="B37" s="17" t="s">
        <v>1229</v>
      </c>
      <c r="C37" s="165" t="s">
        <v>132</v>
      </c>
      <c r="D37" s="17" t="s">
        <v>133</v>
      </c>
      <c r="E37" s="17" t="s">
        <v>141</v>
      </c>
      <c r="F37" s="18">
        <v>290000</v>
      </c>
      <c r="G37" s="18">
        <v>5250.02</v>
      </c>
      <c r="H37" s="18">
        <v>1.69</v>
      </c>
    </row>
    <row r="38" spans="2:8">
      <c r="B38" s="17" t="s">
        <v>1452</v>
      </c>
      <c r="C38" s="165" t="s">
        <v>132</v>
      </c>
      <c r="D38" s="17" t="s">
        <v>222</v>
      </c>
      <c r="E38" s="17" t="s">
        <v>223</v>
      </c>
      <c r="F38" s="18">
        <v>4000000</v>
      </c>
      <c r="G38" s="18">
        <v>4986</v>
      </c>
      <c r="H38" s="18">
        <v>1.61</v>
      </c>
    </row>
    <row r="39" spans="2:8">
      <c r="B39" s="17" t="s">
        <v>1210</v>
      </c>
      <c r="C39" s="165" t="s">
        <v>132</v>
      </c>
      <c r="D39" s="17" t="s">
        <v>138</v>
      </c>
      <c r="E39" s="17" t="s">
        <v>317</v>
      </c>
      <c r="F39" s="18">
        <v>150000</v>
      </c>
      <c r="G39" s="18">
        <v>4716.08</v>
      </c>
      <c r="H39" s="18">
        <v>1.52</v>
      </c>
    </row>
    <row r="40" spans="2:8">
      <c r="B40" s="17" t="s">
        <v>1147</v>
      </c>
      <c r="C40" s="165" t="s">
        <v>132</v>
      </c>
      <c r="D40" s="17" t="s">
        <v>146</v>
      </c>
      <c r="E40" s="17" t="s">
        <v>147</v>
      </c>
      <c r="F40" s="18">
        <v>190300</v>
      </c>
      <c r="G40" s="18">
        <v>4524.95</v>
      </c>
      <c r="H40" s="18">
        <v>1.46</v>
      </c>
    </row>
    <row r="41" spans="2:8">
      <c r="B41" s="17" t="s">
        <v>1383</v>
      </c>
      <c r="C41" s="165" t="s">
        <v>132</v>
      </c>
      <c r="D41" s="17" t="s">
        <v>283</v>
      </c>
      <c r="E41" s="17" t="s">
        <v>285</v>
      </c>
      <c r="F41" s="18">
        <v>375000</v>
      </c>
      <c r="G41" s="18">
        <v>4366.6899999999996</v>
      </c>
      <c r="H41" s="18">
        <v>1.41</v>
      </c>
    </row>
    <row r="42" spans="2:8">
      <c r="B42" s="17" t="s">
        <v>1457</v>
      </c>
      <c r="C42" s="165" t="s">
        <v>132</v>
      </c>
      <c r="D42" s="17" t="s">
        <v>156</v>
      </c>
      <c r="E42" s="17" t="s">
        <v>561</v>
      </c>
      <c r="F42" s="18">
        <v>334776</v>
      </c>
      <c r="G42" s="18">
        <v>4280.45</v>
      </c>
      <c r="H42" s="18">
        <v>1.38</v>
      </c>
    </row>
    <row r="43" spans="2:8">
      <c r="B43" s="17" t="s">
        <v>1149</v>
      </c>
      <c r="C43" s="165" t="s">
        <v>132</v>
      </c>
      <c r="D43" s="17" t="s">
        <v>160</v>
      </c>
      <c r="E43" s="17" t="s">
        <v>161</v>
      </c>
      <c r="F43" s="18">
        <v>235832</v>
      </c>
      <c r="G43" s="18">
        <v>4263.96</v>
      </c>
      <c r="H43" s="18">
        <v>1.37</v>
      </c>
    </row>
    <row r="44" spans="2:8">
      <c r="B44" s="17" t="s">
        <v>1224</v>
      </c>
      <c r="C44" s="165" t="s">
        <v>132</v>
      </c>
      <c r="D44" s="17" t="s">
        <v>156</v>
      </c>
      <c r="E44" s="17" t="s">
        <v>495</v>
      </c>
      <c r="F44" s="18">
        <v>650000</v>
      </c>
      <c r="G44" s="18">
        <v>4186.6499999999996</v>
      </c>
      <c r="H44" s="18">
        <v>1.35</v>
      </c>
    </row>
    <row r="45" spans="2:8">
      <c r="B45" s="17" t="s">
        <v>1483</v>
      </c>
      <c r="C45" s="165" t="s">
        <v>132</v>
      </c>
      <c r="D45" s="17" t="s">
        <v>154</v>
      </c>
      <c r="E45" s="17" t="s">
        <v>225</v>
      </c>
      <c r="F45" s="18">
        <v>101000</v>
      </c>
      <c r="G45" s="18">
        <v>4164.9399999999996</v>
      </c>
      <c r="H45" s="18">
        <v>1.34</v>
      </c>
    </row>
    <row r="46" spans="2:8">
      <c r="B46" s="17" t="s">
        <v>1455</v>
      </c>
      <c r="C46" s="165" t="s">
        <v>132</v>
      </c>
      <c r="D46" s="17" t="s">
        <v>156</v>
      </c>
      <c r="E46" s="17" t="s">
        <v>574</v>
      </c>
      <c r="F46" s="18">
        <v>600100</v>
      </c>
      <c r="G46" s="18">
        <v>4093.58</v>
      </c>
      <c r="H46" s="18">
        <v>1.32</v>
      </c>
    </row>
    <row r="47" spans="2:8">
      <c r="B47" s="17" t="s">
        <v>1441</v>
      </c>
      <c r="C47" s="165" t="s">
        <v>132</v>
      </c>
      <c r="D47" s="17" t="s">
        <v>158</v>
      </c>
      <c r="E47" s="17" t="s">
        <v>159</v>
      </c>
      <c r="F47" s="18">
        <v>180000</v>
      </c>
      <c r="G47" s="18">
        <v>3704.49</v>
      </c>
      <c r="H47" s="18">
        <v>1.19</v>
      </c>
    </row>
    <row r="48" spans="2:8">
      <c r="B48" s="17" t="s">
        <v>1382</v>
      </c>
      <c r="C48" s="165" t="s">
        <v>132</v>
      </c>
      <c r="D48" s="17" t="s">
        <v>174</v>
      </c>
      <c r="E48" s="17" t="s">
        <v>175</v>
      </c>
      <c r="F48" s="18">
        <v>56000</v>
      </c>
      <c r="G48" s="18">
        <v>3665.09</v>
      </c>
      <c r="H48" s="18">
        <v>1.18</v>
      </c>
    </row>
    <row r="49" spans="2:8">
      <c r="B49" s="17" t="s">
        <v>1397</v>
      </c>
      <c r="C49" s="165" t="s">
        <v>132</v>
      </c>
      <c r="D49" s="17" t="s">
        <v>144</v>
      </c>
      <c r="E49" s="17" t="s">
        <v>230</v>
      </c>
      <c r="F49" s="18">
        <v>181800</v>
      </c>
      <c r="G49" s="18">
        <v>3536.01</v>
      </c>
      <c r="H49" s="18">
        <v>1.1399999999999999</v>
      </c>
    </row>
    <row r="50" spans="2:8">
      <c r="B50" s="17" t="s">
        <v>1454</v>
      </c>
      <c r="C50" s="165" t="s">
        <v>132</v>
      </c>
      <c r="D50" s="17" t="s">
        <v>222</v>
      </c>
      <c r="E50" s="17" t="s">
        <v>228</v>
      </c>
      <c r="F50" s="18">
        <v>550000</v>
      </c>
      <c r="G50" s="18">
        <v>3246.1</v>
      </c>
      <c r="H50" s="18">
        <v>1.05</v>
      </c>
    </row>
    <row r="51" spans="2:8">
      <c r="B51" s="17" t="s">
        <v>1243</v>
      </c>
      <c r="C51" s="165" t="s">
        <v>132</v>
      </c>
      <c r="D51" s="17" t="s">
        <v>142</v>
      </c>
      <c r="E51" s="17" t="s">
        <v>153</v>
      </c>
      <c r="F51" s="18">
        <v>115000</v>
      </c>
      <c r="G51" s="18">
        <v>3033.01</v>
      </c>
      <c r="H51" s="18">
        <v>0.98</v>
      </c>
    </row>
    <row r="52" spans="2:8">
      <c r="B52" s="17" t="s">
        <v>1484</v>
      </c>
      <c r="C52" s="165" t="s">
        <v>132</v>
      </c>
      <c r="D52" s="17" t="s">
        <v>220</v>
      </c>
      <c r="E52" s="17" t="s">
        <v>575</v>
      </c>
      <c r="F52" s="18">
        <v>502392</v>
      </c>
      <c r="G52" s="18">
        <v>2853.34</v>
      </c>
      <c r="H52" s="18">
        <v>0.92</v>
      </c>
    </row>
    <row r="53" spans="2:8">
      <c r="B53" s="17" t="s">
        <v>1485</v>
      </c>
      <c r="C53" s="165" t="s">
        <v>132</v>
      </c>
      <c r="D53" s="17" t="s">
        <v>530</v>
      </c>
      <c r="E53" s="17" t="s">
        <v>531</v>
      </c>
      <c r="F53" s="18">
        <v>1000000</v>
      </c>
      <c r="G53" s="18">
        <v>1490</v>
      </c>
      <c r="H53" s="18">
        <v>0.48</v>
      </c>
    </row>
    <row r="54" spans="2:8">
      <c r="B54" s="17" t="s">
        <v>1227</v>
      </c>
      <c r="C54" s="165" t="s">
        <v>132</v>
      </c>
      <c r="D54" s="17" t="s">
        <v>156</v>
      </c>
      <c r="E54" s="17" t="s">
        <v>187</v>
      </c>
      <c r="F54" s="18">
        <v>27375</v>
      </c>
      <c r="G54" s="18">
        <v>1048.9100000000001</v>
      </c>
      <c r="H54" s="18">
        <v>0.34</v>
      </c>
    </row>
    <row r="55" spans="2:8">
      <c r="B55" s="17" t="s">
        <v>1479</v>
      </c>
      <c r="C55" s="165" t="s">
        <v>132</v>
      </c>
      <c r="D55" s="17" t="s">
        <v>171</v>
      </c>
      <c r="E55" s="17" t="s">
        <v>541</v>
      </c>
      <c r="F55" s="18">
        <v>50000</v>
      </c>
      <c r="G55" s="18">
        <v>811.23</v>
      </c>
      <c r="H55" s="18">
        <v>0.26</v>
      </c>
    </row>
    <row r="56" spans="2:8">
      <c r="B56" s="17" t="s">
        <v>1401</v>
      </c>
      <c r="C56" s="165" t="s">
        <v>132</v>
      </c>
      <c r="D56" s="17" t="s">
        <v>151</v>
      </c>
      <c r="E56" s="17" t="s">
        <v>502</v>
      </c>
      <c r="F56" s="18">
        <v>103571</v>
      </c>
      <c r="G56" s="18">
        <v>303.83</v>
      </c>
      <c r="H56" s="18">
        <v>0.1</v>
      </c>
    </row>
    <row r="57" spans="2:8">
      <c r="B57" s="241" t="s">
        <v>210</v>
      </c>
      <c r="C57" s="243"/>
      <c r="D57" s="241"/>
      <c r="E57" s="241"/>
      <c r="F57" s="70"/>
      <c r="G57" s="70">
        <f>SUM(G13:G56)</f>
        <v>293548.52</v>
      </c>
      <c r="H57" s="70">
        <f>SUM(H13:H56)</f>
        <v>94.639999999999986</v>
      </c>
    </row>
    <row r="58" spans="2:8">
      <c r="B58" s="241" t="s">
        <v>211</v>
      </c>
      <c r="C58" s="243"/>
      <c r="D58" s="241"/>
      <c r="E58" s="241"/>
      <c r="F58" s="70"/>
      <c r="G58" s="70">
        <v>15749.16</v>
      </c>
      <c r="H58" s="70">
        <v>5.08</v>
      </c>
    </row>
    <row r="59" spans="2:8">
      <c r="B59" s="241" t="s">
        <v>117</v>
      </c>
      <c r="C59" s="243"/>
      <c r="D59" s="241"/>
      <c r="E59" s="241"/>
      <c r="F59" s="70"/>
      <c r="G59" s="70">
        <v>309297.68</v>
      </c>
      <c r="H59" s="70">
        <v>99.71</v>
      </c>
    </row>
    <row r="60" spans="2:8">
      <c r="B60" s="241" t="s">
        <v>118</v>
      </c>
      <c r="C60" s="243"/>
      <c r="D60" s="241"/>
      <c r="E60" s="241"/>
      <c r="F60" s="70"/>
      <c r="G60" s="70">
        <v>922.95535949999248</v>
      </c>
      <c r="H60" s="70">
        <v>0.29000000000000625</v>
      </c>
    </row>
    <row r="61" spans="2:8">
      <c r="B61" s="241" t="s">
        <v>119</v>
      </c>
      <c r="C61" s="243"/>
      <c r="D61" s="241"/>
      <c r="E61" s="241"/>
      <c r="F61" s="70"/>
      <c r="G61" s="70">
        <v>310220.63535950001</v>
      </c>
      <c r="H61" s="70">
        <v>100</v>
      </c>
    </row>
    <row r="62" spans="2:8">
      <c r="B62" s="17" t="s">
        <v>120</v>
      </c>
    </row>
    <row r="63" spans="2:8">
      <c r="B63" s="17" t="s">
        <v>121</v>
      </c>
    </row>
    <row r="64" spans="2:8">
      <c r="B64" s="17" t="s">
        <v>122</v>
      </c>
      <c r="C64" s="244">
        <v>44773</v>
      </c>
    </row>
    <row r="65" spans="2:3" ht="25.5">
      <c r="B65" s="245" t="s">
        <v>123</v>
      </c>
      <c r="C65" s="16" t="s">
        <v>124</v>
      </c>
    </row>
    <row r="66" spans="2:3">
      <c r="B66" s="241"/>
    </row>
    <row r="67" spans="2:3">
      <c r="B67" s="241" t="s">
        <v>125</v>
      </c>
    </row>
    <row r="68" spans="2:3">
      <c r="B68" s="241" t="s">
        <v>212</v>
      </c>
    </row>
    <row r="69" spans="2:3">
      <c r="B69" s="241" t="s">
        <v>126</v>
      </c>
    </row>
    <row r="70" spans="2:3">
      <c r="B70" s="241" t="s">
        <v>576</v>
      </c>
      <c r="C70" s="243"/>
    </row>
    <row r="71" spans="2:3">
      <c r="B71" s="241" t="s">
        <v>577</v>
      </c>
      <c r="C71" s="243"/>
    </row>
    <row r="72" spans="2:3">
      <c r="B72" s="241" t="s">
        <v>578</v>
      </c>
      <c r="C72" s="243"/>
    </row>
    <row r="73" spans="2:3">
      <c r="B73" s="241" t="s">
        <v>579</v>
      </c>
      <c r="C73" s="243"/>
    </row>
    <row r="74" spans="2:3">
      <c r="B74" s="241" t="s">
        <v>580</v>
      </c>
      <c r="C74" s="243"/>
    </row>
    <row r="75" spans="2:3">
      <c r="B75" s="241" t="s">
        <v>581</v>
      </c>
      <c r="C75" s="243"/>
    </row>
    <row r="76" spans="2:3">
      <c r="B76" s="241" t="s">
        <v>582</v>
      </c>
      <c r="C76" s="243"/>
    </row>
    <row r="77" spans="2:3">
      <c r="B77" s="241" t="s">
        <v>583</v>
      </c>
      <c r="C77" s="243"/>
    </row>
    <row r="78" spans="2:3">
      <c r="B78" s="275" t="s">
        <v>2646</v>
      </c>
      <c r="C78" s="243"/>
    </row>
    <row r="79" spans="2:3">
      <c r="B79" s="275" t="s">
        <v>127</v>
      </c>
    </row>
    <row r="80" spans="2:3">
      <c r="B80" s="275" t="s">
        <v>128</v>
      </c>
    </row>
  </sheetData>
  <mergeCells count="3">
    <mergeCell ref="B1:E1"/>
    <mergeCell ref="C3:C7"/>
    <mergeCell ref="D3:D7"/>
  </mergeCells>
  <hyperlinks>
    <hyperlink ref="A1" location="Index!A1" display="Index" xr:uid="{3832E7F1-199E-454B-B7FB-DBF32D987EB7}"/>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7A379-B902-4E9F-A297-5F032A31E199}">
  <dimension ref="A1:I155"/>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4.28515625" style="17" bestFit="1" customWidth="1"/>
    <col min="6" max="6" width="10.5703125" style="18" bestFit="1" customWidth="1"/>
    <col min="7" max="7" width="18.140625" style="18" bestFit="1" customWidth="1"/>
    <col min="8" max="8" width="9.140625" style="18" bestFit="1" customWidth="1"/>
    <col min="9" max="256" width="9.140625" style="17"/>
    <col min="257" max="257" width="5.42578125" style="17" bestFit="1" customWidth="1"/>
    <col min="258" max="258" width="82" style="17" bestFit="1" customWidth="1"/>
    <col min="259" max="259" width="13.140625" style="17" bestFit="1" customWidth="1"/>
    <col min="260" max="260" width="43" style="17" bestFit="1" customWidth="1"/>
    <col min="261" max="261" width="14.28515625" style="17" bestFit="1" customWidth="1"/>
    <col min="262" max="262" width="10.5703125" style="17" bestFit="1" customWidth="1"/>
    <col min="263" max="263" width="18.140625" style="17" bestFit="1" customWidth="1"/>
    <col min="264" max="264" width="9.140625" style="17" bestFit="1"/>
    <col min="265" max="512" width="9.140625" style="17"/>
    <col min="513" max="513" width="5.42578125" style="17" bestFit="1" customWidth="1"/>
    <col min="514" max="514" width="82" style="17" bestFit="1" customWidth="1"/>
    <col min="515" max="515" width="13.140625" style="17" bestFit="1" customWidth="1"/>
    <col min="516" max="516" width="43" style="17" bestFit="1" customWidth="1"/>
    <col min="517" max="517" width="14.28515625" style="17" bestFit="1" customWidth="1"/>
    <col min="518" max="518" width="10.5703125" style="17" bestFit="1" customWidth="1"/>
    <col min="519" max="519" width="18.140625" style="17" bestFit="1" customWidth="1"/>
    <col min="520" max="520" width="9.140625" style="17" bestFit="1"/>
    <col min="521" max="768" width="9.140625" style="17"/>
    <col min="769" max="769" width="5.42578125" style="17" bestFit="1" customWidth="1"/>
    <col min="770" max="770" width="82" style="17" bestFit="1" customWidth="1"/>
    <col min="771" max="771" width="13.140625" style="17" bestFit="1" customWidth="1"/>
    <col min="772" max="772" width="43" style="17" bestFit="1" customWidth="1"/>
    <col min="773" max="773" width="14.28515625" style="17" bestFit="1" customWidth="1"/>
    <col min="774" max="774" width="10.5703125" style="17" bestFit="1" customWidth="1"/>
    <col min="775" max="775" width="18.140625" style="17" bestFit="1" customWidth="1"/>
    <col min="776" max="776" width="9.140625" style="17" bestFit="1"/>
    <col min="777" max="1024" width="9.140625" style="17"/>
    <col min="1025" max="1025" width="5.42578125" style="17" bestFit="1" customWidth="1"/>
    <col min="1026" max="1026" width="82" style="17" bestFit="1" customWidth="1"/>
    <col min="1027" max="1027" width="13.140625" style="17" bestFit="1" customWidth="1"/>
    <col min="1028" max="1028" width="43" style="17" bestFit="1" customWidth="1"/>
    <col min="1029" max="1029" width="14.28515625" style="17" bestFit="1" customWidth="1"/>
    <col min="1030" max="1030" width="10.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82" style="17" bestFit="1" customWidth="1"/>
    <col min="1283" max="1283" width="13.140625" style="17" bestFit="1" customWidth="1"/>
    <col min="1284" max="1284" width="43" style="17" bestFit="1" customWidth="1"/>
    <col min="1285" max="1285" width="14.28515625" style="17" bestFit="1" customWidth="1"/>
    <col min="1286" max="1286" width="10.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82" style="17" bestFit="1" customWidth="1"/>
    <col min="1539" max="1539" width="13.140625" style="17" bestFit="1" customWidth="1"/>
    <col min="1540" max="1540" width="43" style="17" bestFit="1" customWidth="1"/>
    <col min="1541" max="1541" width="14.28515625" style="17" bestFit="1" customWidth="1"/>
    <col min="1542" max="1542" width="10.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82" style="17" bestFit="1" customWidth="1"/>
    <col min="1795" max="1795" width="13.140625" style="17" bestFit="1" customWidth="1"/>
    <col min="1796" max="1796" width="43" style="17" bestFit="1" customWidth="1"/>
    <col min="1797" max="1797" width="14.28515625" style="17" bestFit="1" customWidth="1"/>
    <col min="1798" max="1798" width="10.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82" style="17" bestFit="1" customWidth="1"/>
    <col min="2051" max="2051" width="13.140625" style="17" bestFit="1" customWidth="1"/>
    <col min="2052" max="2052" width="43" style="17" bestFit="1" customWidth="1"/>
    <col min="2053" max="2053" width="14.28515625" style="17" bestFit="1" customWidth="1"/>
    <col min="2054" max="2054" width="10.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82" style="17" bestFit="1" customWidth="1"/>
    <col min="2307" max="2307" width="13.140625" style="17" bestFit="1" customWidth="1"/>
    <col min="2308" max="2308" width="43" style="17" bestFit="1" customWidth="1"/>
    <col min="2309" max="2309" width="14.28515625" style="17" bestFit="1" customWidth="1"/>
    <col min="2310" max="2310" width="10.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82" style="17" bestFit="1" customWidth="1"/>
    <col min="2563" max="2563" width="13.140625" style="17" bestFit="1" customWidth="1"/>
    <col min="2564" max="2564" width="43" style="17" bestFit="1" customWidth="1"/>
    <col min="2565" max="2565" width="14.28515625" style="17" bestFit="1" customWidth="1"/>
    <col min="2566" max="2566" width="10.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82" style="17" bestFit="1" customWidth="1"/>
    <col min="2819" max="2819" width="13.140625" style="17" bestFit="1" customWidth="1"/>
    <col min="2820" max="2820" width="43" style="17" bestFit="1" customWidth="1"/>
    <col min="2821" max="2821" width="14.28515625" style="17" bestFit="1" customWidth="1"/>
    <col min="2822" max="2822" width="10.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82" style="17" bestFit="1" customWidth="1"/>
    <col min="3075" max="3075" width="13.140625" style="17" bestFit="1" customWidth="1"/>
    <col min="3076" max="3076" width="43" style="17" bestFit="1" customWidth="1"/>
    <col min="3077" max="3077" width="14.28515625" style="17" bestFit="1" customWidth="1"/>
    <col min="3078" max="3078" width="10.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82" style="17" bestFit="1" customWidth="1"/>
    <col min="3331" max="3331" width="13.140625" style="17" bestFit="1" customWidth="1"/>
    <col min="3332" max="3332" width="43" style="17" bestFit="1" customWidth="1"/>
    <col min="3333" max="3333" width="14.28515625" style="17" bestFit="1" customWidth="1"/>
    <col min="3334" max="3334" width="10.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82" style="17" bestFit="1" customWidth="1"/>
    <col min="3587" max="3587" width="13.140625" style="17" bestFit="1" customWidth="1"/>
    <col min="3588" max="3588" width="43" style="17" bestFit="1" customWidth="1"/>
    <col min="3589" max="3589" width="14.28515625" style="17" bestFit="1" customWidth="1"/>
    <col min="3590" max="3590" width="10.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82" style="17" bestFit="1" customWidth="1"/>
    <col min="3843" max="3843" width="13.140625" style="17" bestFit="1" customWidth="1"/>
    <col min="3844" max="3844" width="43" style="17" bestFit="1" customWidth="1"/>
    <col min="3845" max="3845" width="14.28515625" style="17" bestFit="1" customWidth="1"/>
    <col min="3846" max="3846" width="10.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82" style="17" bestFit="1" customWidth="1"/>
    <col min="4099" max="4099" width="13.140625" style="17" bestFit="1" customWidth="1"/>
    <col min="4100" max="4100" width="43" style="17" bestFit="1" customWidth="1"/>
    <col min="4101" max="4101" width="14.28515625" style="17" bestFit="1" customWidth="1"/>
    <col min="4102" max="4102" width="10.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82" style="17" bestFit="1" customWidth="1"/>
    <col min="4355" max="4355" width="13.140625" style="17" bestFit="1" customWidth="1"/>
    <col min="4356" max="4356" width="43" style="17" bestFit="1" customWidth="1"/>
    <col min="4357" max="4357" width="14.28515625" style="17" bestFit="1" customWidth="1"/>
    <col min="4358" max="4358" width="10.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82" style="17" bestFit="1" customWidth="1"/>
    <col min="4611" max="4611" width="13.140625" style="17" bestFit="1" customWidth="1"/>
    <col min="4612" max="4612" width="43" style="17" bestFit="1" customWidth="1"/>
    <col min="4613" max="4613" width="14.28515625" style="17" bestFit="1" customWidth="1"/>
    <col min="4614" max="4614" width="10.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82" style="17" bestFit="1" customWidth="1"/>
    <col min="4867" max="4867" width="13.140625" style="17" bestFit="1" customWidth="1"/>
    <col min="4868" max="4868" width="43" style="17" bestFit="1" customWidth="1"/>
    <col min="4869" max="4869" width="14.28515625" style="17" bestFit="1" customWidth="1"/>
    <col min="4870" max="4870" width="10.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82" style="17" bestFit="1" customWidth="1"/>
    <col min="5123" max="5123" width="13.140625" style="17" bestFit="1" customWidth="1"/>
    <col min="5124" max="5124" width="43" style="17" bestFit="1" customWidth="1"/>
    <col min="5125" max="5125" width="14.28515625" style="17" bestFit="1" customWidth="1"/>
    <col min="5126" max="5126" width="10.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82" style="17" bestFit="1" customWidth="1"/>
    <col min="5379" max="5379" width="13.140625" style="17" bestFit="1" customWidth="1"/>
    <col min="5380" max="5380" width="43" style="17" bestFit="1" customWidth="1"/>
    <col min="5381" max="5381" width="14.28515625" style="17" bestFit="1" customWidth="1"/>
    <col min="5382" max="5382" width="10.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82" style="17" bestFit="1" customWidth="1"/>
    <col min="5635" max="5635" width="13.140625" style="17" bestFit="1" customWidth="1"/>
    <col min="5636" max="5636" width="43" style="17" bestFit="1" customWidth="1"/>
    <col min="5637" max="5637" width="14.28515625" style="17" bestFit="1" customWidth="1"/>
    <col min="5638" max="5638" width="10.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82" style="17" bestFit="1" customWidth="1"/>
    <col min="5891" max="5891" width="13.140625" style="17" bestFit="1" customWidth="1"/>
    <col min="5892" max="5892" width="43" style="17" bestFit="1" customWidth="1"/>
    <col min="5893" max="5893" width="14.28515625" style="17" bestFit="1" customWidth="1"/>
    <col min="5894" max="5894" width="10.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82" style="17" bestFit="1" customWidth="1"/>
    <col min="6147" max="6147" width="13.140625" style="17" bestFit="1" customWidth="1"/>
    <col min="6148" max="6148" width="43" style="17" bestFit="1" customWidth="1"/>
    <col min="6149" max="6149" width="14.28515625" style="17" bestFit="1" customWidth="1"/>
    <col min="6150" max="6150" width="10.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82" style="17" bestFit="1" customWidth="1"/>
    <col min="6403" max="6403" width="13.140625" style="17" bestFit="1" customWidth="1"/>
    <col min="6404" max="6404" width="43" style="17" bestFit="1" customWidth="1"/>
    <col min="6405" max="6405" width="14.28515625" style="17" bestFit="1" customWidth="1"/>
    <col min="6406" max="6406" width="10.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82" style="17" bestFit="1" customWidth="1"/>
    <col min="6659" max="6659" width="13.140625" style="17" bestFit="1" customWidth="1"/>
    <col min="6660" max="6660" width="43" style="17" bestFit="1" customWidth="1"/>
    <col min="6661" max="6661" width="14.28515625" style="17" bestFit="1" customWidth="1"/>
    <col min="6662" max="6662" width="10.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82" style="17" bestFit="1" customWidth="1"/>
    <col min="6915" max="6915" width="13.140625" style="17" bestFit="1" customWidth="1"/>
    <col min="6916" max="6916" width="43" style="17" bestFit="1" customWidth="1"/>
    <col min="6917" max="6917" width="14.28515625" style="17" bestFit="1" customWidth="1"/>
    <col min="6918" max="6918" width="10.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82" style="17" bestFit="1" customWidth="1"/>
    <col min="7171" max="7171" width="13.140625" style="17" bestFit="1" customWidth="1"/>
    <col min="7172" max="7172" width="43" style="17" bestFit="1" customWidth="1"/>
    <col min="7173" max="7173" width="14.28515625" style="17" bestFit="1" customWidth="1"/>
    <col min="7174" max="7174" width="10.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82" style="17" bestFit="1" customWidth="1"/>
    <col min="7427" max="7427" width="13.140625" style="17" bestFit="1" customWidth="1"/>
    <col min="7428" max="7428" width="43" style="17" bestFit="1" customWidth="1"/>
    <col min="7429" max="7429" width="14.28515625" style="17" bestFit="1" customWidth="1"/>
    <col min="7430" max="7430" width="10.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82" style="17" bestFit="1" customWidth="1"/>
    <col min="7683" max="7683" width="13.140625" style="17" bestFit="1" customWidth="1"/>
    <col min="7684" max="7684" width="43" style="17" bestFit="1" customWidth="1"/>
    <col min="7685" max="7685" width="14.28515625" style="17" bestFit="1" customWidth="1"/>
    <col min="7686" max="7686" width="10.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82" style="17" bestFit="1" customWidth="1"/>
    <col min="7939" max="7939" width="13.140625" style="17" bestFit="1" customWidth="1"/>
    <col min="7940" max="7940" width="43" style="17" bestFit="1" customWidth="1"/>
    <col min="7941" max="7941" width="14.28515625" style="17" bestFit="1" customWidth="1"/>
    <col min="7942" max="7942" width="10.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82" style="17" bestFit="1" customWidth="1"/>
    <col min="8195" max="8195" width="13.140625" style="17" bestFit="1" customWidth="1"/>
    <col min="8196" max="8196" width="43" style="17" bestFit="1" customWidth="1"/>
    <col min="8197" max="8197" width="14.28515625" style="17" bestFit="1" customWidth="1"/>
    <col min="8198" max="8198" width="10.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82" style="17" bestFit="1" customWidth="1"/>
    <col min="8451" max="8451" width="13.140625" style="17" bestFit="1" customWidth="1"/>
    <col min="8452" max="8452" width="43" style="17" bestFit="1" customWidth="1"/>
    <col min="8453" max="8453" width="14.28515625" style="17" bestFit="1" customWidth="1"/>
    <col min="8454" max="8454" width="10.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82" style="17" bestFit="1" customWidth="1"/>
    <col min="8707" max="8707" width="13.140625" style="17" bestFit="1" customWidth="1"/>
    <col min="8708" max="8708" width="43" style="17" bestFit="1" customWidth="1"/>
    <col min="8709" max="8709" width="14.28515625" style="17" bestFit="1" customWidth="1"/>
    <col min="8710" max="8710" width="10.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82" style="17" bestFit="1" customWidth="1"/>
    <col min="8963" max="8963" width="13.140625" style="17" bestFit="1" customWidth="1"/>
    <col min="8964" max="8964" width="43" style="17" bestFit="1" customWidth="1"/>
    <col min="8965" max="8965" width="14.28515625" style="17" bestFit="1" customWidth="1"/>
    <col min="8966" max="8966" width="10.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82" style="17" bestFit="1" customWidth="1"/>
    <col min="9219" max="9219" width="13.140625" style="17" bestFit="1" customWidth="1"/>
    <col min="9220" max="9220" width="43" style="17" bestFit="1" customWidth="1"/>
    <col min="9221" max="9221" width="14.28515625" style="17" bestFit="1" customWidth="1"/>
    <col min="9222" max="9222" width="10.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82" style="17" bestFit="1" customWidth="1"/>
    <col min="9475" max="9475" width="13.140625" style="17" bestFit="1" customWidth="1"/>
    <col min="9476" max="9476" width="43" style="17" bestFit="1" customWidth="1"/>
    <col min="9477" max="9477" width="14.28515625" style="17" bestFit="1" customWidth="1"/>
    <col min="9478" max="9478" width="10.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82" style="17" bestFit="1" customWidth="1"/>
    <col min="9731" max="9731" width="13.140625" style="17" bestFit="1" customWidth="1"/>
    <col min="9732" max="9732" width="43" style="17" bestFit="1" customWidth="1"/>
    <col min="9733" max="9733" width="14.28515625" style="17" bestFit="1" customWidth="1"/>
    <col min="9734" max="9734" width="10.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82" style="17" bestFit="1" customWidth="1"/>
    <col min="9987" max="9987" width="13.140625" style="17" bestFit="1" customWidth="1"/>
    <col min="9988" max="9988" width="43" style="17" bestFit="1" customWidth="1"/>
    <col min="9989" max="9989" width="14.28515625" style="17" bestFit="1" customWidth="1"/>
    <col min="9990" max="9990" width="10.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82" style="17" bestFit="1" customWidth="1"/>
    <col min="10243" max="10243" width="13.140625" style="17" bestFit="1" customWidth="1"/>
    <col min="10244" max="10244" width="43" style="17" bestFit="1" customWidth="1"/>
    <col min="10245" max="10245" width="14.28515625" style="17" bestFit="1" customWidth="1"/>
    <col min="10246" max="10246" width="10.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82" style="17" bestFit="1" customWidth="1"/>
    <col min="10499" max="10499" width="13.140625" style="17" bestFit="1" customWidth="1"/>
    <col min="10500" max="10500" width="43" style="17" bestFit="1" customWidth="1"/>
    <col min="10501" max="10501" width="14.28515625" style="17" bestFit="1" customWidth="1"/>
    <col min="10502" max="10502" width="10.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82" style="17" bestFit="1" customWidth="1"/>
    <col min="10755" max="10755" width="13.140625" style="17" bestFit="1" customWidth="1"/>
    <col min="10756" max="10756" width="43" style="17" bestFit="1" customWidth="1"/>
    <col min="10757" max="10757" width="14.28515625" style="17" bestFit="1" customWidth="1"/>
    <col min="10758" max="10758" width="10.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82" style="17" bestFit="1" customWidth="1"/>
    <col min="11011" max="11011" width="13.140625" style="17" bestFit="1" customWidth="1"/>
    <col min="11012" max="11012" width="43" style="17" bestFit="1" customWidth="1"/>
    <col min="11013" max="11013" width="14.28515625" style="17" bestFit="1" customWidth="1"/>
    <col min="11014" max="11014" width="10.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82" style="17" bestFit="1" customWidth="1"/>
    <col min="11267" max="11267" width="13.140625" style="17" bestFit="1" customWidth="1"/>
    <col min="11268" max="11268" width="43" style="17" bestFit="1" customWidth="1"/>
    <col min="11269" max="11269" width="14.28515625" style="17" bestFit="1" customWidth="1"/>
    <col min="11270" max="11270" width="10.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82" style="17" bestFit="1" customWidth="1"/>
    <col min="11523" max="11523" width="13.140625" style="17" bestFit="1" customWidth="1"/>
    <col min="11524" max="11524" width="43" style="17" bestFit="1" customWidth="1"/>
    <col min="11525" max="11525" width="14.28515625" style="17" bestFit="1" customWidth="1"/>
    <col min="11526" max="11526" width="10.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82" style="17" bestFit="1" customWidth="1"/>
    <col min="11779" max="11779" width="13.140625" style="17" bestFit="1" customWidth="1"/>
    <col min="11780" max="11780" width="43" style="17" bestFit="1" customWidth="1"/>
    <col min="11781" max="11781" width="14.28515625" style="17" bestFit="1" customWidth="1"/>
    <col min="11782" max="11782" width="10.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82" style="17" bestFit="1" customWidth="1"/>
    <col min="12035" max="12035" width="13.140625" style="17" bestFit="1" customWidth="1"/>
    <col min="12036" max="12036" width="43" style="17" bestFit="1" customWidth="1"/>
    <col min="12037" max="12037" width="14.28515625" style="17" bestFit="1" customWidth="1"/>
    <col min="12038" max="12038" width="10.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82" style="17" bestFit="1" customWidth="1"/>
    <col min="12291" max="12291" width="13.140625" style="17" bestFit="1" customWidth="1"/>
    <col min="12292" max="12292" width="43" style="17" bestFit="1" customWidth="1"/>
    <col min="12293" max="12293" width="14.28515625" style="17" bestFit="1" customWidth="1"/>
    <col min="12294" max="12294" width="10.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82" style="17" bestFit="1" customWidth="1"/>
    <col min="12547" max="12547" width="13.140625" style="17" bestFit="1" customWidth="1"/>
    <col min="12548" max="12548" width="43" style="17" bestFit="1" customWidth="1"/>
    <col min="12549" max="12549" width="14.28515625" style="17" bestFit="1" customWidth="1"/>
    <col min="12550" max="12550" width="10.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82" style="17" bestFit="1" customWidth="1"/>
    <col min="12803" max="12803" width="13.140625" style="17" bestFit="1" customWidth="1"/>
    <col min="12804" max="12804" width="43" style="17" bestFit="1" customWidth="1"/>
    <col min="12805" max="12805" width="14.28515625" style="17" bestFit="1" customWidth="1"/>
    <col min="12806" max="12806" width="10.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82" style="17" bestFit="1" customWidth="1"/>
    <col min="13059" max="13059" width="13.140625" style="17" bestFit="1" customWidth="1"/>
    <col min="13060" max="13060" width="43" style="17" bestFit="1" customWidth="1"/>
    <col min="13061" max="13061" width="14.28515625" style="17" bestFit="1" customWidth="1"/>
    <col min="13062" max="13062" width="10.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82" style="17" bestFit="1" customWidth="1"/>
    <col min="13315" max="13315" width="13.140625" style="17" bestFit="1" customWidth="1"/>
    <col min="13316" max="13316" width="43" style="17" bestFit="1" customWidth="1"/>
    <col min="13317" max="13317" width="14.28515625" style="17" bestFit="1" customWidth="1"/>
    <col min="13318" max="13318" width="10.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82" style="17" bestFit="1" customWidth="1"/>
    <col min="13571" max="13571" width="13.140625" style="17" bestFit="1" customWidth="1"/>
    <col min="13572" max="13572" width="43" style="17" bestFit="1" customWidth="1"/>
    <col min="13573" max="13573" width="14.28515625" style="17" bestFit="1" customWidth="1"/>
    <col min="13574" max="13574" width="10.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82" style="17" bestFit="1" customWidth="1"/>
    <col min="13827" max="13827" width="13.140625" style="17" bestFit="1" customWidth="1"/>
    <col min="13828" max="13828" width="43" style="17" bestFit="1" customWidth="1"/>
    <col min="13829" max="13829" width="14.28515625" style="17" bestFit="1" customWidth="1"/>
    <col min="13830" max="13830" width="10.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82" style="17" bestFit="1" customWidth="1"/>
    <col min="14083" max="14083" width="13.140625" style="17" bestFit="1" customWidth="1"/>
    <col min="14084" max="14084" width="43" style="17" bestFit="1" customWidth="1"/>
    <col min="14085" max="14085" width="14.28515625" style="17" bestFit="1" customWidth="1"/>
    <col min="14086" max="14086" width="10.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82" style="17" bestFit="1" customWidth="1"/>
    <col min="14339" max="14339" width="13.140625" style="17" bestFit="1" customWidth="1"/>
    <col min="14340" max="14340" width="43" style="17" bestFit="1" customWidth="1"/>
    <col min="14341" max="14341" width="14.28515625" style="17" bestFit="1" customWidth="1"/>
    <col min="14342" max="14342" width="10.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82" style="17" bestFit="1" customWidth="1"/>
    <col min="14595" max="14595" width="13.140625" style="17" bestFit="1" customWidth="1"/>
    <col min="14596" max="14596" width="43" style="17" bestFit="1" customWidth="1"/>
    <col min="14597" max="14597" width="14.28515625" style="17" bestFit="1" customWidth="1"/>
    <col min="14598" max="14598" width="10.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82" style="17" bestFit="1" customWidth="1"/>
    <col min="14851" max="14851" width="13.140625" style="17" bestFit="1" customWidth="1"/>
    <col min="14852" max="14852" width="43" style="17" bestFit="1" customWidth="1"/>
    <col min="14853" max="14853" width="14.28515625" style="17" bestFit="1" customWidth="1"/>
    <col min="14854" max="14854" width="10.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82" style="17" bestFit="1" customWidth="1"/>
    <col min="15107" max="15107" width="13.140625" style="17" bestFit="1" customWidth="1"/>
    <col min="15108" max="15108" width="43" style="17" bestFit="1" customWidth="1"/>
    <col min="15109" max="15109" width="14.28515625" style="17" bestFit="1" customWidth="1"/>
    <col min="15110" max="15110" width="10.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82" style="17" bestFit="1" customWidth="1"/>
    <col min="15363" max="15363" width="13.140625" style="17" bestFit="1" customWidth="1"/>
    <col min="15364" max="15364" width="43" style="17" bestFit="1" customWidth="1"/>
    <col min="15365" max="15365" width="14.28515625" style="17" bestFit="1" customWidth="1"/>
    <col min="15366" max="15366" width="10.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82" style="17" bestFit="1" customWidth="1"/>
    <col min="15619" max="15619" width="13.140625" style="17" bestFit="1" customWidth="1"/>
    <col min="15620" max="15620" width="43" style="17" bestFit="1" customWidth="1"/>
    <col min="15621" max="15621" width="14.28515625" style="17" bestFit="1" customWidth="1"/>
    <col min="15622" max="15622" width="10.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82" style="17" bestFit="1" customWidth="1"/>
    <col min="15875" max="15875" width="13.140625" style="17" bestFit="1" customWidth="1"/>
    <col min="15876" max="15876" width="43" style="17" bestFit="1" customWidth="1"/>
    <col min="15877" max="15877" width="14.28515625" style="17" bestFit="1" customWidth="1"/>
    <col min="15878" max="15878" width="10.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82" style="17" bestFit="1" customWidth="1"/>
    <col min="16131" max="16131" width="13.140625" style="17" bestFit="1" customWidth="1"/>
    <col min="16132" max="16132" width="43" style="17" bestFit="1" customWidth="1"/>
    <col min="16133" max="16133" width="14.28515625" style="17" bestFit="1" customWidth="1"/>
    <col min="16134" max="16134" width="10.5703125" style="17" bestFit="1" customWidth="1"/>
    <col min="16135" max="16135" width="18.140625" style="17" bestFit="1" customWidth="1"/>
    <col min="16136" max="16136" width="9.140625" style="17" bestFit="1"/>
    <col min="16137" max="16384" width="9.140625" style="17"/>
  </cols>
  <sheetData>
    <row r="1" spans="1:9" s="1" customFormat="1">
      <c r="A1" s="3" t="s">
        <v>0</v>
      </c>
      <c r="B1" s="361" t="s">
        <v>70</v>
      </c>
      <c r="C1" s="361"/>
      <c r="D1" s="361"/>
      <c r="E1" s="361"/>
      <c r="F1" s="4"/>
      <c r="G1" s="4"/>
      <c r="H1" s="4"/>
    </row>
    <row r="2" spans="1:9" s="1" customFormat="1" ht="13.5" thickBot="1">
      <c r="C2" s="5"/>
      <c r="F2" s="4"/>
      <c r="G2" s="4"/>
      <c r="H2" s="4"/>
    </row>
    <row r="3" spans="1:9" s="13" customFormat="1" ht="15">
      <c r="B3" s="20" t="s">
        <v>1056</v>
      </c>
      <c r="C3" s="379"/>
      <c r="D3" s="365"/>
      <c r="F3" s="14"/>
      <c r="G3" s="14"/>
      <c r="H3" s="14"/>
    </row>
    <row r="4" spans="1:9" s="13" customFormat="1" ht="15">
      <c r="B4" s="21" t="s">
        <v>1057</v>
      </c>
      <c r="C4" s="380"/>
      <c r="D4" s="366"/>
      <c r="F4" s="14"/>
      <c r="G4" s="14"/>
      <c r="H4" s="14"/>
    </row>
    <row r="5" spans="1:9" s="13" customFormat="1" ht="15">
      <c r="B5" s="32" t="s">
        <v>977</v>
      </c>
      <c r="C5" s="380"/>
      <c r="D5" s="366"/>
      <c r="F5" s="14"/>
      <c r="G5" s="14"/>
      <c r="H5" s="14"/>
    </row>
    <row r="6" spans="1:9" s="13" customFormat="1" ht="15">
      <c r="B6" s="32" t="s">
        <v>1013</v>
      </c>
      <c r="C6" s="380"/>
      <c r="D6" s="366"/>
      <c r="F6" s="14"/>
      <c r="G6" s="14"/>
      <c r="H6" s="14"/>
    </row>
    <row r="7" spans="1:9" s="13" customFormat="1" ht="30.75" thickBot="1">
      <c r="B7" s="33" t="s">
        <v>1058</v>
      </c>
      <c r="C7" s="381"/>
      <c r="D7" s="367"/>
      <c r="F7" s="14"/>
      <c r="G7" s="14"/>
      <c r="H7" s="14"/>
    </row>
    <row r="8" spans="1:9" s="13" customFormat="1">
      <c r="C8" s="15" t="s">
        <v>979</v>
      </c>
      <c r="D8" s="15" t="s">
        <v>980</v>
      </c>
      <c r="F8" s="14"/>
      <c r="G8" s="14"/>
      <c r="H8" s="1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1385</v>
      </c>
      <c r="C16" s="165" t="s">
        <v>132</v>
      </c>
      <c r="D16" s="17" t="s">
        <v>154</v>
      </c>
      <c r="E16" s="17" t="s">
        <v>488</v>
      </c>
      <c r="F16" s="18">
        <v>375000</v>
      </c>
      <c r="G16" s="18">
        <v>4600.6899999999996</v>
      </c>
      <c r="H16" s="18">
        <v>2.83</v>
      </c>
    </row>
    <row r="17" spans="2:8">
      <c r="B17" s="17" t="s">
        <v>1441</v>
      </c>
      <c r="C17" s="165" t="s">
        <v>132</v>
      </c>
      <c r="D17" s="17" t="s">
        <v>158</v>
      </c>
      <c r="E17" s="17" t="s">
        <v>159</v>
      </c>
      <c r="F17" s="18">
        <v>219690</v>
      </c>
      <c r="G17" s="18">
        <v>4521.33</v>
      </c>
      <c r="H17" s="18">
        <v>2.78</v>
      </c>
    </row>
    <row r="18" spans="2:8">
      <c r="B18" s="17" t="s">
        <v>1220</v>
      </c>
      <c r="C18" s="165" t="s">
        <v>132</v>
      </c>
      <c r="D18" s="17" t="s">
        <v>191</v>
      </c>
      <c r="E18" s="17" t="s">
        <v>369</v>
      </c>
      <c r="F18" s="18">
        <v>145000</v>
      </c>
      <c r="G18" s="18">
        <v>4480.3599999999997</v>
      </c>
      <c r="H18" s="18">
        <v>2.76</v>
      </c>
    </row>
    <row r="19" spans="2:8">
      <c r="B19" s="17" t="s">
        <v>1443</v>
      </c>
      <c r="C19" s="165" t="s">
        <v>132</v>
      </c>
      <c r="D19" s="17" t="s">
        <v>177</v>
      </c>
      <c r="E19" s="17" t="s">
        <v>368</v>
      </c>
      <c r="F19" s="18">
        <v>100000</v>
      </c>
      <c r="G19" s="18">
        <v>4383.3500000000004</v>
      </c>
      <c r="H19" s="18">
        <v>2.7</v>
      </c>
    </row>
    <row r="20" spans="2:8">
      <c r="B20" s="17" t="s">
        <v>1486</v>
      </c>
      <c r="C20" s="165" t="s">
        <v>132</v>
      </c>
      <c r="D20" s="17" t="s">
        <v>156</v>
      </c>
      <c r="E20" s="17" t="s">
        <v>186</v>
      </c>
      <c r="F20" s="18">
        <v>120000</v>
      </c>
      <c r="G20" s="18">
        <v>3870.18</v>
      </c>
      <c r="H20" s="18">
        <v>2.38</v>
      </c>
    </row>
    <row r="21" spans="2:8">
      <c r="B21" s="17" t="s">
        <v>1442</v>
      </c>
      <c r="C21" s="165" t="s">
        <v>132</v>
      </c>
      <c r="D21" s="17" t="s">
        <v>154</v>
      </c>
      <c r="E21" s="17" t="s">
        <v>492</v>
      </c>
      <c r="F21" s="18">
        <v>520000</v>
      </c>
      <c r="G21" s="18">
        <v>3811.6</v>
      </c>
      <c r="H21" s="18">
        <v>2.35</v>
      </c>
    </row>
    <row r="22" spans="2:8">
      <c r="B22" s="17" t="s">
        <v>1487</v>
      </c>
      <c r="C22" s="165" t="s">
        <v>132</v>
      </c>
      <c r="D22" s="17" t="s">
        <v>188</v>
      </c>
      <c r="E22" s="17" t="s">
        <v>528</v>
      </c>
      <c r="F22" s="18">
        <v>429137</v>
      </c>
      <c r="G22" s="18">
        <v>3691.65</v>
      </c>
      <c r="H22" s="18">
        <v>2.27</v>
      </c>
    </row>
    <row r="23" spans="2:8">
      <c r="B23" s="17" t="s">
        <v>1488</v>
      </c>
      <c r="C23" s="165" t="s">
        <v>132</v>
      </c>
      <c r="D23" s="17" t="s">
        <v>144</v>
      </c>
      <c r="E23" s="17" t="s">
        <v>316</v>
      </c>
      <c r="F23" s="18">
        <v>359000</v>
      </c>
      <c r="G23" s="18">
        <v>3607.05</v>
      </c>
      <c r="H23" s="18">
        <v>2.2200000000000002</v>
      </c>
    </row>
    <row r="24" spans="2:8">
      <c r="B24" s="17" t="s">
        <v>1245</v>
      </c>
      <c r="C24" s="165" t="s">
        <v>132</v>
      </c>
      <c r="D24" s="17" t="s">
        <v>174</v>
      </c>
      <c r="E24" s="17" t="s">
        <v>176</v>
      </c>
      <c r="F24" s="18">
        <v>160000</v>
      </c>
      <c r="G24" s="18">
        <v>3563.84</v>
      </c>
      <c r="H24" s="18">
        <v>2.19</v>
      </c>
    </row>
    <row r="25" spans="2:8">
      <c r="B25" s="17" t="s">
        <v>1162</v>
      </c>
      <c r="C25" s="165" t="s">
        <v>132</v>
      </c>
      <c r="D25" s="17" t="s">
        <v>138</v>
      </c>
      <c r="E25" s="17" t="s">
        <v>190</v>
      </c>
      <c r="F25" s="18">
        <v>97660</v>
      </c>
      <c r="G25" s="18">
        <v>3547.84</v>
      </c>
      <c r="H25" s="18">
        <v>2.1800000000000002</v>
      </c>
    </row>
    <row r="26" spans="2:8">
      <c r="B26" s="17" t="s">
        <v>1384</v>
      </c>
      <c r="C26" s="165" t="s">
        <v>132</v>
      </c>
      <c r="D26" s="17" t="s">
        <v>191</v>
      </c>
      <c r="E26" s="17" t="s">
        <v>371</v>
      </c>
      <c r="F26" s="18">
        <v>344863</v>
      </c>
      <c r="G26" s="18">
        <v>3547.78</v>
      </c>
      <c r="H26" s="18">
        <v>2.1800000000000002</v>
      </c>
    </row>
    <row r="27" spans="2:8">
      <c r="B27" s="17" t="s">
        <v>1148</v>
      </c>
      <c r="C27" s="165" t="s">
        <v>132</v>
      </c>
      <c r="D27" s="17" t="s">
        <v>133</v>
      </c>
      <c r="E27" s="17" t="s">
        <v>409</v>
      </c>
      <c r="F27" s="18">
        <v>3300000</v>
      </c>
      <c r="G27" s="18">
        <v>3519.45</v>
      </c>
      <c r="H27" s="18">
        <v>2.17</v>
      </c>
    </row>
    <row r="28" spans="2:8">
      <c r="B28" s="17" t="s">
        <v>1489</v>
      </c>
      <c r="C28" s="165" t="s">
        <v>132</v>
      </c>
      <c r="D28" s="17" t="s">
        <v>233</v>
      </c>
      <c r="E28" s="17" t="s">
        <v>410</v>
      </c>
      <c r="F28" s="18">
        <v>7000</v>
      </c>
      <c r="G28" s="18">
        <v>3421.11</v>
      </c>
      <c r="H28" s="18">
        <v>2.11</v>
      </c>
    </row>
    <row r="29" spans="2:8">
      <c r="B29" s="17" t="s">
        <v>1490</v>
      </c>
      <c r="C29" s="165" t="s">
        <v>132</v>
      </c>
      <c r="D29" s="17" t="s">
        <v>484</v>
      </c>
      <c r="E29" s="17" t="s">
        <v>529</v>
      </c>
      <c r="F29" s="18">
        <v>271636</v>
      </c>
      <c r="G29" s="18">
        <v>3406.32</v>
      </c>
      <c r="H29" s="18">
        <v>2.1</v>
      </c>
    </row>
    <row r="30" spans="2:8">
      <c r="B30" s="17" t="s">
        <v>1485</v>
      </c>
      <c r="C30" s="165" t="s">
        <v>132</v>
      </c>
      <c r="D30" s="17" t="s">
        <v>530</v>
      </c>
      <c r="E30" s="17" t="s">
        <v>531</v>
      </c>
      <c r="F30" s="18">
        <v>2200000</v>
      </c>
      <c r="G30" s="18">
        <v>3278</v>
      </c>
      <c r="H30" s="18">
        <v>2.02</v>
      </c>
    </row>
    <row r="31" spans="2:8">
      <c r="B31" s="17" t="s">
        <v>1146</v>
      </c>
      <c r="C31" s="165" t="s">
        <v>132</v>
      </c>
      <c r="D31" s="17" t="s">
        <v>133</v>
      </c>
      <c r="E31" s="17" t="s">
        <v>150</v>
      </c>
      <c r="F31" s="18">
        <v>450000</v>
      </c>
      <c r="G31" s="18">
        <v>3261.38</v>
      </c>
      <c r="H31" s="18">
        <v>2.0099999999999998</v>
      </c>
    </row>
    <row r="32" spans="2:8">
      <c r="B32" s="17" t="s">
        <v>1440</v>
      </c>
      <c r="C32" s="165" t="s">
        <v>132</v>
      </c>
      <c r="D32" s="17" t="s">
        <v>484</v>
      </c>
      <c r="E32" s="17" t="s">
        <v>486</v>
      </c>
      <c r="F32" s="18">
        <v>645854</v>
      </c>
      <c r="G32" s="18">
        <v>3187.61</v>
      </c>
      <c r="H32" s="18">
        <v>1.96</v>
      </c>
    </row>
    <row r="33" spans="2:8">
      <c r="B33" s="17" t="s">
        <v>1393</v>
      </c>
      <c r="C33" s="165" t="s">
        <v>132</v>
      </c>
      <c r="D33" s="17" t="s">
        <v>144</v>
      </c>
      <c r="E33" s="17" t="s">
        <v>487</v>
      </c>
      <c r="F33" s="18">
        <v>800000</v>
      </c>
      <c r="G33" s="18">
        <v>3155.2</v>
      </c>
      <c r="H33" s="18">
        <v>1.94</v>
      </c>
    </row>
    <row r="34" spans="2:8">
      <c r="B34" s="17" t="s">
        <v>1491</v>
      </c>
      <c r="C34" s="165" t="s">
        <v>132</v>
      </c>
      <c r="D34" s="17" t="s">
        <v>148</v>
      </c>
      <c r="E34" s="17" t="s">
        <v>532</v>
      </c>
      <c r="F34" s="18">
        <v>620004</v>
      </c>
      <c r="G34" s="18">
        <v>3154.58</v>
      </c>
      <c r="H34" s="18">
        <v>1.94</v>
      </c>
    </row>
    <row r="35" spans="2:8">
      <c r="B35" s="17" t="s">
        <v>1481</v>
      </c>
      <c r="C35" s="165" t="s">
        <v>132</v>
      </c>
      <c r="D35" s="17" t="s">
        <v>154</v>
      </c>
      <c r="E35" s="17" t="s">
        <v>533</v>
      </c>
      <c r="F35" s="18">
        <v>128000</v>
      </c>
      <c r="G35" s="18">
        <v>3070.21</v>
      </c>
      <c r="H35" s="18">
        <v>1.89</v>
      </c>
    </row>
    <row r="36" spans="2:8">
      <c r="B36" s="17" t="s">
        <v>1187</v>
      </c>
      <c r="C36" s="165" t="s">
        <v>132</v>
      </c>
      <c r="D36" s="17" t="s">
        <v>235</v>
      </c>
      <c r="E36" s="17" t="s">
        <v>302</v>
      </c>
      <c r="F36" s="18">
        <v>550000</v>
      </c>
      <c r="G36" s="18">
        <v>3026.38</v>
      </c>
      <c r="H36" s="18">
        <v>1.86</v>
      </c>
    </row>
    <row r="37" spans="2:8">
      <c r="B37" s="17" t="s">
        <v>1394</v>
      </c>
      <c r="C37" s="165" t="s">
        <v>132</v>
      </c>
      <c r="D37" s="17" t="s">
        <v>154</v>
      </c>
      <c r="E37" s="17" t="s">
        <v>320</v>
      </c>
      <c r="F37" s="18">
        <v>156098</v>
      </c>
      <c r="G37" s="18">
        <v>2961.34</v>
      </c>
      <c r="H37" s="18">
        <v>1.82</v>
      </c>
    </row>
    <row r="38" spans="2:8">
      <c r="B38" s="17" t="s">
        <v>1438</v>
      </c>
      <c r="C38" s="165" t="s">
        <v>132</v>
      </c>
      <c r="D38" s="17" t="s">
        <v>156</v>
      </c>
      <c r="E38" s="17" t="s">
        <v>534</v>
      </c>
      <c r="F38" s="18">
        <v>290000</v>
      </c>
      <c r="G38" s="18">
        <v>2900.73</v>
      </c>
      <c r="H38" s="18">
        <v>1.78</v>
      </c>
    </row>
    <row r="39" spans="2:8">
      <c r="B39" s="17" t="s">
        <v>1129</v>
      </c>
      <c r="C39" s="165" t="s">
        <v>132</v>
      </c>
      <c r="D39" s="17" t="s">
        <v>267</v>
      </c>
      <c r="E39" s="17" t="s">
        <v>382</v>
      </c>
      <c r="F39" s="18">
        <v>1280000</v>
      </c>
      <c r="G39" s="18">
        <v>2840.32</v>
      </c>
      <c r="H39" s="18">
        <v>1.75</v>
      </c>
    </row>
    <row r="40" spans="2:8">
      <c r="B40" s="17" t="s">
        <v>1240</v>
      </c>
      <c r="C40" s="165" t="s">
        <v>132</v>
      </c>
      <c r="D40" s="17" t="s">
        <v>146</v>
      </c>
      <c r="E40" s="17" t="s">
        <v>412</v>
      </c>
      <c r="F40" s="18">
        <v>1500000</v>
      </c>
      <c r="G40" s="18">
        <v>2800.5</v>
      </c>
      <c r="H40" s="18">
        <v>1.72</v>
      </c>
    </row>
    <row r="41" spans="2:8">
      <c r="B41" s="17" t="s">
        <v>1150</v>
      </c>
      <c r="C41" s="165" t="s">
        <v>132</v>
      </c>
      <c r="D41" s="17" t="s">
        <v>138</v>
      </c>
      <c r="E41" s="17" t="s">
        <v>443</v>
      </c>
      <c r="F41" s="18">
        <v>120000</v>
      </c>
      <c r="G41" s="18">
        <v>2759.76</v>
      </c>
      <c r="H41" s="18">
        <v>1.7</v>
      </c>
    </row>
    <row r="42" spans="2:8">
      <c r="B42" s="17" t="s">
        <v>1399</v>
      </c>
      <c r="C42" s="165" t="s">
        <v>132</v>
      </c>
      <c r="D42" s="17" t="s">
        <v>160</v>
      </c>
      <c r="E42" s="17" t="s">
        <v>535</v>
      </c>
      <c r="F42" s="18">
        <v>1012200</v>
      </c>
      <c r="G42" s="18">
        <v>2668.16</v>
      </c>
      <c r="H42" s="18">
        <v>1.64</v>
      </c>
    </row>
    <row r="43" spans="2:8">
      <c r="B43" s="17" t="s">
        <v>1144</v>
      </c>
      <c r="C43" s="165" t="s">
        <v>132</v>
      </c>
      <c r="D43" s="17" t="s">
        <v>166</v>
      </c>
      <c r="E43" s="17" t="s">
        <v>536</v>
      </c>
      <c r="F43" s="18">
        <v>200000</v>
      </c>
      <c r="G43" s="18">
        <v>2537.1999999999998</v>
      </c>
      <c r="H43" s="18">
        <v>1.56</v>
      </c>
    </row>
    <row r="44" spans="2:8">
      <c r="B44" s="17" t="s">
        <v>1482</v>
      </c>
      <c r="C44" s="165" t="s">
        <v>132</v>
      </c>
      <c r="D44" s="17" t="s">
        <v>220</v>
      </c>
      <c r="E44" s="17" t="s">
        <v>537</v>
      </c>
      <c r="F44" s="18">
        <v>891100</v>
      </c>
      <c r="G44" s="18">
        <v>2481.27</v>
      </c>
      <c r="H44" s="18">
        <v>1.53</v>
      </c>
    </row>
    <row r="45" spans="2:8">
      <c r="B45" s="17" t="s">
        <v>538</v>
      </c>
      <c r="C45" s="165" t="s">
        <v>132</v>
      </c>
      <c r="D45" s="17" t="s">
        <v>146</v>
      </c>
      <c r="E45" s="17" t="s">
        <v>539</v>
      </c>
      <c r="F45" s="18">
        <v>78901</v>
      </c>
      <c r="G45" s="18">
        <v>2467.5100000000002</v>
      </c>
      <c r="H45" s="18">
        <v>1.52</v>
      </c>
    </row>
    <row r="46" spans="2:8">
      <c r="B46" s="17" t="s">
        <v>482</v>
      </c>
      <c r="C46" s="165" t="s">
        <v>132</v>
      </c>
      <c r="D46" s="17" t="s">
        <v>133</v>
      </c>
      <c r="E46" s="17" t="s">
        <v>483</v>
      </c>
      <c r="F46" s="18">
        <v>2100000</v>
      </c>
      <c r="G46" s="18">
        <v>2441.25</v>
      </c>
      <c r="H46" s="18">
        <v>1.5</v>
      </c>
    </row>
    <row r="47" spans="2:8">
      <c r="B47" s="17" t="s">
        <v>1472</v>
      </c>
      <c r="C47" s="165" t="s">
        <v>132</v>
      </c>
      <c r="D47" s="17" t="s">
        <v>208</v>
      </c>
      <c r="E47" s="17" t="s">
        <v>432</v>
      </c>
      <c r="F47" s="18">
        <v>5907</v>
      </c>
      <c r="G47" s="18">
        <v>2373.6</v>
      </c>
      <c r="H47" s="18">
        <v>1.46</v>
      </c>
    </row>
    <row r="48" spans="2:8">
      <c r="B48" s="17" t="s">
        <v>1492</v>
      </c>
      <c r="C48" s="165" t="s">
        <v>132</v>
      </c>
      <c r="D48" s="17" t="s">
        <v>144</v>
      </c>
      <c r="E48" s="17" t="s">
        <v>540</v>
      </c>
      <c r="F48" s="18">
        <v>132050</v>
      </c>
      <c r="G48" s="18">
        <v>2341.77</v>
      </c>
      <c r="H48" s="18">
        <v>1.44</v>
      </c>
    </row>
    <row r="49" spans="2:8">
      <c r="B49" s="17" t="s">
        <v>1209</v>
      </c>
      <c r="C49" s="165" t="s">
        <v>132</v>
      </c>
      <c r="D49" s="17" t="s">
        <v>220</v>
      </c>
      <c r="E49" s="17" t="s">
        <v>318</v>
      </c>
      <c r="F49" s="18">
        <v>53000</v>
      </c>
      <c r="G49" s="18">
        <v>2232.52</v>
      </c>
      <c r="H49" s="18">
        <v>1.37</v>
      </c>
    </row>
    <row r="50" spans="2:8">
      <c r="B50" s="17" t="s">
        <v>1125</v>
      </c>
      <c r="C50" s="165" t="s">
        <v>132</v>
      </c>
      <c r="D50" s="17" t="s">
        <v>283</v>
      </c>
      <c r="E50" s="17" t="s">
        <v>284</v>
      </c>
      <c r="F50" s="18">
        <v>25000</v>
      </c>
      <c r="G50" s="18">
        <v>2193.39</v>
      </c>
      <c r="H50" s="18">
        <v>1.35</v>
      </c>
    </row>
    <row r="51" spans="2:8">
      <c r="B51" s="17" t="s">
        <v>182</v>
      </c>
      <c r="C51" s="165" t="s">
        <v>132</v>
      </c>
      <c r="D51" s="17" t="s">
        <v>133</v>
      </c>
      <c r="E51" s="17" t="s">
        <v>183</v>
      </c>
      <c r="F51" s="18">
        <v>1211000</v>
      </c>
      <c r="G51" s="18">
        <v>2137.42</v>
      </c>
      <c r="H51" s="18">
        <v>1.32</v>
      </c>
    </row>
    <row r="52" spans="2:8">
      <c r="B52" s="17" t="s">
        <v>1479</v>
      </c>
      <c r="C52" s="165" t="s">
        <v>132</v>
      </c>
      <c r="D52" s="17" t="s">
        <v>171</v>
      </c>
      <c r="E52" s="17" t="s">
        <v>541</v>
      </c>
      <c r="F52" s="18">
        <v>130000</v>
      </c>
      <c r="G52" s="18">
        <v>2109.19</v>
      </c>
      <c r="H52" s="18">
        <v>1.3</v>
      </c>
    </row>
    <row r="53" spans="2:8">
      <c r="B53" s="17" t="s">
        <v>1493</v>
      </c>
      <c r="C53" s="165" t="s">
        <v>132</v>
      </c>
      <c r="D53" s="17" t="s">
        <v>184</v>
      </c>
      <c r="E53" s="17" t="s">
        <v>185</v>
      </c>
      <c r="F53" s="18">
        <v>294200</v>
      </c>
      <c r="G53" s="18">
        <v>2041.01</v>
      </c>
      <c r="H53" s="18">
        <v>1.26</v>
      </c>
    </row>
    <row r="54" spans="2:8">
      <c r="B54" s="17" t="s">
        <v>1475</v>
      </c>
      <c r="C54" s="165" t="s">
        <v>132</v>
      </c>
      <c r="D54" s="17" t="s">
        <v>148</v>
      </c>
      <c r="E54" s="17" t="s">
        <v>542</v>
      </c>
      <c r="F54" s="18">
        <v>131000</v>
      </c>
      <c r="G54" s="18">
        <v>1905.72</v>
      </c>
      <c r="H54" s="18">
        <v>1.17</v>
      </c>
    </row>
    <row r="55" spans="2:8">
      <c r="B55" s="17" t="s">
        <v>1230</v>
      </c>
      <c r="C55" s="165" t="s">
        <v>132</v>
      </c>
      <c r="D55" s="17" t="s">
        <v>177</v>
      </c>
      <c r="E55" s="17" t="s">
        <v>543</v>
      </c>
      <c r="F55" s="18">
        <v>205000</v>
      </c>
      <c r="G55" s="18">
        <v>1865.3</v>
      </c>
      <c r="H55" s="18">
        <v>1.1499999999999999</v>
      </c>
    </row>
    <row r="56" spans="2:8">
      <c r="B56" s="17" t="s">
        <v>1236</v>
      </c>
      <c r="C56" s="165" t="s">
        <v>132</v>
      </c>
      <c r="D56" s="17" t="s">
        <v>154</v>
      </c>
      <c r="E56" s="17" t="s">
        <v>544</v>
      </c>
      <c r="F56" s="18">
        <v>101999</v>
      </c>
      <c r="G56" s="18">
        <v>1851.79</v>
      </c>
      <c r="H56" s="18">
        <v>1.1399999999999999</v>
      </c>
    </row>
    <row r="57" spans="2:8">
      <c r="B57" s="17" t="s">
        <v>1494</v>
      </c>
      <c r="C57" s="165" t="s">
        <v>132</v>
      </c>
      <c r="D57" s="17" t="s">
        <v>144</v>
      </c>
      <c r="E57" s="17" t="s">
        <v>310</v>
      </c>
      <c r="F57" s="18">
        <v>50000</v>
      </c>
      <c r="G57" s="18">
        <v>1849.95</v>
      </c>
      <c r="H57" s="18">
        <v>1.1399999999999999</v>
      </c>
    </row>
    <row r="58" spans="2:8">
      <c r="B58" s="17" t="s">
        <v>1445</v>
      </c>
      <c r="C58" s="165" t="s">
        <v>132</v>
      </c>
      <c r="D58" s="17" t="s">
        <v>197</v>
      </c>
      <c r="E58" s="17" t="s">
        <v>198</v>
      </c>
      <c r="F58" s="18">
        <v>8118</v>
      </c>
      <c r="G58" s="18">
        <v>1846.26</v>
      </c>
      <c r="H58" s="18">
        <v>1.1399999999999999</v>
      </c>
    </row>
    <row r="59" spans="2:8">
      <c r="B59" s="17" t="s">
        <v>1495</v>
      </c>
      <c r="C59" s="165" t="s">
        <v>132</v>
      </c>
      <c r="D59" s="17" t="s">
        <v>174</v>
      </c>
      <c r="E59" s="17" t="s">
        <v>381</v>
      </c>
      <c r="F59" s="18">
        <v>244085</v>
      </c>
      <c r="G59" s="18">
        <v>1791.22</v>
      </c>
      <c r="H59" s="18">
        <v>1.1000000000000001</v>
      </c>
    </row>
    <row r="60" spans="2:8">
      <c r="B60" s="17" t="s">
        <v>1185</v>
      </c>
      <c r="C60" s="165" t="s">
        <v>132</v>
      </c>
      <c r="D60" s="17" t="s">
        <v>200</v>
      </c>
      <c r="E60" s="17" t="s">
        <v>304</v>
      </c>
      <c r="F60" s="18">
        <v>650000</v>
      </c>
      <c r="G60" s="18">
        <v>1788.8</v>
      </c>
      <c r="H60" s="18">
        <v>1.1000000000000001</v>
      </c>
    </row>
    <row r="61" spans="2:8">
      <c r="B61" s="17" t="s">
        <v>1496</v>
      </c>
      <c r="C61" s="165" t="s">
        <v>132</v>
      </c>
      <c r="D61" s="17" t="s">
        <v>247</v>
      </c>
      <c r="E61" s="17" t="s">
        <v>379</v>
      </c>
      <c r="F61" s="18">
        <v>1218388</v>
      </c>
      <c r="G61" s="18">
        <v>1786.16</v>
      </c>
      <c r="H61" s="18">
        <v>1.1000000000000001</v>
      </c>
    </row>
    <row r="62" spans="2:8">
      <c r="B62" s="17" t="s">
        <v>1477</v>
      </c>
      <c r="C62" s="165" t="s">
        <v>132</v>
      </c>
      <c r="D62" s="17" t="s">
        <v>144</v>
      </c>
      <c r="E62" s="17" t="s">
        <v>309</v>
      </c>
      <c r="F62" s="18">
        <v>151200</v>
      </c>
      <c r="G62" s="18">
        <v>1778.19</v>
      </c>
      <c r="H62" s="18">
        <v>1.0900000000000001</v>
      </c>
    </row>
    <row r="63" spans="2:8">
      <c r="B63" s="17" t="s">
        <v>1497</v>
      </c>
      <c r="C63" s="165" t="s">
        <v>132</v>
      </c>
      <c r="D63" s="17" t="s">
        <v>154</v>
      </c>
      <c r="E63" s="17" t="s">
        <v>545</v>
      </c>
      <c r="F63" s="18">
        <v>41430</v>
      </c>
      <c r="G63" s="18">
        <v>1756.2</v>
      </c>
      <c r="H63" s="18">
        <v>1.08</v>
      </c>
    </row>
    <row r="64" spans="2:8">
      <c r="B64" s="17" t="s">
        <v>1498</v>
      </c>
      <c r="C64" s="165" t="s">
        <v>132</v>
      </c>
      <c r="D64" s="17" t="s">
        <v>166</v>
      </c>
      <c r="E64" s="17" t="s">
        <v>546</v>
      </c>
      <c r="F64" s="18">
        <v>63210</v>
      </c>
      <c r="G64" s="18">
        <v>1751.99</v>
      </c>
      <c r="H64" s="18">
        <v>1.08</v>
      </c>
    </row>
    <row r="65" spans="2:8">
      <c r="B65" s="17" t="s">
        <v>1171</v>
      </c>
      <c r="C65" s="165" t="s">
        <v>132</v>
      </c>
      <c r="D65" s="17" t="s">
        <v>288</v>
      </c>
      <c r="E65" s="17" t="s">
        <v>365</v>
      </c>
      <c r="F65" s="18">
        <v>450000</v>
      </c>
      <c r="G65" s="18">
        <v>1750.73</v>
      </c>
      <c r="H65" s="18">
        <v>1.08</v>
      </c>
    </row>
    <row r="66" spans="2:8">
      <c r="B66" s="17" t="s">
        <v>1499</v>
      </c>
      <c r="C66" s="165" t="s">
        <v>132</v>
      </c>
      <c r="D66" s="17" t="s">
        <v>154</v>
      </c>
      <c r="E66" s="17" t="s">
        <v>244</v>
      </c>
      <c r="F66" s="18">
        <v>146670</v>
      </c>
      <c r="G66" s="18">
        <v>1691.33</v>
      </c>
      <c r="H66" s="18">
        <v>1.04</v>
      </c>
    </row>
    <row r="67" spans="2:8">
      <c r="B67" s="17" t="s">
        <v>1436</v>
      </c>
      <c r="C67" s="165" t="s">
        <v>132</v>
      </c>
      <c r="D67" s="17" t="s">
        <v>267</v>
      </c>
      <c r="E67" s="17" t="s">
        <v>376</v>
      </c>
      <c r="F67" s="18">
        <v>290000</v>
      </c>
      <c r="G67" s="18">
        <v>1521.78</v>
      </c>
      <c r="H67" s="18">
        <v>0.94</v>
      </c>
    </row>
    <row r="68" spans="2:8">
      <c r="B68" s="17" t="s">
        <v>1500</v>
      </c>
      <c r="C68" s="165" t="s">
        <v>132</v>
      </c>
      <c r="D68" s="17" t="s">
        <v>169</v>
      </c>
      <c r="E68" s="17" t="s">
        <v>384</v>
      </c>
      <c r="F68" s="18">
        <v>303155</v>
      </c>
      <c r="G68" s="18">
        <v>1470.6</v>
      </c>
      <c r="H68" s="18">
        <v>0.9</v>
      </c>
    </row>
    <row r="69" spans="2:8">
      <c r="B69" s="17" t="s">
        <v>1135</v>
      </c>
      <c r="C69" s="165" t="s">
        <v>132</v>
      </c>
      <c r="D69" s="17" t="s">
        <v>191</v>
      </c>
      <c r="E69" s="17" t="s">
        <v>366</v>
      </c>
      <c r="F69" s="18">
        <v>195000</v>
      </c>
      <c r="G69" s="18">
        <v>1445.15</v>
      </c>
      <c r="H69" s="18">
        <v>0.89</v>
      </c>
    </row>
    <row r="70" spans="2:8">
      <c r="B70" s="17" t="s">
        <v>1192</v>
      </c>
      <c r="C70" s="165" t="s">
        <v>132</v>
      </c>
      <c r="D70" s="17" t="s">
        <v>144</v>
      </c>
      <c r="E70" s="17" t="s">
        <v>307</v>
      </c>
      <c r="F70" s="18">
        <v>115000</v>
      </c>
      <c r="G70" s="18">
        <v>1436.75</v>
      </c>
      <c r="H70" s="18">
        <v>0.88</v>
      </c>
    </row>
    <row r="71" spans="2:8">
      <c r="B71" s="17" t="s">
        <v>1501</v>
      </c>
      <c r="C71" s="165" t="s">
        <v>132</v>
      </c>
      <c r="D71" s="17" t="s">
        <v>177</v>
      </c>
      <c r="E71" s="17" t="s">
        <v>547</v>
      </c>
      <c r="F71" s="18">
        <v>163530</v>
      </c>
      <c r="G71" s="18">
        <v>1386</v>
      </c>
      <c r="H71" s="18">
        <v>0.85</v>
      </c>
    </row>
    <row r="72" spans="2:8">
      <c r="B72" s="17" t="s">
        <v>1391</v>
      </c>
      <c r="C72" s="165" t="s">
        <v>132</v>
      </c>
      <c r="D72" s="17" t="s">
        <v>177</v>
      </c>
      <c r="E72" s="17" t="s">
        <v>196</v>
      </c>
      <c r="F72" s="18">
        <v>37500</v>
      </c>
      <c r="G72" s="18">
        <v>1364.74</v>
      </c>
      <c r="H72" s="18">
        <v>0.84</v>
      </c>
    </row>
    <row r="73" spans="2:8">
      <c r="B73" s="17" t="s">
        <v>1502</v>
      </c>
      <c r="C73" s="165" t="s">
        <v>132</v>
      </c>
      <c r="D73" s="17" t="s">
        <v>166</v>
      </c>
      <c r="E73" s="17" t="s">
        <v>312</v>
      </c>
      <c r="F73" s="18">
        <v>30000</v>
      </c>
      <c r="G73" s="18">
        <v>1300.92</v>
      </c>
      <c r="H73" s="18">
        <v>0.8</v>
      </c>
    </row>
    <row r="74" spans="2:8">
      <c r="B74" s="17" t="s">
        <v>1234</v>
      </c>
      <c r="C74" s="165" t="s">
        <v>132</v>
      </c>
      <c r="D74" s="17" t="s">
        <v>179</v>
      </c>
      <c r="E74" s="17" t="s">
        <v>548</v>
      </c>
      <c r="F74" s="18">
        <v>150000</v>
      </c>
      <c r="G74" s="18">
        <v>1280.6300000000001</v>
      </c>
      <c r="H74" s="18">
        <v>0.79</v>
      </c>
    </row>
    <row r="75" spans="2:8">
      <c r="B75" s="17" t="s">
        <v>1503</v>
      </c>
      <c r="C75" s="165" t="s">
        <v>132</v>
      </c>
      <c r="D75" s="17" t="s">
        <v>156</v>
      </c>
      <c r="E75" s="17" t="s">
        <v>549</v>
      </c>
      <c r="F75" s="18">
        <v>55000</v>
      </c>
      <c r="G75" s="18">
        <v>1243.3</v>
      </c>
      <c r="H75" s="18">
        <v>0.77</v>
      </c>
    </row>
    <row r="76" spans="2:8">
      <c r="B76" s="17" t="s">
        <v>1504</v>
      </c>
      <c r="C76" s="165" t="s">
        <v>132</v>
      </c>
      <c r="D76" s="17" t="s">
        <v>247</v>
      </c>
      <c r="E76" s="17" t="s">
        <v>383</v>
      </c>
      <c r="F76" s="18">
        <v>225000</v>
      </c>
      <c r="G76" s="18">
        <v>1001.59</v>
      </c>
      <c r="H76" s="18">
        <v>0.62</v>
      </c>
    </row>
    <row r="77" spans="2:8">
      <c r="B77" s="17" t="s">
        <v>1505</v>
      </c>
      <c r="C77" s="165" t="s">
        <v>132</v>
      </c>
      <c r="D77" s="17" t="s">
        <v>191</v>
      </c>
      <c r="E77" s="17" t="s">
        <v>192</v>
      </c>
      <c r="F77" s="18">
        <v>13279</v>
      </c>
      <c r="G77" s="18">
        <v>701.75</v>
      </c>
      <c r="H77" s="18">
        <v>0.43</v>
      </c>
    </row>
    <row r="78" spans="2:8">
      <c r="B78" s="241" t="s">
        <v>1506</v>
      </c>
      <c r="C78" s="165" t="s">
        <v>132</v>
      </c>
      <c r="D78" s="17" t="s">
        <v>174</v>
      </c>
      <c r="E78" s="17" t="s">
        <v>381</v>
      </c>
      <c r="F78" s="18">
        <v>58650</v>
      </c>
      <c r="G78" s="18">
        <v>426.94</v>
      </c>
      <c r="H78" s="18">
        <v>0.26</v>
      </c>
    </row>
    <row r="79" spans="2:8">
      <c r="B79" s="241" t="s">
        <v>210</v>
      </c>
      <c r="C79" s="242"/>
      <c r="D79" s="241"/>
      <c r="E79" s="241"/>
      <c r="F79" s="70"/>
      <c r="G79" s="70">
        <f>SUM(G13:G78)</f>
        <v>156386.63999999998</v>
      </c>
      <c r="H79" s="70">
        <f>SUM(H13:H78)</f>
        <v>96.240000000000009</v>
      </c>
    </row>
    <row r="80" spans="2:8">
      <c r="B80" s="241" t="s">
        <v>211</v>
      </c>
      <c r="C80" s="242"/>
      <c r="D80" s="241"/>
      <c r="E80" s="241"/>
      <c r="F80" s="70"/>
      <c r="G80" s="70">
        <v>5374.96</v>
      </c>
      <c r="H80" s="70">
        <v>3.31</v>
      </c>
    </row>
    <row r="81" spans="2:8">
      <c r="B81" s="241" t="s">
        <v>117</v>
      </c>
      <c r="C81" s="243"/>
      <c r="D81" s="241"/>
      <c r="E81" s="241"/>
      <c r="F81" s="70"/>
      <c r="G81" s="70">
        <v>161761.60000000001</v>
      </c>
      <c r="H81" s="70">
        <v>99.53</v>
      </c>
    </row>
    <row r="82" spans="2:8">
      <c r="B82" s="241" t="s">
        <v>118</v>
      </c>
      <c r="C82" s="243"/>
      <c r="D82" s="241"/>
      <c r="E82" s="241"/>
      <c r="F82" s="70"/>
      <c r="G82" s="70">
        <v>760.38221418999365</v>
      </c>
      <c r="H82" s="70">
        <v>0.46999999999999886</v>
      </c>
    </row>
    <row r="83" spans="2:8">
      <c r="B83" s="241" t="s">
        <v>119</v>
      </c>
      <c r="C83" s="243"/>
      <c r="D83" s="241"/>
      <c r="E83" s="241"/>
      <c r="F83" s="70"/>
      <c r="G83" s="70">
        <v>162521.98221419001</v>
      </c>
      <c r="H83" s="70">
        <v>100</v>
      </c>
    </row>
    <row r="84" spans="2:8">
      <c r="B84" s="17" t="s">
        <v>120</v>
      </c>
    </row>
    <row r="85" spans="2:8">
      <c r="B85" s="17" t="s">
        <v>121</v>
      </c>
    </row>
    <row r="86" spans="2:8">
      <c r="B86" s="17" t="s">
        <v>122</v>
      </c>
      <c r="C86" s="244">
        <v>44773</v>
      </c>
    </row>
    <row r="87" spans="2:8" ht="25.5">
      <c r="B87" s="245" t="s">
        <v>123</v>
      </c>
      <c r="C87" s="16" t="s">
        <v>124</v>
      </c>
    </row>
    <row r="88" spans="2:8">
      <c r="B88" s="241"/>
    </row>
    <row r="89" spans="2:8">
      <c r="B89" s="241" t="s">
        <v>125</v>
      </c>
    </row>
    <row r="90" spans="2:8">
      <c r="B90" s="241" t="s">
        <v>212</v>
      </c>
    </row>
    <row r="91" spans="2:8">
      <c r="B91" s="241" t="s">
        <v>126</v>
      </c>
    </row>
    <row r="92" spans="2:8">
      <c r="B92" s="241" t="s">
        <v>550</v>
      </c>
      <c r="C92" s="243"/>
    </row>
    <row r="93" spans="2:8">
      <c r="B93" s="241" t="s">
        <v>551</v>
      </c>
      <c r="C93" s="243"/>
    </row>
    <row r="94" spans="2:8">
      <c r="B94" s="241" t="s">
        <v>3151</v>
      </c>
      <c r="C94" s="243"/>
    </row>
    <row r="95" spans="2:8">
      <c r="B95" s="241" t="s">
        <v>552</v>
      </c>
      <c r="C95" s="243"/>
    </row>
    <row r="96" spans="2:8">
      <c r="B96" s="241" t="s">
        <v>553</v>
      </c>
      <c r="C96" s="243"/>
    </row>
    <row r="97" spans="2:3">
      <c r="B97" s="241" t="s">
        <v>554</v>
      </c>
      <c r="C97" s="243"/>
    </row>
    <row r="98" spans="2:3">
      <c r="B98" s="241" t="s">
        <v>555</v>
      </c>
      <c r="C98" s="243"/>
    </row>
    <row r="99" spans="2:3">
      <c r="B99" s="241" t="s">
        <v>556</v>
      </c>
      <c r="C99" s="243"/>
    </row>
    <row r="100" spans="2:3">
      <c r="B100" s="275" t="s">
        <v>2657</v>
      </c>
      <c r="C100" s="243"/>
    </row>
    <row r="101" spans="2:3">
      <c r="B101" s="275" t="s">
        <v>127</v>
      </c>
    </row>
    <row r="102" spans="2:3">
      <c r="B102" s="275" t="s">
        <v>128</v>
      </c>
    </row>
    <row r="105" spans="2:3" ht="14.25">
      <c r="B105" s="196" t="s">
        <v>1701</v>
      </c>
      <c r="C105" s="197"/>
    </row>
    <row r="106" spans="2:3" ht="25.5">
      <c r="B106" s="160" t="s">
        <v>1643</v>
      </c>
      <c r="C106" s="160" t="s">
        <v>1644</v>
      </c>
    </row>
    <row r="107" spans="2:3">
      <c r="B107" s="198" t="s">
        <v>1645</v>
      </c>
      <c r="C107" s="199">
        <v>1000</v>
      </c>
    </row>
    <row r="108" spans="2:3">
      <c r="B108" s="198" t="s">
        <v>1646</v>
      </c>
      <c r="C108" s="199">
        <v>0</v>
      </c>
    </row>
    <row r="109" spans="2:3">
      <c r="B109" s="198" t="s">
        <v>1647</v>
      </c>
      <c r="C109" s="199">
        <v>0</v>
      </c>
    </row>
    <row r="110" spans="2:3">
      <c r="B110" s="198" t="s">
        <v>1648</v>
      </c>
      <c r="C110" s="199">
        <v>0</v>
      </c>
    </row>
    <row r="111" spans="2:3">
      <c r="B111" s="198" t="s">
        <v>1649</v>
      </c>
      <c r="C111" s="199">
        <v>0</v>
      </c>
    </row>
    <row r="112" spans="2:3">
      <c r="B112" s="198" t="s">
        <v>2636</v>
      </c>
      <c r="C112" s="199">
        <v>0</v>
      </c>
    </row>
    <row r="113" spans="2:8">
      <c r="B113" s="200" t="s">
        <v>1650</v>
      </c>
      <c r="C113" s="201">
        <f>SUM(C107:C112)</f>
        <v>1000</v>
      </c>
    </row>
    <row r="116" spans="2:8" ht="15">
      <c r="B116" s="189" t="s">
        <v>1651</v>
      </c>
      <c r="C116" s="190">
        <v>44773</v>
      </c>
      <c r="D116" s="164"/>
      <c r="E116" s="164"/>
      <c r="F116" s="162"/>
    </row>
    <row r="117" spans="2:8" ht="60">
      <c r="B117" s="191" t="s">
        <v>1652</v>
      </c>
      <c r="C117" s="191" t="s">
        <v>1653</v>
      </c>
      <c r="D117" s="74" t="s">
        <v>1654</v>
      </c>
      <c r="E117" s="191" t="s">
        <v>1655</v>
      </c>
      <c r="F117" s="191" t="s">
        <v>1656</v>
      </c>
    </row>
    <row r="118" spans="2:8" ht="15">
      <c r="B118" s="192" t="s">
        <v>3060</v>
      </c>
      <c r="C118" s="193">
        <v>58650</v>
      </c>
      <c r="D118" s="186">
        <v>701.85410000000002</v>
      </c>
      <c r="E118" s="186">
        <v>727.95</v>
      </c>
      <c r="F118" s="194">
        <v>1000</v>
      </c>
    </row>
    <row r="119" spans="2:8" s="164" customFormat="1">
      <c r="B119" s="202" t="s">
        <v>2704</v>
      </c>
      <c r="C119" s="203"/>
      <c r="D119" s="203"/>
      <c r="E119" s="203"/>
      <c r="F119" s="204"/>
      <c r="G119" s="162"/>
      <c r="H119" s="162"/>
    </row>
    <row r="121" spans="2:8" ht="15">
      <c r="B121" s="224" t="s">
        <v>3061</v>
      </c>
      <c r="C121" s="236"/>
    </row>
    <row r="122" spans="2:8" ht="15.75">
      <c r="B122" s="234" t="s">
        <v>1658</v>
      </c>
      <c r="C122" s="179" t="s">
        <v>1696</v>
      </c>
    </row>
    <row r="123" spans="2:8" ht="15">
      <c r="B123" s="331" t="s">
        <v>2685</v>
      </c>
      <c r="C123" s="332">
        <v>157</v>
      </c>
    </row>
    <row r="124" spans="2:8" ht="15">
      <c r="B124" s="331" t="s">
        <v>3062</v>
      </c>
      <c r="C124" s="332">
        <v>180</v>
      </c>
    </row>
    <row r="125" spans="2:8" ht="15">
      <c r="B125" s="331" t="s">
        <v>3053</v>
      </c>
      <c r="C125" s="332">
        <v>28</v>
      </c>
    </row>
    <row r="126" spans="2:8" ht="15">
      <c r="B126" s="331" t="s">
        <v>3063</v>
      </c>
      <c r="C126" s="332">
        <v>116</v>
      </c>
    </row>
    <row r="127" spans="2:8" ht="15">
      <c r="B127" s="331" t="s">
        <v>3059</v>
      </c>
      <c r="C127" s="332">
        <v>9</v>
      </c>
    </row>
    <row r="130" spans="2:3" ht="15.75">
      <c r="B130" s="234" t="s">
        <v>1660</v>
      </c>
      <c r="C130" s="179" t="s">
        <v>1696</v>
      </c>
    </row>
    <row r="131" spans="2:3" ht="15">
      <c r="B131" s="331" t="s">
        <v>2685</v>
      </c>
      <c r="C131" s="332">
        <v>157</v>
      </c>
    </row>
    <row r="132" spans="2:3" ht="15">
      <c r="B132" s="331" t="s">
        <v>3062</v>
      </c>
      <c r="C132" s="332">
        <v>180</v>
      </c>
    </row>
    <row r="133" spans="2:3" ht="15">
      <c r="B133" s="331" t="s">
        <v>3053</v>
      </c>
      <c r="C133" s="332">
        <v>28</v>
      </c>
    </row>
    <row r="134" spans="2:3" ht="15">
      <c r="B134" s="331" t="s">
        <v>3063</v>
      </c>
      <c r="C134" s="332">
        <v>116</v>
      </c>
    </row>
    <row r="135" spans="2:3" ht="15">
      <c r="B135" s="331" t="s">
        <v>3059</v>
      </c>
      <c r="C135" s="332">
        <v>9</v>
      </c>
    </row>
    <row r="139" spans="2:3" ht="15.75">
      <c r="B139" s="226" t="s">
        <v>1661</v>
      </c>
      <c r="C139" s="227" t="s">
        <v>3023</v>
      </c>
    </row>
    <row r="140" spans="2:3" ht="15">
      <c r="B140" s="331" t="s">
        <v>2685</v>
      </c>
      <c r="C140" s="195">
        <v>162153245.80000001</v>
      </c>
    </row>
    <row r="141" spans="2:3" ht="15">
      <c r="B141" s="331" t="s">
        <v>3062</v>
      </c>
      <c r="C141" s="195">
        <v>101015689.38</v>
      </c>
    </row>
    <row r="142" spans="2:3" ht="15">
      <c r="B142" s="331" t="s">
        <v>3053</v>
      </c>
      <c r="C142" s="195">
        <v>12821185.129999999</v>
      </c>
    </row>
    <row r="143" spans="2:3" ht="15">
      <c r="B143" s="331" t="s">
        <v>3063</v>
      </c>
      <c r="C143" s="195">
        <v>71164765.140000001</v>
      </c>
    </row>
    <row r="144" spans="2:3" ht="15">
      <c r="B144" s="331" t="s">
        <v>3059</v>
      </c>
      <c r="C144" s="195">
        <v>11341424.550000001</v>
      </c>
    </row>
    <row r="145" spans="2:3" ht="15">
      <c r="C145" s="187">
        <f>SUM(C140:C144)</f>
        <v>358496310</v>
      </c>
    </row>
    <row r="147" spans="2:3" ht="15.75">
      <c r="B147" s="226" t="s">
        <v>1663</v>
      </c>
      <c r="C147" s="227" t="s">
        <v>3023</v>
      </c>
    </row>
    <row r="148" spans="2:3" ht="15">
      <c r="B148" s="331" t="s">
        <v>2685</v>
      </c>
      <c r="C148" s="195">
        <v>171740869.5</v>
      </c>
    </row>
    <row r="149" spans="2:3" ht="15">
      <c r="B149" s="331" t="s">
        <v>3062</v>
      </c>
      <c r="C149" s="195">
        <v>100857188.5</v>
      </c>
    </row>
    <row r="150" spans="2:3" ht="15">
      <c r="B150" s="331" t="s">
        <v>3053</v>
      </c>
      <c r="C150" s="195">
        <v>12812497.35</v>
      </c>
    </row>
    <row r="151" spans="2:3" ht="15">
      <c r="B151" s="331" t="s">
        <v>3063</v>
      </c>
      <c r="C151" s="195">
        <v>77036942.150000006</v>
      </c>
    </row>
    <row r="152" spans="2:3" ht="15">
      <c r="B152" s="331" t="s">
        <v>3059</v>
      </c>
      <c r="C152" s="195">
        <v>11848149.809999999</v>
      </c>
    </row>
    <row r="153" spans="2:3" ht="15">
      <c r="C153" s="187">
        <f>SUM(C148:C152)</f>
        <v>374295647.31</v>
      </c>
    </row>
    <row r="155" spans="2:3" ht="15">
      <c r="B155" s="235" t="s">
        <v>1664</v>
      </c>
      <c r="C155" s="232">
        <f>+C153-C145</f>
        <v>15799337.310000002</v>
      </c>
    </row>
  </sheetData>
  <mergeCells count="3">
    <mergeCell ref="B1:E1"/>
    <mergeCell ref="C3:C7"/>
    <mergeCell ref="D3:D7"/>
  </mergeCells>
  <conditionalFormatting sqref="B123:C127">
    <cfRule type="expression" dxfId="2069" priority="2070">
      <formula>#REF!="Total"</formula>
    </cfRule>
  </conditionalFormatting>
  <conditionalFormatting sqref="B123:C127">
    <cfRule type="expression" dxfId="2068" priority="2069">
      <formula>#REF!="Total"</formula>
    </cfRule>
  </conditionalFormatting>
  <conditionalFormatting sqref="B123:C127">
    <cfRule type="expression" dxfId="2067" priority="2068">
      <formula>#REF!="Total"</formula>
    </cfRule>
  </conditionalFormatting>
  <conditionalFormatting sqref="B123:C127">
    <cfRule type="expression" dxfId="2066" priority="2067">
      <formula>#REF!="Total"</formula>
    </cfRule>
  </conditionalFormatting>
  <conditionalFormatting sqref="C123:C127">
    <cfRule type="expression" dxfId="2065" priority="2066">
      <formula>#REF!="Total"</formula>
    </cfRule>
  </conditionalFormatting>
  <conditionalFormatting sqref="C123:C127">
    <cfRule type="expression" dxfId="2064" priority="2065">
      <formula>#REF!="Total"</formula>
    </cfRule>
  </conditionalFormatting>
  <conditionalFormatting sqref="B123:C127">
    <cfRule type="expression" dxfId="2063" priority="2064">
      <formula>#REF!="Total"</formula>
    </cfRule>
  </conditionalFormatting>
  <conditionalFormatting sqref="B123:C127">
    <cfRule type="expression" dxfId="2062" priority="2063">
      <formula>#REF!="Total"</formula>
    </cfRule>
  </conditionalFormatting>
  <conditionalFormatting sqref="B123:B127">
    <cfRule type="expression" dxfId="2061" priority="2062">
      <formula>#REF!="Total"</formula>
    </cfRule>
  </conditionalFormatting>
  <conditionalFormatting sqref="B123:B127">
    <cfRule type="expression" dxfId="2060" priority="2061">
      <formula>#REF!="Total"</formula>
    </cfRule>
  </conditionalFormatting>
  <conditionalFormatting sqref="B123:C127">
    <cfRule type="expression" dxfId="2059" priority="2060">
      <formula>#REF!="Total"</formula>
    </cfRule>
  </conditionalFormatting>
  <conditionalFormatting sqref="B123:B127">
    <cfRule type="expression" dxfId="2058" priority="2059">
      <formula>#REF!="Total"</formula>
    </cfRule>
  </conditionalFormatting>
  <conditionalFormatting sqref="B123:C127">
    <cfRule type="expression" dxfId="2057" priority="2058">
      <formula>#REF!="Total"</formula>
    </cfRule>
  </conditionalFormatting>
  <conditionalFormatting sqref="B123:C127">
    <cfRule type="expression" dxfId="2056" priority="2057">
      <formula>#REF!="Total"</formula>
    </cfRule>
  </conditionalFormatting>
  <conditionalFormatting sqref="B123:C127">
    <cfRule type="expression" dxfId="2055" priority="2056">
      <formula>#REF!="Total"</formula>
    </cfRule>
  </conditionalFormatting>
  <conditionalFormatting sqref="B123:C127">
    <cfRule type="expression" dxfId="2054" priority="2055">
      <formula>#REF!="Total"</formula>
    </cfRule>
  </conditionalFormatting>
  <conditionalFormatting sqref="C123:C127">
    <cfRule type="expression" dxfId="2053" priority="2054">
      <formula>#REF!="Total"</formula>
    </cfRule>
  </conditionalFormatting>
  <conditionalFormatting sqref="B123:C127">
    <cfRule type="expression" dxfId="2052" priority="2053">
      <formula>#REF!="Total"</formula>
    </cfRule>
  </conditionalFormatting>
  <conditionalFormatting sqref="B123:B127">
    <cfRule type="expression" dxfId="2051" priority="2052">
      <formula>#REF!="Total"</formula>
    </cfRule>
  </conditionalFormatting>
  <conditionalFormatting sqref="B123:C127">
    <cfRule type="expression" dxfId="2050" priority="2051">
      <formula>#REF!="Total"</formula>
    </cfRule>
  </conditionalFormatting>
  <conditionalFormatting sqref="C123:C127">
    <cfRule type="expression" dxfId="2049" priority="2050">
      <formula>#REF!="Total"</formula>
    </cfRule>
  </conditionalFormatting>
  <conditionalFormatting sqref="C123:C127">
    <cfRule type="expression" dxfId="2048" priority="2049">
      <formula>#REF!="Total"</formula>
    </cfRule>
  </conditionalFormatting>
  <conditionalFormatting sqref="C123:C127">
    <cfRule type="expression" dxfId="2047" priority="2048">
      <formula>#REF!="Total"</formula>
    </cfRule>
  </conditionalFormatting>
  <conditionalFormatting sqref="B123:C127">
    <cfRule type="expression" dxfId="2046" priority="2047">
      <formula>#REF!="Total"</formula>
    </cfRule>
  </conditionalFormatting>
  <conditionalFormatting sqref="C123:C127">
    <cfRule type="expression" dxfId="2045" priority="2046">
      <formula>#REF!="Total"</formula>
    </cfRule>
  </conditionalFormatting>
  <conditionalFormatting sqref="C123:C127">
    <cfRule type="expression" dxfId="2044" priority="2045">
      <formula>#REF!="Total"</formula>
    </cfRule>
  </conditionalFormatting>
  <conditionalFormatting sqref="C123:C127">
    <cfRule type="expression" dxfId="2043" priority="2044" stopIfTrue="1">
      <formula>#REF!="Total"</formula>
    </cfRule>
  </conditionalFormatting>
  <conditionalFormatting sqref="B123:B127">
    <cfRule type="expression" dxfId="2042" priority="2043">
      <formula>#REF!="Total"</formula>
    </cfRule>
  </conditionalFormatting>
  <conditionalFormatting sqref="B123:B127">
    <cfRule type="expression" dxfId="2041" priority="2042">
      <formula>#REF!="Total"</formula>
    </cfRule>
  </conditionalFormatting>
  <conditionalFormatting sqref="B123:C127">
    <cfRule type="expression" dxfId="2040" priority="2041">
      <formula>#REF!="Total"</formula>
    </cfRule>
  </conditionalFormatting>
  <conditionalFormatting sqref="B123:C127">
    <cfRule type="expression" dxfId="2039" priority="2040">
      <formula>#REF!="Total"</formula>
    </cfRule>
  </conditionalFormatting>
  <conditionalFormatting sqref="C123:C127">
    <cfRule type="expression" dxfId="2038" priority="2039">
      <formula>#REF!="Total"</formula>
    </cfRule>
  </conditionalFormatting>
  <conditionalFormatting sqref="C123:C127">
    <cfRule type="expression" dxfId="2037" priority="2038">
      <formula>#REF!="Total"</formula>
    </cfRule>
  </conditionalFormatting>
  <conditionalFormatting sqref="B123:C127">
    <cfRule type="expression" dxfId="2036" priority="2037">
      <formula>#REF!="Total"</formula>
    </cfRule>
  </conditionalFormatting>
  <conditionalFormatting sqref="B123:C127">
    <cfRule type="expression" dxfId="2035" priority="2036">
      <formula>#REF!="Total"</formula>
    </cfRule>
  </conditionalFormatting>
  <conditionalFormatting sqref="C123:C127">
    <cfRule type="expression" dxfId="2034" priority="2035">
      <formula>#REF!="Total"</formula>
    </cfRule>
  </conditionalFormatting>
  <conditionalFormatting sqref="B123:B127">
    <cfRule type="expression" dxfId="2033" priority="2034">
      <formula>#REF!="Total"</formula>
    </cfRule>
  </conditionalFormatting>
  <conditionalFormatting sqref="B123:C127">
    <cfRule type="expression" dxfId="2032" priority="2033">
      <formula>#REF!="Total"</formula>
    </cfRule>
  </conditionalFormatting>
  <conditionalFormatting sqref="B123:C127">
    <cfRule type="expression" dxfId="2031" priority="2032">
      <formula>#REF!="Total"</formula>
    </cfRule>
  </conditionalFormatting>
  <conditionalFormatting sqref="B123:C127">
    <cfRule type="expression" dxfId="2030" priority="2031">
      <formula>#REF!="Total"</formula>
    </cfRule>
  </conditionalFormatting>
  <conditionalFormatting sqref="B123:C127">
    <cfRule type="expression" dxfId="2029" priority="2030">
      <formula>#REF!="Total"</formula>
    </cfRule>
  </conditionalFormatting>
  <conditionalFormatting sqref="B123:C127">
    <cfRule type="expression" dxfId="2028" priority="2029">
      <formula>#REF!="Total"</formula>
    </cfRule>
  </conditionalFormatting>
  <conditionalFormatting sqref="B123:C127">
    <cfRule type="expression" dxfId="2027" priority="2028">
      <formula>#REF!="Total"</formula>
    </cfRule>
  </conditionalFormatting>
  <conditionalFormatting sqref="B123:C127">
    <cfRule type="expression" dxfId="2026" priority="2027">
      <formula>#REF!="Total"</formula>
    </cfRule>
  </conditionalFormatting>
  <conditionalFormatting sqref="C123:C127">
    <cfRule type="expression" dxfId="2025" priority="2026">
      <formula>#REF!="Total"</formula>
    </cfRule>
  </conditionalFormatting>
  <conditionalFormatting sqref="B123:C127">
    <cfRule type="expression" dxfId="2024" priority="2025">
      <formula>#REF!="Total"</formula>
    </cfRule>
  </conditionalFormatting>
  <conditionalFormatting sqref="B123:C127">
    <cfRule type="expression" dxfId="2023" priority="2024">
      <formula>#REF!="Total"</formula>
    </cfRule>
  </conditionalFormatting>
  <conditionalFormatting sqref="B123:C127">
    <cfRule type="expression" dxfId="2022" priority="2023">
      <formula>#REF!="Total"</formula>
    </cfRule>
  </conditionalFormatting>
  <conditionalFormatting sqref="B123:C127">
    <cfRule type="expression" dxfId="2021" priority="2022">
      <formula>#REF!="Total"</formula>
    </cfRule>
  </conditionalFormatting>
  <conditionalFormatting sqref="B123:B127">
    <cfRule type="expression" dxfId="2020" priority="2021">
      <formula>#REF!="Total"</formula>
    </cfRule>
  </conditionalFormatting>
  <conditionalFormatting sqref="B123:C127">
    <cfRule type="expression" dxfId="2019" priority="2020">
      <formula>#REF!="Total"</formula>
    </cfRule>
  </conditionalFormatting>
  <conditionalFormatting sqref="C123:C127">
    <cfRule type="expression" dxfId="2018" priority="2019">
      <formula>#REF!="Total"</formula>
    </cfRule>
  </conditionalFormatting>
  <conditionalFormatting sqref="B123:B127">
    <cfRule type="expression" dxfId="2017" priority="2018">
      <formula>#REF!="Total"</formula>
    </cfRule>
  </conditionalFormatting>
  <conditionalFormatting sqref="B123:C127">
    <cfRule type="expression" dxfId="2016" priority="2017">
      <formula>#REF!="Total"</formula>
    </cfRule>
  </conditionalFormatting>
  <conditionalFormatting sqref="B123:C127">
    <cfRule type="expression" dxfId="2015" priority="2016">
      <formula>#REF!="Total"</formula>
    </cfRule>
  </conditionalFormatting>
  <conditionalFormatting sqref="B123:C127">
    <cfRule type="expression" dxfId="2014" priority="2015">
      <formula>#REF!="Total"</formula>
    </cfRule>
  </conditionalFormatting>
  <conditionalFormatting sqref="B123:C127">
    <cfRule type="expression" dxfId="2013" priority="2014">
      <formula>#REF!="Total"</formula>
    </cfRule>
  </conditionalFormatting>
  <conditionalFormatting sqref="B123:C127">
    <cfRule type="expression" dxfId="2012" priority="2013">
      <formula>#REF!="Total"</formula>
    </cfRule>
  </conditionalFormatting>
  <conditionalFormatting sqref="B123:C127">
    <cfRule type="expression" dxfId="2011" priority="2012">
      <formula>#REF!="Total"</formula>
    </cfRule>
  </conditionalFormatting>
  <conditionalFormatting sqref="C123:C127">
    <cfRule type="expression" dxfId="2010" priority="2011">
      <formula>#REF!="Total"</formula>
    </cfRule>
  </conditionalFormatting>
  <conditionalFormatting sqref="C123:C127">
    <cfRule type="expression" dxfId="2009" priority="2010">
      <formula>#REF!="Total"</formula>
    </cfRule>
  </conditionalFormatting>
  <conditionalFormatting sqref="B123:C127">
    <cfRule type="expression" dxfId="2008" priority="2009">
      <formula>#REF!="Total"</formula>
    </cfRule>
  </conditionalFormatting>
  <conditionalFormatting sqref="B123:C127">
    <cfRule type="expression" dxfId="2007" priority="2008">
      <formula>#REF!="Total"</formula>
    </cfRule>
  </conditionalFormatting>
  <conditionalFormatting sqref="B123:C127">
    <cfRule type="expression" dxfId="2006" priority="2007">
      <formula>#REF!="Total"</formula>
    </cfRule>
  </conditionalFormatting>
  <conditionalFormatting sqref="B123:C127">
    <cfRule type="expression" dxfId="2005" priority="2006">
      <formula>#REF!="Total"</formula>
    </cfRule>
  </conditionalFormatting>
  <conditionalFormatting sqref="B123:C127">
    <cfRule type="expression" dxfId="2004" priority="2005">
      <formula>#REF!="Total"</formula>
    </cfRule>
  </conditionalFormatting>
  <conditionalFormatting sqref="B123:C127">
    <cfRule type="expression" dxfId="2003" priority="2004">
      <formula>#REF!="Total"</formula>
    </cfRule>
  </conditionalFormatting>
  <conditionalFormatting sqref="B123:C127">
    <cfRule type="expression" dxfId="2002" priority="2003">
      <formula>#REF!="Total"</formula>
    </cfRule>
  </conditionalFormatting>
  <conditionalFormatting sqref="B123:B127">
    <cfRule type="expression" dxfId="2001" priority="2002">
      <formula>#REF!="Total"</formula>
    </cfRule>
  </conditionalFormatting>
  <conditionalFormatting sqref="B123:C127">
    <cfRule type="expression" dxfId="2000" priority="2001">
      <formula>#REF!="Total"</formula>
    </cfRule>
  </conditionalFormatting>
  <conditionalFormatting sqref="C123:C127">
    <cfRule type="expression" dxfId="1999" priority="2000">
      <formula>#REF!="Total"</formula>
    </cfRule>
  </conditionalFormatting>
  <conditionalFormatting sqref="B123:C127">
    <cfRule type="expression" dxfId="1998" priority="1999">
      <formula>#REF!="Total"</formula>
    </cfRule>
  </conditionalFormatting>
  <conditionalFormatting sqref="C123:C127">
    <cfRule type="expression" dxfId="1997" priority="1998">
      <formula>#REF!="Total"</formula>
    </cfRule>
  </conditionalFormatting>
  <conditionalFormatting sqref="C123:C127">
    <cfRule type="expression" dxfId="1996" priority="1997">
      <formula>#REF!="Total"</formula>
    </cfRule>
  </conditionalFormatting>
  <conditionalFormatting sqref="B123:B127">
    <cfRule type="expression" dxfId="1995" priority="1996">
      <formula>#REF!="Total"</formula>
    </cfRule>
  </conditionalFormatting>
  <conditionalFormatting sqref="B123:C127">
    <cfRule type="expression" dxfId="1994" priority="1995">
      <formula>#REF!="Total"</formula>
    </cfRule>
  </conditionalFormatting>
  <conditionalFormatting sqref="C123:C127">
    <cfRule type="expression" dxfId="1993" priority="1994">
      <formula>#REF!="Total"</formula>
    </cfRule>
  </conditionalFormatting>
  <conditionalFormatting sqref="B123:C127">
    <cfRule type="expression" dxfId="1992" priority="1993">
      <formula>#REF!="Total"</formula>
    </cfRule>
  </conditionalFormatting>
  <conditionalFormatting sqref="C124">
    <cfRule type="expression" dxfId="1991" priority="1992">
      <formula>#REF!="Total"</formula>
    </cfRule>
  </conditionalFormatting>
  <conditionalFormatting sqref="B123:B127">
    <cfRule type="expression" dxfId="1990" priority="1991">
      <formula>#REF!="Total"</formula>
    </cfRule>
  </conditionalFormatting>
  <conditionalFormatting sqref="C123:C127">
    <cfRule type="expression" dxfId="1989" priority="1990">
      <formula>#REF!="Total"</formula>
    </cfRule>
  </conditionalFormatting>
  <conditionalFormatting sqref="C123:C127">
    <cfRule type="expression" dxfId="1988" priority="1989">
      <formula>#REF!="Total"</formula>
    </cfRule>
  </conditionalFormatting>
  <conditionalFormatting sqref="B123:C127">
    <cfRule type="expression" dxfId="1987" priority="1988">
      <formula>#REF!="Total"</formula>
    </cfRule>
  </conditionalFormatting>
  <conditionalFormatting sqref="B123:C127">
    <cfRule type="expression" dxfId="1986" priority="1987">
      <formula>#REF!="Total"</formula>
    </cfRule>
  </conditionalFormatting>
  <conditionalFormatting sqref="B123:B127">
    <cfRule type="expression" dxfId="1985" priority="1986">
      <formula>#REF!="Total"</formula>
    </cfRule>
  </conditionalFormatting>
  <conditionalFormatting sqref="C127">
    <cfRule type="expression" dxfId="1984" priority="1985">
      <formula>#REF!="Total"</formula>
    </cfRule>
  </conditionalFormatting>
  <conditionalFormatting sqref="B123:C127">
    <cfRule type="expression" dxfId="1983" priority="1984">
      <formula>#REF!="Total"</formula>
    </cfRule>
  </conditionalFormatting>
  <conditionalFormatting sqref="C123:C127">
    <cfRule type="expression" dxfId="1982" priority="1983" stopIfTrue="1">
      <formula>#REF!="Total"</formula>
    </cfRule>
  </conditionalFormatting>
  <conditionalFormatting sqref="C123:C127">
    <cfRule type="expression" dxfId="1981" priority="1982" stopIfTrue="1">
      <formula>#REF!="Total"</formula>
    </cfRule>
  </conditionalFormatting>
  <conditionalFormatting sqref="C123:C127">
    <cfRule type="expression" dxfId="1980" priority="1981" stopIfTrue="1">
      <formula>#REF!="Total"</formula>
    </cfRule>
  </conditionalFormatting>
  <conditionalFormatting sqref="C123:C127">
    <cfRule type="expression" dxfId="1979" priority="1980">
      <formula>#REF!="Total"</formula>
    </cfRule>
  </conditionalFormatting>
  <conditionalFormatting sqref="B123:C127">
    <cfRule type="expression" dxfId="1978" priority="1979">
      <formula>#REF!="Total"</formula>
    </cfRule>
  </conditionalFormatting>
  <conditionalFormatting sqref="B123:C127">
    <cfRule type="expression" dxfId="1977" priority="1978">
      <formula>#REF!="Total"</formula>
    </cfRule>
  </conditionalFormatting>
  <conditionalFormatting sqref="B123:C127">
    <cfRule type="expression" dxfId="1976" priority="1977">
      <formula>#REF!="Total"</formula>
    </cfRule>
  </conditionalFormatting>
  <conditionalFormatting sqref="C123:C127">
    <cfRule type="expression" dxfId="1975" priority="1976">
      <formula>#REF!="Total"</formula>
    </cfRule>
  </conditionalFormatting>
  <conditionalFormatting sqref="C123:C127">
    <cfRule type="expression" dxfId="1974" priority="1975">
      <formula>#REF!="Total"</formula>
    </cfRule>
  </conditionalFormatting>
  <conditionalFormatting sqref="C123:C127">
    <cfRule type="expression" dxfId="1973" priority="1974">
      <formula>#REF!="Total"</formula>
    </cfRule>
  </conditionalFormatting>
  <conditionalFormatting sqref="C123:C127">
    <cfRule type="expression" dxfId="1972" priority="1973">
      <formula>#REF!="Total"</formula>
    </cfRule>
  </conditionalFormatting>
  <conditionalFormatting sqref="C123:C127">
    <cfRule type="expression" dxfId="1971" priority="1972" stopIfTrue="1">
      <formula>#REF!="Total"</formula>
    </cfRule>
  </conditionalFormatting>
  <conditionalFormatting sqref="C123:C127">
    <cfRule type="expression" dxfId="1970" priority="1971">
      <formula>#REF!="Total"</formula>
    </cfRule>
  </conditionalFormatting>
  <conditionalFormatting sqref="C123:C127">
    <cfRule type="expression" dxfId="1969" priority="1970">
      <formula>#REF!="Total"</formula>
    </cfRule>
  </conditionalFormatting>
  <conditionalFormatting sqref="B123:C127">
    <cfRule type="expression" dxfId="1968" priority="1969">
      <formula>#REF!="Total"</formula>
    </cfRule>
  </conditionalFormatting>
  <conditionalFormatting sqref="B123:C127">
    <cfRule type="expression" dxfId="1967" priority="1968">
      <formula>#REF!="Total"</formula>
    </cfRule>
  </conditionalFormatting>
  <conditionalFormatting sqref="C123:C127">
    <cfRule type="expression" dxfId="1966" priority="1967" stopIfTrue="1">
      <formula>#REF!="Total"</formula>
    </cfRule>
  </conditionalFormatting>
  <conditionalFormatting sqref="B123:B127">
    <cfRule type="expression" dxfId="1965" priority="1966">
      <formula>#REF!="Total"</formula>
    </cfRule>
  </conditionalFormatting>
  <conditionalFormatting sqref="B123:B127">
    <cfRule type="expression" dxfId="1964" priority="1965">
      <formula>#REF!="Total"</formula>
    </cfRule>
  </conditionalFormatting>
  <conditionalFormatting sqref="B123:C127">
    <cfRule type="expression" dxfId="1963" priority="1964">
      <formula>#REF!="Total"</formula>
    </cfRule>
  </conditionalFormatting>
  <conditionalFormatting sqref="B123:C127">
    <cfRule type="expression" dxfId="1962" priority="1963">
      <formula>#REF!="Total"</formula>
    </cfRule>
  </conditionalFormatting>
  <conditionalFormatting sqref="B123:C127">
    <cfRule type="expression" dxfId="1961" priority="1962">
      <formula>#REF!="Total"</formula>
    </cfRule>
  </conditionalFormatting>
  <conditionalFormatting sqref="B123:C127">
    <cfRule type="expression" dxfId="1960" priority="1961">
      <formula>#REF!="Total"</formula>
    </cfRule>
  </conditionalFormatting>
  <conditionalFormatting sqref="B123:C127">
    <cfRule type="expression" dxfId="1959" priority="1960">
      <formula>#REF!="Total"</formula>
    </cfRule>
  </conditionalFormatting>
  <conditionalFormatting sqref="C123:C127">
    <cfRule type="expression" dxfId="1958" priority="1959">
      <formula>#REF!="Total"</formula>
    </cfRule>
  </conditionalFormatting>
  <conditionalFormatting sqref="C123:C127">
    <cfRule type="expression" dxfId="1957" priority="1958" stopIfTrue="1">
      <formula>#REF!="Total"</formula>
    </cfRule>
  </conditionalFormatting>
  <conditionalFormatting sqref="C123:C127">
    <cfRule type="expression" dxfId="1956" priority="1957">
      <formula>#REF!="Total"</formula>
    </cfRule>
  </conditionalFormatting>
  <conditionalFormatting sqref="C123:C127">
    <cfRule type="expression" dxfId="1955" priority="1956">
      <formula>#REF!="Total"</formula>
    </cfRule>
  </conditionalFormatting>
  <conditionalFormatting sqref="B123:B127">
    <cfRule type="expression" dxfId="1954" priority="1955">
      <formula>#REF!="Total"</formula>
    </cfRule>
  </conditionalFormatting>
  <conditionalFormatting sqref="B123:C127">
    <cfRule type="expression" dxfId="1953" priority="1954">
      <formula>#REF!="Total"</formula>
    </cfRule>
  </conditionalFormatting>
  <conditionalFormatting sqref="B123:B127">
    <cfRule type="expression" dxfId="1952" priority="1953">
      <formula>#REF!="Total"</formula>
    </cfRule>
  </conditionalFormatting>
  <conditionalFormatting sqref="B123:C127">
    <cfRule type="expression" dxfId="1951" priority="1952">
      <formula>#REF!="Total"</formula>
    </cfRule>
  </conditionalFormatting>
  <conditionalFormatting sqref="C123:C127">
    <cfRule type="expression" dxfId="1950" priority="1951">
      <formula>#REF!="Total"</formula>
    </cfRule>
  </conditionalFormatting>
  <conditionalFormatting sqref="C123:C127">
    <cfRule type="expression" dxfId="1949" priority="1950">
      <formula>#REF!="Total"</formula>
    </cfRule>
  </conditionalFormatting>
  <conditionalFormatting sqref="B123:C127">
    <cfRule type="expression" dxfId="1948" priority="1949">
      <formula>#REF!="Total"</formula>
    </cfRule>
  </conditionalFormatting>
  <conditionalFormatting sqref="B123:C127">
    <cfRule type="expression" dxfId="1947" priority="1948">
      <formula>#REF!="Total"</formula>
    </cfRule>
  </conditionalFormatting>
  <conditionalFormatting sqref="B123:C127">
    <cfRule type="expression" dxfId="1946" priority="1947">
      <formula>#REF!="Total"</formula>
    </cfRule>
  </conditionalFormatting>
  <conditionalFormatting sqref="B123:C127">
    <cfRule type="expression" dxfId="1945" priority="1946">
      <formula>#REF!="Total"</formula>
    </cfRule>
  </conditionalFormatting>
  <conditionalFormatting sqref="B123:C127">
    <cfRule type="expression" dxfId="1944" priority="1945">
      <formula>#REF!="Total"</formula>
    </cfRule>
  </conditionalFormatting>
  <conditionalFormatting sqref="C123:C127">
    <cfRule type="expression" dxfId="1943" priority="1944" stopIfTrue="1">
      <formula>#REF!="Total"</formula>
    </cfRule>
  </conditionalFormatting>
  <conditionalFormatting sqref="B123:B127">
    <cfRule type="expression" dxfId="1942" priority="1943">
      <formula>#REF!="Total"</formula>
    </cfRule>
  </conditionalFormatting>
  <conditionalFormatting sqref="B123:C127">
    <cfRule type="expression" dxfId="1941" priority="1942">
      <formula>#REF!="Total"</formula>
    </cfRule>
  </conditionalFormatting>
  <conditionalFormatting sqref="C123:C127">
    <cfRule type="expression" dxfId="1940" priority="1941">
      <formula>#REF!="Total"</formula>
    </cfRule>
  </conditionalFormatting>
  <conditionalFormatting sqref="B123:C127">
    <cfRule type="expression" dxfId="1939" priority="1940">
      <formula>#REF!="Total"</formula>
    </cfRule>
  </conditionalFormatting>
  <conditionalFormatting sqref="C123:C127">
    <cfRule type="expression" dxfId="1938" priority="1939">
      <formula>#REF!="Total"</formula>
    </cfRule>
  </conditionalFormatting>
  <conditionalFormatting sqref="B123:C127">
    <cfRule type="expression" dxfId="1937" priority="1938">
      <formula>#REF!="Total"</formula>
    </cfRule>
  </conditionalFormatting>
  <conditionalFormatting sqref="B123:B127">
    <cfRule type="expression" dxfId="1936" priority="1937">
      <formula>#REF!="Total"</formula>
    </cfRule>
  </conditionalFormatting>
  <conditionalFormatting sqref="C123:C127">
    <cfRule type="expression" dxfId="1935" priority="1936" stopIfTrue="1">
      <formula>#REF!="Total"</formula>
    </cfRule>
  </conditionalFormatting>
  <conditionalFormatting sqref="C123:C127">
    <cfRule type="expression" dxfId="1934" priority="1935" stopIfTrue="1">
      <formula>#REF!="Total"</formula>
    </cfRule>
  </conditionalFormatting>
  <conditionalFormatting sqref="C123:C127">
    <cfRule type="expression" dxfId="1933" priority="1934">
      <formula>#REF!="Total"</formula>
    </cfRule>
  </conditionalFormatting>
  <conditionalFormatting sqref="C123:C127">
    <cfRule type="expression" dxfId="1932" priority="1933">
      <formula>#REF!="Total"</formula>
    </cfRule>
  </conditionalFormatting>
  <conditionalFormatting sqref="C123:C127">
    <cfRule type="expression" dxfId="1931" priority="1932">
      <formula>#REF!="Total"</formula>
    </cfRule>
  </conditionalFormatting>
  <conditionalFormatting sqref="C123:C127">
    <cfRule type="expression" dxfId="1930" priority="1931" stopIfTrue="1">
      <formula>#REF!="Total"</formula>
    </cfRule>
  </conditionalFormatting>
  <conditionalFormatting sqref="B123:C127">
    <cfRule type="expression" dxfId="1929" priority="1930">
      <formula>#REF!="Total"</formula>
    </cfRule>
  </conditionalFormatting>
  <conditionalFormatting sqref="C123:C127">
    <cfRule type="expression" dxfId="1928" priority="1929">
      <formula>#REF!="Total"</formula>
    </cfRule>
  </conditionalFormatting>
  <conditionalFormatting sqref="C123:C127">
    <cfRule type="expression" dxfId="1927" priority="1928">
      <formula>#REF!="Total"</formula>
    </cfRule>
  </conditionalFormatting>
  <conditionalFormatting sqref="B123:C127">
    <cfRule type="expression" dxfId="1926" priority="1927">
      <formula>#REF!="Total"</formula>
    </cfRule>
  </conditionalFormatting>
  <conditionalFormatting sqref="C127">
    <cfRule type="expression" dxfId="1925" priority="1926">
      <formula>#REF!="Total"</formula>
    </cfRule>
  </conditionalFormatting>
  <conditionalFormatting sqref="C123:C127">
    <cfRule type="expression" dxfId="1924" priority="1925">
      <formula>#REF!="Total"</formula>
    </cfRule>
  </conditionalFormatting>
  <conditionalFormatting sqref="C123:C127">
    <cfRule type="expression" dxfId="1923" priority="1924" stopIfTrue="1">
      <formula>#REF!="Total"</formula>
    </cfRule>
  </conditionalFormatting>
  <conditionalFormatting sqref="B123:B127">
    <cfRule type="expression" dxfId="1922" priority="1923">
      <formula>#REF!="Total"</formula>
    </cfRule>
  </conditionalFormatting>
  <conditionalFormatting sqref="B123:B127">
    <cfRule type="expression" dxfId="1921" priority="1922">
      <formula>#REF!="Total"</formula>
    </cfRule>
  </conditionalFormatting>
  <conditionalFormatting sqref="B123:B127">
    <cfRule type="expression" dxfId="1920" priority="1921">
      <formula>#REF!="Total"</formula>
    </cfRule>
  </conditionalFormatting>
  <conditionalFormatting sqref="C123:C127">
    <cfRule type="expression" dxfId="1919" priority="1920" stopIfTrue="1">
      <formula>#REF!="Total"</formula>
    </cfRule>
  </conditionalFormatting>
  <conditionalFormatting sqref="C123:C127">
    <cfRule type="expression" dxfId="1918" priority="1919">
      <formula>#REF!="Total"</formula>
    </cfRule>
  </conditionalFormatting>
  <conditionalFormatting sqref="B123:B127">
    <cfRule type="expression" dxfId="1917" priority="1918">
      <formula>#REF!="Total"</formula>
    </cfRule>
  </conditionalFormatting>
  <conditionalFormatting sqref="C123:C127">
    <cfRule type="expression" dxfId="1916" priority="1917" stopIfTrue="1">
      <formula>#REF!="Total"</formula>
    </cfRule>
  </conditionalFormatting>
  <conditionalFormatting sqref="C123:C127">
    <cfRule type="expression" dxfId="1915" priority="1916" stopIfTrue="1">
      <formula>#REF!="Total"</formula>
    </cfRule>
  </conditionalFormatting>
  <conditionalFormatting sqref="B123:C127">
    <cfRule type="expression" dxfId="1914" priority="1915">
      <formula>#REF!="Total"</formula>
    </cfRule>
  </conditionalFormatting>
  <conditionalFormatting sqref="C123:C127">
    <cfRule type="expression" dxfId="1913" priority="1914">
      <formula>#REF!="Total"</formula>
    </cfRule>
  </conditionalFormatting>
  <conditionalFormatting sqref="B123:B127">
    <cfRule type="expression" dxfId="1912" priority="1913">
      <formula>#REF!="Total"</formula>
    </cfRule>
  </conditionalFormatting>
  <conditionalFormatting sqref="B123:B127">
    <cfRule type="expression" dxfId="1911" priority="1912">
      <formula>#REF!="Total"</formula>
    </cfRule>
  </conditionalFormatting>
  <conditionalFormatting sqref="B123:B127">
    <cfRule type="expression" dxfId="1910" priority="1911">
      <formula>#REF!="Total"</formula>
    </cfRule>
  </conditionalFormatting>
  <conditionalFormatting sqref="B123:C127">
    <cfRule type="expression" dxfId="1909" priority="1910">
      <formula>#REF!="Total"</formula>
    </cfRule>
  </conditionalFormatting>
  <conditionalFormatting sqref="C123:C127">
    <cfRule type="expression" dxfId="1908" priority="1909" stopIfTrue="1">
      <formula>#REF!="Total"</formula>
    </cfRule>
  </conditionalFormatting>
  <conditionalFormatting sqref="C123:C127">
    <cfRule type="expression" dxfId="1907" priority="1908" stopIfTrue="1">
      <formula>#REF!="Total"</formula>
    </cfRule>
  </conditionalFormatting>
  <conditionalFormatting sqref="C123:C127">
    <cfRule type="expression" dxfId="1906" priority="1907" stopIfTrue="1">
      <formula>#REF!="Total"</formula>
    </cfRule>
  </conditionalFormatting>
  <conditionalFormatting sqref="C123:C127">
    <cfRule type="expression" dxfId="1905" priority="1906">
      <formula>#REF!="Total"</formula>
    </cfRule>
  </conditionalFormatting>
  <conditionalFormatting sqref="C123:C127">
    <cfRule type="expression" dxfId="1904" priority="1905">
      <formula>#REF!="Total"</formula>
    </cfRule>
  </conditionalFormatting>
  <conditionalFormatting sqref="B123:B127">
    <cfRule type="expression" dxfId="1903" priority="1904">
      <formula>#REF!="Total"</formula>
    </cfRule>
  </conditionalFormatting>
  <conditionalFormatting sqref="B123:C127">
    <cfRule type="expression" dxfId="1902" priority="1903">
      <formula>#REF!="Total"</formula>
    </cfRule>
  </conditionalFormatting>
  <conditionalFormatting sqref="B123:C127">
    <cfRule type="expression" dxfId="1901" priority="1902">
      <formula>#REF!="Total"</formula>
    </cfRule>
  </conditionalFormatting>
  <conditionalFormatting sqref="C123:C127">
    <cfRule type="expression" dxfId="1900" priority="1901">
      <formula>#REF!="Total"</formula>
    </cfRule>
  </conditionalFormatting>
  <conditionalFormatting sqref="C123:C127">
    <cfRule type="expression" dxfId="1899" priority="1900">
      <formula>#REF!="Total"</formula>
    </cfRule>
  </conditionalFormatting>
  <conditionalFormatting sqref="C127">
    <cfRule type="expression" dxfId="1898" priority="1899">
      <formula>#REF!="Total"</formula>
    </cfRule>
  </conditionalFormatting>
  <conditionalFormatting sqref="C123:C127">
    <cfRule type="expression" dxfId="1897" priority="1898">
      <formula>#REF!="Total"</formula>
    </cfRule>
  </conditionalFormatting>
  <conditionalFormatting sqref="C123:C127">
    <cfRule type="expression" dxfId="1896" priority="1897" stopIfTrue="1">
      <formula>#REF!="Total"</formula>
    </cfRule>
  </conditionalFormatting>
  <conditionalFormatting sqref="C123:C127">
    <cfRule type="expression" dxfId="1895" priority="1896">
      <formula>#REF!="Total"</formula>
    </cfRule>
  </conditionalFormatting>
  <conditionalFormatting sqref="C123:C127">
    <cfRule type="expression" dxfId="1894" priority="1895" stopIfTrue="1">
      <formula>#REF!="Total"</formula>
    </cfRule>
  </conditionalFormatting>
  <conditionalFormatting sqref="C123:C127">
    <cfRule type="expression" dxfId="1893" priority="1894" stopIfTrue="1">
      <formula>#REF!="Total"</formula>
    </cfRule>
  </conditionalFormatting>
  <conditionalFormatting sqref="C127">
    <cfRule type="expression" dxfId="1892" priority="1893" stopIfTrue="1">
      <formula>#REF!="Total"</formula>
    </cfRule>
  </conditionalFormatting>
  <conditionalFormatting sqref="C127">
    <cfRule type="expression" dxfId="1891" priority="1892">
      <formula>#REF!="Total"</formula>
    </cfRule>
  </conditionalFormatting>
  <conditionalFormatting sqref="C123:C127">
    <cfRule type="expression" dxfId="1890" priority="1891">
      <formula>$A123="Total"</formula>
    </cfRule>
  </conditionalFormatting>
  <conditionalFormatting sqref="C123:C127">
    <cfRule type="expression" dxfId="1889" priority="1890" stopIfTrue="1">
      <formula>$C124="Total"</formula>
    </cfRule>
  </conditionalFormatting>
  <conditionalFormatting sqref="C123">
    <cfRule type="expression" dxfId="1888" priority="1889" stopIfTrue="1">
      <formula>$C127="Total"</formula>
    </cfRule>
  </conditionalFormatting>
  <conditionalFormatting sqref="C123:C127">
    <cfRule type="expression" dxfId="1887" priority="1888" stopIfTrue="1">
      <formula>#REF!="Total"</formula>
    </cfRule>
  </conditionalFormatting>
  <conditionalFormatting sqref="C123:C127">
    <cfRule type="expression" dxfId="1886" priority="1887" stopIfTrue="1">
      <formula>#REF!="Total"</formula>
    </cfRule>
  </conditionalFormatting>
  <conditionalFormatting sqref="C123:C127">
    <cfRule type="expression" dxfId="1885" priority="1886" stopIfTrue="1">
      <formula>#REF!="Total"</formula>
    </cfRule>
  </conditionalFormatting>
  <conditionalFormatting sqref="C123:C127">
    <cfRule type="expression" dxfId="1884" priority="1885">
      <formula>#REF!="Total"</formula>
    </cfRule>
  </conditionalFormatting>
  <conditionalFormatting sqref="C123:C127">
    <cfRule type="expression" dxfId="1883" priority="1884" stopIfTrue="1">
      <formula>#REF!="Total"</formula>
    </cfRule>
  </conditionalFormatting>
  <conditionalFormatting sqref="C123:C127">
    <cfRule type="expression" dxfId="1882" priority="1883" stopIfTrue="1">
      <formula>#REF!="Total"</formula>
    </cfRule>
  </conditionalFormatting>
  <conditionalFormatting sqref="C125:C127">
    <cfRule type="expression" dxfId="1881" priority="1882" stopIfTrue="1">
      <formula>$C128="Total"</formula>
    </cfRule>
  </conditionalFormatting>
  <conditionalFormatting sqref="C125">
    <cfRule type="expression" dxfId="1880" priority="1881" stopIfTrue="1">
      <formula>#REF!="Total"</formula>
    </cfRule>
  </conditionalFormatting>
  <conditionalFormatting sqref="C127">
    <cfRule type="expression" dxfId="1879" priority="1880">
      <formula>$A123="Total"</formula>
    </cfRule>
  </conditionalFormatting>
  <conditionalFormatting sqref="C127">
    <cfRule type="expression" dxfId="1878" priority="1879">
      <formula>$A122="Total"</formula>
    </cfRule>
  </conditionalFormatting>
  <conditionalFormatting sqref="C127">
    <cfRule type="expression" dxfId="1877" priority="1878">
      <formula>$A115="Total"</formula>
    </cfRule>
  </conditionalFormatting>
  <conditionalFormatting sqref="C127">
    <cfRule type="expression" dxfId="1876" priority="1877">
      <formula>$A105="Total"</formula>
    </cfRule>
  </conditionalFormatting>
  <conditionalFormatting sqref="C127">
    <cfRule type="expression" dxfId="1875" priority="1876">
      <formula>$A109="Total"</formula>
    </cfRule>
  </conditionalFormatting>
  <conditionalFormatting sqref="C127">
    <cfRule type="expression" dxfId="1874" priority="1875">
      <formula>$A106="Total"</formula>
    </cfRule>
  </conditionalFormatting>
  <conditionalFormatting sqref="C127">
    <cfRule type="expression" dxfId="1873" priority="1874">
      <formula>$A107="Total"</formula>
    </cfRule>
  </conditionalFormatting>
  <conditionalFormatting sqref="C125:C127">
    <cfRule type="expression" dxfId="1872" priority="1873">
      <formula>$A128="Total"</formula>
    </cfRule>
  </conditionalFormatting>
  <conditionalFormatting sqref="C123:C127">
    <cfRule type="expression" dxfId="1871" priority="1872" stopIfTrue="1">
      <formula>$C128="Total"</formula>
    </cfRule>
  </conditionalFormatting>
  <conditionalFormatting sqref="C123:C127">
    <cfRule type="expression" dxfId="1870" priority="1871">
      <formula>$A114="Total"</formula>
    </cfRule>
  </conditionalFormatting>
  <conditionalFormatting sqref="C123:C127">
    <cfRule type="expression" dxfId="1869" priority="1870">
      <formula>$A155="Total"</formula>
    </cfRule>
  </conditionalFormatting>
  <conditionalFormatting sqref="C123:C127">
    <cfRule type="expression" dxfId="1868" priority="1869">
      <formula>$A122="Total"</formula>
    </cfRule>
  </conditionalFormatting>
  <conditionalFormatting sqref="C123:C127">
    <cfRule type="expression" dxfId="1867" priority="1868">
      <formula>$A121="Total"</formula>
    </cfRule>
  </conditionalFormatting>
  <conditionalFormatting sqref="C123:C127">
    <cfRule type="expression" dxfId="1866" priority="1867">
      <formula>$A120="Total"</formula>
    </cfRule>
  </conditionalFormatting>
  <conditionalFormatting sqref="C123:C127">
    <cfRule type="expression" dxfId="1865" priority="1866" stopIfTrue="1">
      <formula>$C156="Total"</formula>
    </cfRule>
  </conditionalFormatting>
  <conditionalFormatting sqref="C127">
    <cfRule type="expression" dxfId="1864" priority="1865" stopIfTrue="1">
      <formula>$C132="Total"</formula>
    </cfRule>
  </conditionalFormatting>
  <conditionalFormatting sqref="C127">
    <cfRule type="expression" dxfId="1863" priority="1864" stopIfTrue="1">
      <formula>$C163="Total"</formula>
    </cfRule>
  </conditionalFormatting>
  <conditionalFormatting sqref="C127">
    <cfRule type="expression" dxfId="1862" priority="1863">
      <formula>$A162="Total"</formula>
    </cfRule>
  </conditionalFormatting>
  <conditionalFormatting sqref="C127">
    <cfRule type="expression" dxfId="1861" priority="1862" stopIfTrue="1">
      <formula>$C130="Total"</formula>
    </cfRule>
  </conditionalFormatting>
  <conditionalFormatting sqref="C127">
    <cfRule type="expression" dxfId="1860" priority="1861">
      <formula>$A105="Total"</formula>
    </cfRule>
  </conditionalFormatting>
  <conditionalFormatting sqref="C127">
    <cfRule type="expression" dxfId="1859" priority="1860">
      <formula>$A156="Total"</formula>
    </cfRule>
  </conditionalFormatting>
  <conditionalFormatting sqref="C127">
    <cfRule type="expression" dxfId="1858" priority="1859">
      <formula>$A121="Total"</formula>
    </cfRule>
  </conditionalFormatting>
  <conditionalFormatting sqref="C127">
    <cfRule type="expression" dxfId="1857" priority="1858" stopIfTrue="1">
      <formula>$C157="Total"</formula>
    </cfRule>
  </conditionalFormatting>
  <conditionalFormatting sqref="C123:C127">
    <cfRule type="expression" dxfId="1856" priority="1857">
      <formula>$A122="Total"</formula>
    </cfRule>
  </conditionalFormatting>
  <conditionalFormatting sqref="C123:C127">
    <cfRule type="expression" dxfId="1855" priority="1856">
      <formula>$A121="Total"</formula>
    </cfRule>
  </conditionalFormatting>
  <conditionalFormatting sqref="C123:C127">
    <cfRule type="expression" dxfId="1854" priority="1855">
      <formula>$A120="Total"</formula>
    </cfRule>
  </conditionalFormatting>
  <conditionalFormatting sqref="C123:C127">
    <cfRule type="expression" dxfId="1853" priority="1854">
      <formula>$A117="Total"</formula>
    </cfRule>
  </conditionalFormatting>
  <conditionalFormatting sqref="C123:C127">
    <cfRule type="expression" dxfId="1852" priority="1853">
      <formula>$A75="Total"</formula>
    </cfRule>
  </conditionalFormatting>
  <conditionalFormatting sqref="C123:C127">
    <cfRule type="expression" dxfId="1851" priority="1852">
      <formula>$A57="Total"</formula>
    </cfRule>
  </conditionalFormatting>
  <conditionalFormatting sqref="C123:C127">
    <cfRule type="expression" dxfId="1850" priority="1851">
      <formula>$A73="Total"</formula>
    </cfRule>
  </conditionalFormatting>
  <conditionalFormatting sqref="C123:C127">
    <cfRule type="expression" dxfId="1849" priority="1850">
      <formula>$A80="Total"</formula>
    </cfRule>
  </conditionalFormatting>
  <conditionalFormatting sqref="C123:C127">
    <cfRule type="expression" dxfId="1848" priority="1849">
      <formula>$A137="Total"</formula>
    </cfRule>
  </conditionalFormatting>
  <conditionalFormatting sqref="C123:C127">
    <cfRule type="expression" dxfId="1847" priority="1848">
      <formula>$A129="Total"</formula>
    </cfRule>
  </conditionalFormatting>
  <conditionalFormatting sqref="C123:C127">
    <cfRule type="expression" dxfId="1846" priority="1847">
      <formula>$A78="Total"</formula>
    </cfRule>
  </conditionalFormatting>
  <conditionalFormatting sqref="C123:C127">
    <cfRule type="expression" dxfId="1845" priority="1846">
      <formula>$A72="Total"</formula>
    </cfRule>
  </conditionalFormatting>
  <conditionalFormatting sqref="C123:C127">
    <cfRule type="expression" dxfId="1844" priority="1845">
      <formula>$A76="Total"</formula>
    </cfRule>
  </conditionalFormatting>
  <conditionalFormatting sqref="C123:C127">
    <cfRule type="expression" dxfId="1843" priority="1844">
      <formula>$A77="Total"</formula>
    </cfRule>
  </conditionalFormatting>
  <conditionalFormatting sqref="C123:C127">
    <cfRule type="expression" dxfId="1842" priority="1843">
      <formula>$A82="Total"</formula>
    </cfRule>
  </conditionalFormatting>
  <conditionalFormatting sqref="C123:C127">
    <cfRule type="expression" dxfId="1841" priority="1842">
      <formula>$A81="Total"</formula>
    </cfRule>
  </conditionalFormatting>
  <conditionalFormatting sqref="C123:C127">
    <cfRule type="expression" dxfId="1840" priority="1841">
      <formula>$A79="Total"</formula>
    </cfRule>
  </conditionalFormatting>
  <conditionalFormatting sqref="C123:C127">
    <cfRule type="expression" dxfId="1839" priority="1840">
      <formula>$A74="Total"</formula>
    </cfRule>
  </conditionalFormatting>
  <conditionalFormatting sqref="C123:C127">
    <cfRule type="expression" dxfId="1838" priority="1839">
      <formula>$A83="Total"</formula>
    </cfRule>
  </conditionalFormatting>
  <conditionalFormatting sqref="C123:C127">
    <cfRule type="expression" dxfId="1837" priority="1838">
      <formula>$A149="Total"</formula>
    </cfRule>
  </conditionalFormatting>
  <conditionalFormatting sqref="C123:C127">
    <cfRule type="expression" dxfId="1836" priority="1837" stopIfTrue="1">
      <formula>$C129="Total"</formula>
    </cfRule>
  </conditionalFormatting>
  <conditionalFormatting sqref="C123:C127">
    <cfRule type="expression" dxfId="1835" priority="1836">
      <formula>$A71="Total"</formula>
    </cfRule>
  </conditionalFormatting>
  <conditionalFormatting sqref="C123:C127">
    <cfRule type="expression" dxfId="1834" priority="1835">
      <formula>$A56="Total"</formula>
    </cfRule>
  </conditionalFormatting>
  <conditionalFormatting sqref="C123:C127">
    <cfRule type="expression" dxfId="1833" priority="1834" stopIfTrue="1">
      <formula>$C146="Total"</formula>
    </cfRule>
  </conditionalFormatting>
  <conditionalFormatting sqref="C123:C127">
    <cfRule type="expression" dxfId="1832" priority="1833" stopIfTrue="1">
      <formula>$C150="Total"</formula>
    </cfRule>
  </conditionalFormatting>
  <conditionalFormatting sqref="C123:C127">
    <cfRule type="expression" dxfId="1831" priority="1832">
      <formula>$A26="Total"</formula>
    </cfRule>
  </conditionalFormatting>
  <conditionalFormatting sqref="C123:C127">
    <cfRule type="expression" dxfId="1830" priority="1831">
      <formula>$A27="Total"</formula>
    </cfRule>
  </conditionalFormatting>
  <conditionalFormatting sqref="C123:C127">
    <cfRule type="expression" dxfId="1829" priority="1830">
      <formula>$A22="Total"</formula>
    </cfRule>
  </conditionalFormatting>
  <conditionalFormatting sqref="C123:C127">
    <cfRule type="expression" dxfId="1828" priority="1829">
      <formula>$A23="Total"</formula>
    </cfRule>
  </conditionalFormatting>
  <conditionalFormatting sqref="C123:C127">
    <cfRule type="expression" dxfId="1827" priority="1828">
      <formula>$A24="Total"</formula>
    </cfRule>
  </conditionalFormatting>
  <conditionalFormatting sqref="C123:C127">
    <cfRule type="expression" dxfId="1826" priority="1827">
      <formula>$A70="Total"</formula>
    </cfRule>
  </conditionalFormatting>
  <conditionalFormatting sqref="C123:C127">
    <cfRule type="expression" dxfId="1825" priority="1826">
      <formula>$A25="Total"</formula>
    </cfRule>
  </conditionalFormatting>
  <conditionalFormatting sqref="C123:C127">
    <cfRule type="expression" dxfId="1824" priority="1825">
      <formula>$A21="Total"</formula>
    </cfRule>
  </conditionalFormatting>
  <conditionalFormatting sqref="C123:C127">
    <cfRule type="expression" dxfId="1823" priority="1824">
      <formula>$A89="Total"</formula>
    </cfRule>
  </conditionalFormatting>
  <conditionalFormatting sqref="C123:C127">
    <cfRule type="expression" dxfId="1822" priority="1823">
      <formula>$A116="Total"</formula>
    </cfRule>
  </conditionalFormatting>
  <conditionalFormatting sqref="C123:C127">
    <cfRule type="expression" dxfId="1821" priority="1822">
      <formula>$A111="Total"</formula>
    </cfRule>
  </conditionalFormatting>
  <conditionalFormatting sqref="C123:C127">
    <cfRule type="expression" dxfId="1820" priority="1821">
      <formula>$A115="Total"</formula>
    </cfRule>
  </conditionalFormatting>
  <conditionalFormatting sqref="C123:C127">
    <cfRule type="expression" dxfId="1819" priority="1820">
      <formula>$A112="Total"</formula>
    </cfRule>
  </conditionalFormatting>
  <conditionalFormatting sqref="C123:C127">
    <cfRule type="expression" dxfId="1818" priority="1819">
      <formula>$A90="Total"</formula>
    </cfRule>
  </conditionalFormatting>
  <conditionalFormatting sqref="C123:C127">
    <cfRule type="expression" dxfId="1817" priority="1818">
      <formula>$A101="Total"</formula>
    </cfRule>
  </conditionalFormatting>
  <conditionalFormatting sqref="C123:C127">
    <cfRule type="expression" dxfId="1816" priority="1817">
      <formula>$A96="Total"</formula>
    </cfRule>
  </conditionalFormatting>
  <conditionalFormatting sqref="C123:C127">
    <cfRule type="expression" dxfId="1815" priority="1816">
      <formula>$A91="Total"</formula>
    </cfRule>
  </conditionalFormatting>
  <conditionalFormatting sqref="C123:C127">
    <cfRule type="expression" dxfId="1814" priority="1815">
      <formula>$A98="Total"</formula>
    </cfRule>
  </conditionalFormatting>
  <conditionalFormatting sqref="C123:C127">
    <cfRule type="expression" dxfId="1813" priority="1814">
      <formula>$A97="Total"</formula>
    </cfRule>
  </conditionalFormatting>
  <conditionalFormatting sqref="C123:C127">
    <cfRule type="expression" dxfId="1812" priority="1813">
      <formula>$A88="Total"</formula>
    </cfRule>
  </conditionalFormatting>
  <conditionalFormatting sqref="C123:C127">
    <cfRule type="expression" dxfId="1811" priority="1812">
      <formula>$A94="Total"</formula>
    </cfRule>
  </conditionalFormatting>
  <conditionalFormatting sqref="C123:C127">
    <cfRule type="expression" dxfId="1810" priority="1811">
      <formula>$A95="Total"</formula>
    </cfRule>
  </conditionalFormatting>
  <conditionalFormatting sqref="C123:C127">
    <cfRule type="expression" dxfId="1809" priority="1810">
      <formula>$A92="Total"</formula>
    </cfRule>
  </conditionalFormatting>
  <conditionalFormatting sqref="C123:C127">
    <cfRule type="expression" dxfId="1808" priority="1809">
      <formula>$A183="Total"</formula>
    </cfRule>
  </conditionalFormatting>
  <conditionalFormatting sqref="C123:C127">
    <cfRule type="expression" dxfId="1807" priority="1808">
      <formula>$A99="Total"</formula>
    </cfRule>
  </conditionalFormatting>
  <conditionalFormatting sqref="C123:C127">
    <cfRule type="expression" dxfId="1806" priority="1807">
      <formula>$A87="Total"</formula>
    </cfRule>
  </conditionalFormatting>
  <conditionalFormatting sqref="C123:C127">
    <cfRule type="expression" dxfId="1805" priority="1806">
      <formula>$A122="Total"</formula>
    </cfRule>
  </conditionalFormatting>
  <conditionalFormatting sqref="C123:C127">
    <cfRule type="expression" dxfId="1804" priority="1805">
      <formula>$A121="Total"</formula>
    </cfRule>
  </conditionalFormatting>
  <conditionalFormatting sqref="C123:C127">
    <cfRule type="expression" dxfId="1803" priority="1804">
      <formula>$A120="Total"</formula>
    </cfRule>
  </conditionalFormatting>
  <conditionalFormatting sqref="C123:C127">
    <cfRule type="expression" dxfId="1802" priority="1803">
      <formula>$A94="Total"</formula>
    </cfRule>
  </conditionalFormatting>
  <conditionalFormatting sqref="C123:C127">
    <cfRule type="expression" dxfId="1801" priority="1802">
      <formula>$A97="Total"</formula>
    </cfRule>
  </conditionalFormatting>
  <conditionalFormatting sqref="C123:C127">
    <cfRule type="expression" dxfId="1800" priority="1801">
      <formula>$A100="Total"</formula>
    </cfRule>
  </conditionalFormatting>
  <conditionalFormatting sqref="C123:C127">
    <cfRule type="expression" dxfId="1799" priority="1800">
      <formula>$A36="Total"</formula>
    </cfRule>
  </conditionalFormatting>
  <conditionalFormatting sqref="C123:C127">
    <cfRule type="expression" dxfId="1798" priority="1799">
      <formula>$A39="Total"</formula>
    </cfRule>
  </conditionalFormatting>
  <conditionalFormatting sqref="C123:C127">
    <cfRule type="expression" dxfId="1797" priority="1798">
      <formula>$A37="Total"</formula>
    </cfRule>
  </conditionalFormatting>
  <conditionalFormatting sqref="C123:C127">
    <cfRule type="expression" dxfId="1796" priority="1797">
      <formula>$A136="Total"</formula>
    </cfRule>
  </conditionalFormatting>
  <conditionalFormatting sqref="C123:C127">
    <cfRule type="expression" dxfId="1795" priority="1796">
      <formula>$A38="Total"</formula>
    </cfRule>
  </conditionalFormatting>
  <conditionalFormatting sqref="C123:C127">
    <cfRule type="expression" dxfId="1794" priority="1795">
      <formula>$A94="Total"</formula>
    </cfRule>
  </conditionalFormatting>
  <conditionalFormatting sqref="C123:C127">
    <cfRule type="expression" dxfId="1793" priority="1794">
      <formula>$A184="Total"</formula>
    </cfRule>
  </conditionalFormatting>
  <conditionalFormatting sqref="C123:C127">
    <cfRule type="expression" dxfId="1792" priority="1793">
      <formula>$A34="Total"</formula>
    </cfRule>
  </conditionalFormatting>
  <conditionalFormatting sqref="C123:C127">
    <cfRule type="expression" dxfId="1791" priority="1792">
      <formula>$A122="Total"</formula>
    </cfRule>
  </conditionalFormatting>
  <conditionalFormatting sqref="C123:C127">
    <cfRule type="expression" dxfId="1790" priority="1791">
      <formula>$A121="Total"</formula>
    </cfRule>
  </conditionalFormatting>
  <conditionalFormatting sqref="C123:C127">
    <cfRule type="expression" dxfId="1789" priority="1790">
      <formula>$A120="Total"</formula>
    </cfRule>
  </conditionalFormatting>
  <conditionalFormatting sqref="C123:C127">
    <cfRule type="expression" dxfId="1788" priority="1789">
      <formula>$A119="Total"</formula>
    </cfRule>
  </conditionalFormatting>
  <conditionalFormatting sqref="C123:C127">
    <cfRule type="expression" dxfId="1787" priority="1788">
      <formula>$A115="Total"</formula>
    </cfRule>
  </conditionalFormatting>
  <conditionalFormatting sqref="C123:C127">
    <cfRule type="expression" dxfId="1786" priority="1787">
      <formula>$A77="Total"</formula>
    </cfRule>
  </conditionalFormatting>
  <conditionalFormatting sqref="C123:C127">
    <cfRule type="expression" dxfId="1785" priority="1786">
      <formula>$A63="Total"</formula>
    </cfRule>
  </conditionalFormatting>
  <conditionalFormatting sqref="C123:C127">
    <cfRule type="expression" dxfId="1784" priority="1785">
      <formula>$A59="Total"</formula>
    </cfRule>
  </conditionalFormatting>
  <conditionalFormatting sqref="C123:C127">
    <cfRule type="expression" dxfId="1783" priority="1784">
      <formula>$A122="Total"</formula>
    </cfRule>
  </conditionalFormatting>
  <conditionalFormatting sqref="C123:C127">
    <cfRule type="expression" dxfId="1782" priority="1783">
      <formula>$A121="Total"</formula>
    </cfRule>
  </conditionalFormatting>
  <conditionalFormatting sqref="C123:C127">
    <cfRule type="expression" dxfId="1781" priority="1782">
      <formula>$A120="Total"</formula>
    </cfRule>
  </conditionalFormatting>
  <conditionalFormatting sqref="C123:C127">
    <cfRule type="expression" dxfId="1780" priority="1781">
      <formula>$A117="Total"</formula>
    </cfRule>
  </conditionalFormatting>
  <conditionalFormatting sqref="C123:C127">
    <cfRule type="expression" dxfId="1779" priority="1780">
      <formula>$A75="Total"</formula>
    </cfRule>
  </conditionalFormatting>
  <conditionalFormatting sqref="C123:C127">
    <cfRule type="expression" dxfId="1778" priority="1779">
      <formula>$A116="Total"</formula>
    </cfRule>
  </conditionalFormatting>
  <conditionalFormatting sqref="C123:C127">
    <cfRule type="expression" dxfId="1777" priority="1778">
      <formula>$A111="Total"</formula>
    </cfRule>
  </conditionalFormatting>
  <conditionalFormatting sqref="C123:C127">
    <cfRule type="expression" dxfId="1776" priority="1777">
      <formula>$A115="Total"</formula>
    </cfRule>
  </conditionalFormatting>
  <conditionalFormatting sqref="C123:C127">
    <cfRule type="expression" dxfId="1775" priority="1776">
      <formula>$A113="Total"</formula>
    </cfRule>
  </conditionalFormatting>
  <conditionalFormatting sqref="C123:C127">
    <cfRule type="expression" dxfId="1774" priority="1775">
      <formula>$A57="Total"</formula>
    </cfRule>
  </conditionalFormatting>
  <conditionalFormatting sqref="C123:C127">
    <cfRule type="expression" dxfId="1773" priority="1774">
      <formula>$A112="Total"</formula>
    </cfRule>
  </conditionalFormatting>
  <conditionalFormatting sqref="C123:C127">
    <cfRule type="expression" dxfId="1772" priority="1773">
      <formula>$A73="Total"</formula>
    </cfRule>
  </conditionalFormatting>
  <conditionalFormatting sqref="C123:C127">
    <cfRule type="expression" dxfId="1771" priority="1772">
      <formula>$A80="Total"</formula>
    </cfRule>
  </conditionalFormatting>
  <conditionalFormatting sqref="C123:C127">
    <cfRule type="expression" dxfId="1770" priority="1771">
      <formula>$A134="Total"</formula>
    </cfRule>
  </conditionalFormatting>
  <conditionalFormatting sqref="C123:C127">
    <cfRule type="expression" dxfId="1769" priority="1770">
      <formula>$A78="Total"</formula>
    </cfRule>
  </conditionalFormatting>
  <conditionalFormatting sqref="C123:C127">
    <cfRule type="expression" dxfId="1768" priority="1769">
      <formula>$A72="Total"</formula>
    </cfRule>
  </conditionalFormatting>
  <conditionalFormatting sqref="C123:C127">
    <cfRule type="expression" dxfId="1767" priority="1768">
      <formula>$A76="Total"</formula>
    </cfRule>
  </conditionalFormatting>
  <conditionalFormatting sqref="C123:C127">
    <cfRule type="expression" dxfId="1766" priority="1767">
      <formula>$A77="Total"</formula>
    </cfRule>
  </conditionalFormatting>
  <conditionalFormatting sqref="C123:C127">
    <cfRule type="expression" dxfId="1765" priority="1766">
      <formula>$A107="Total"</formula>
    </cfRule>
  </conditionalFormatting>
  <conditionalFormatting sqref="C123:C127">
    <cfRule type="expression" dxfId="1764" priority="1765">
      <formula>$A105="Total"</formula>
    </cfRule>
  </conditionalFormatting>
  <conditionalFormatting sqref="C123:C127">
    <cfRule type="expression" dxfId="1763" priority="1764">
      <formula>$A104="Total"</formula>
    </cfRule>
  </conditionalFormatting>
  <conditionalFormatting sqref="C123:C127">
    <cfRule type="expression" dxfId="1762" priority="1763">
      <formula>$A82="Total"</formula>
    </cfRule>
  </conditionalFormatting>
  <conditionalFormatting sqref="C123:C127">
    <cfRule type="expression" dxfId="1761" priority="1762">
      <formula>$A81="Total"</formula>
    </cfRule>
  </conditionalFormatting>
  <conditionalFormatting sqref="C123:C127">
    <cfRule type="expression" dxfId="1760" priority="1761">
      <formula>$A79="Total"</formula>
    </cfRule>
  </conditionalFormatting>
  <conditionalFormatting sqref="C123:C127">
    <cfRule type="expression" dxfId="1759" priority="1760">
      <formula>$A63="Total"</formula>
    </cfRule>
  </conditionalFormatting>
  <conditionalFormatting sqref="C123:C127">
    <cfRule type="expression" dxfId="1758" priority="1759">
      <formula>$A74="Total"</formula>
    </cfRule>
  </conditionalFormatting>
  <conditionalFormatting sqref="C123:C127">
    <cfRule type="expression" dxfId="1757" priority="1758">
      <formula>$A103="Total"</formula>
    </cfRule>
  </conditionalFormatting>
  <conditionalFormatting sqref="C123:C127">
    <cfRule type="expression" dxfId="1756" priority="1757">
      <formula>$A83="Total"</formula>
    </cfRule>
  </conditionalFormatting>
  <conditionalFormatting sqref="C123:C127">
    <cfRule type="expression" dxfId="1755" priority="1756">
      <formula>$A64="Total"</formula>
    </cfRule>
  </conditionalFormatting>
  <conditionalFormatting sqref="C123:C127">
    <cfRule type="expression" dxfId="1754" priority="1755">
      <formula>$A106="Total"</formula>
    </cfRule>
  </conditionalFormatting>
  <conditionalFormatting sqref="C123:C127">
    <cfRule type="expression" dxfId="1753" priority="1754">
      <formula>$A137="Total"</formula>
    </cfRule>
  </conditionalFormatting>
  <conditionalFormatting sqref="C123:C127">
    <cfRule type="expression" dxfId="1752" priority="1753">
      <formula>$A66="Total"</formula>
    </cfRule>
  </conditionalFormatting>
  <conditionalFormatting sqref="C123:C127">
    <cfRule type="expression" dxfId="1751" priority="1752">
      <formula>$A65="Total"</formula>
    </cfRule>
  </conditionalFormatting>
  <conditionalFormatting sqref="C123:C127">
    <cfRule type="expression" dxfId="1750" priority="1751">
      <formula>$A67="Total"</formula>
    </cfRule>
  </conditionalFormatting>
  <conditionalFormatting sqref="C123:C127">
    <cfRule type="expression" dxfId="1749" priority="1750">
      <formula>$A71="Total"</formula>
    </cfRule>
  </conditionalFormatting>
  <conditionalFormatting sqref="C123:C127">
    <cfRule type="expression" dxfId="1748" priority="1749">
      <formula>$A69="Total"</formula>
    </cfRule>
  </conditionalFormatting>
  <conditionalFormatting sqref="C123:C127">
    <cfRule type="expression" dxfId="1747" priority="1748">
      <formula>$A56="Total"</formula>
    </cfRule>
  </conditionalFormatting>
  <conditionalFormatting sqref="C123:C127">
    <cfRule type="expression" dxfId="1746" priority="1747">
      <formula>$A128="Total"</formula>
    </cfRule>
  </conditionalFormatting>
  <conditionalFormatting sqref="C123:C127">
    <cfRule type="expression" dxfId="1745" priority="1746">
      <formula>$A108="Total"</formula>
    </cfRule>
  </conditionalFormatting>
  <conditionalFormatting sqref="C123:C127">
    <cfRule type="expression" dxfId="1744" priority="1745">
      <formula>$A60="Total"</formula>
    </cfRule>
  </conditionalFormatting>
  <conditionalFormatting sqref="C123:C127">
    <cfRule type="expression" dxfId="1743" priority="1744">
      <formula>$A61="Total"</formula>
    </cfRule>
  </conditionalFormatting>
  <conditionalFormatting sqref="C123:C127">
    <cfRule type="expression" dxfId="1742" priority="1743">
      <formula>$A26="Total"</formula>
    </cfRule>
  </conditionalFormatting>
  <conditionalFormatting sqref="C123:C127">
    <cfRule type="expression" dxfId="1741" priority="1742">
      <formula>$A27="Total"</formula>
    </cfRule>
  </conditionalFormatting>
  <conditionalFormatting sqref="C123:C127">
    <cfRule type="expression" dxfId="1740" priority="1741">
      <formula>$A145="Total"</formula>
    </cfRule>
  </conditionalFormatting>
  <conditionalFormatting sqref="C123:C127">
    <cfRule type="expression" dxfId="1739" priority="1740">
      <formula>$A150="Total"</formula>
    </cfRule>
  </conditionalFormatting>
  <conditionalFormatting sqref="C123:C127">
    <cfRule type="expression" dxfId="1738" priority="1739">
      <formula>$A22="Total"</formula>
    </cfRule>
  </conditionalFormatting>
  <conditionalFormatting sqref="C123:C127">
    <cfRule type="expression" dxfId="1737" priority="1738">
      <formula>$A141="Total"</formula>
    </cfRule>
  </conditionalFormatting>
  <conditionalFormatting sqref="C123:C127">
    <cfRule type="expression" dxfId="1736" priority="1737">
      <formula>$A23="Total"</formula>
    </cfRule>
  </conditionalFormatting>
  <conditionalFormatting sqref="C123:C127">
    <cfRule type="expression" dxfId="1735" priority="1736">
      <formula>$A24="Total"</formula>
    </cfRule>
  </conditionalFormatting>
  <conditionalFormatting sqref="C123:C127">
    <cfRule type="expression" dxfId="1734" priority="1735">
      <formula>$A70="Total"</formula>
    </cfRule>
  </conditionalFormatting>
  <conditionalFormatting sqref="C123:C127">
    <cfRule type="expression" dxfId="1733" priority="1734">
      <formula>$A129="Total"</formula>
    </cfRule>
  </conditionalFormatting>
  <conditionalFormatting sqref="C123:C127">
    <cfRule type="expression" dxfId="1732" priority="1733">
      <formula>$A25="Total"</formula>
    </cfRule>
  </conditionalFormatting>
  <conditionalFormatting sqref="C123:C127">
    <cfRule type="expression" dxfId="1731" priority="1732">
      <formula>$A21="Total"</formula>
    </cfRule>
  </conditionalFormatting>
  <conditionalFormatting sqref="C123:C127">
    <cfRule type="expression" dxfId="1730" priority="1731">
      <formula>$A89="Total"</formula>
    </cfRule>
  </conditionalFormatting>
  <conditionalFormatting sqref="C123:C127">
    <cfRule type="expression" dxfId="1729" priority="1730">
      <formula>$A116="Total"</formula>
    </cfRule>
  </conditionalFormatting>
  <conditionalFormatting sqref="C123:C127">
    <cfRule type="expression" dxfId="1728" priority="1729">
      <formula>$A111="Total"</formula>
    </cfRule>
  </conditionalFormatting>
  <conditionalFormatting sqref="C123:C127">
    <cfRule type="expression" dxfId="1727" priority="1728">
      <formula>$A115="Total"</formula>
    </cfRule>
  </conditionalFormatting>
  <conditionalFormatting sqref="C123:C127">
    <cfRule type="expression" dxfId="1726" priority="1727">
      <formula>$A112="Total"</formula>
    </cfRule>
  </conditionalFormatting>
  <conditionalFormatting sqref="C123:C127">
    <cfRule type="expression" dxfId="1725" priority="1726">
      <formula>$A90="Total"</formula>
    </cfRule>
  </conditionalFormatting>
  <conditionalFormatting sqref="C123:C127">
    <cfRule type="expression" dxfId="1724" priority="1725">
      <formula>$A101="Total"</formula>
    </cfRule>
  </conditionalFormatting>
  <conditionalFormatting sqref="C123:C127">
    <cfRule type="expression" dxfId="1723" priority="1724">
      <formula>$A96="Total"</formula>
    </cfRule>
  </conditionalFormatting>
  <conditionalFormatting sqref="C123:C127">
    <cfRule type="expression" dxfId="1722" priority="1723">
      <formula>$A91="Total"</formula>
    </cfRule>
  </conditionalFormatting>
  <conditionalFormatting sqref="C123:C127">
    <cfRule type="expression" dxfId="1721" priority="1722">
      <formula>$A98="Total"</formula>
    </cfRule>
  </conditionalFormatting>
  <conditionalFormatting sqref="C123:C127">
    <cfRule type="expression" dxfId="1720" priority="1721">
      <formula>$A97="Total"</formula>
    </cfRule>
  </conditionalFormatting>
  <conditionalFormatting sqref="C123:C127">
    <cfRule type="expression" dxfId="1719" priority="1720">
      <formula>$A88="Total"</formula>
    </cfRule>
  </conditionalFormatting>
  <conditionalFormatting sqref="C123:C127">
    <cfRule type="expression" dxfId="1718" priority="1719">
      <formula>$A94="Total"</formula>
    </cfRule>
  </conditionalFormatting>
  <conditionalFormatting sqref="C123:C127">
    <cfRule type="expression" dxfId="1717" priority="1718">
      <formula>$A95="Total"</formula>
    </cfRule>
  </conditionalFormatting>
  <conditionalFormatting sqref="C123:C127">
    <cfRule type="expression" dxfId="1716" priority="1717">
      <formula>$A92="Total"</formula>
    </cfRule>
  </conditionalFormatting>
  <conditionalFormatting sqref="C123:C127">
    <cfRule type="expression" dxfId="1715" priority="1716">
      <formula>$A183="Total"</formula>
    </cfRule>
  </conditionalFormatting>
  <conditionalFormatting sqref="C123:C127">
    <cfRule type="expression" dxfId="1714" priority="1715">
      <formula>$A99="Total"</formula>
    </cfRule>
  </conditionalFormatting>
  <conditionalFormatting sqref="C123:C127">
    <cfRule type="expression" dxfId="1713" priority="1714">
      <formula>$A87="Total"</formula>
    </cfRule>
  </conditionalFormatting>
  <conditionalFormatting sqref="C123:C127">
    <cfRule type="expression" dxfId="1712" priority="1713">
      <formula>$A122="Total"</formula>
    </cfRule>
  </conditionalFormatting>
  <conditionalFormatting sqref="C123:C127">
    <cfRule type="expression" dxfId="1711" priority="1712">
      <formula>$A121="Total"</formula>
    </cfRule>
  </conditionalFormatting>
  <conditionalFormatting sqref="C123:C127">
    <cfRule type="expression" dxfId="1710" priority="1711">
      <formula>$A120="Total"</formula>
    </cfRule>
  </conditionalFormatting>
  <conditionalFormatting sqref="C123:C127">
    <cfRule type="expression" dxfId="1709" priority="1710">
      <formula>$A94="Total"</formula>
    </cfRule>
  </conditionalFormatting>
  <conditionalFormatting sqref="C123:C127">
    <cfRule type="expression" dxfId="1708" priority="1709">
      <formula>$A97="Total"</formula>
    </cfRule>
  </conditionalFormatting>
  <conditionalFormatting sqref="C123:C127">
    <cfRule type="expression" dxfId="1707" priority="1708">
      <formula>$A100="Total"</formula>
    </cfRule>
  </conditionalFormatting>
  <conditionalFormatting sqref="C123:C127">
    <cfRule type="expression" dxfId="1706" priority="1707">
      <formula>$A36="Total"</formula>
    </cfRule>
  </conditionalFormatting>
  <conditionalFormatting sqref="C123:C127">
    <cfRule type="expression" dxfId="1705" priority="1706">
      <formula>$A39="Total"</formula>
    </cfRule>
  </conditionalFormatting>
  <conditionalFormatting sqref="C123:C127">
    <cfRule type="expression" dxfId="1704" priority="1705">
      <formula>$A37="Total"</formula>
    </cfRule>
  </conditionalFormatting>
  <conditionalFormatting sqref="C123:C127">
    <cfRule type="expression" dxfId="1703" priority="1704">
      <formula>$A133="Total"</formula>
    </cfRule>
  </conditionalFormatting>
  <conditionalFormatting sqref="C123:C127">
    <cfRule type="expression" dxfId="1702" priority="1703">
      <formula>$A38="Total"</formula>
    </cfRule>
  </conditionalFormatting>
  <conditionalFormatting sqref="C123:C127">
    <cfRule type="expression" dxfId="1701" priority="1702">
      <formula>$A94="Total"</formula>
    </cfRule>
  </conditionalFormatting>
  <conditionalFormatting sqref="C123:C127">
    <cfRule type="expression" dxfId="1700" priority="1701">
      <formula>$A184="Total"</formula>
    </cfRule>
  </conditionalFormatting>
  <conditionalFormatting sqref="C123:C127">
    <cfRule type="expression" dxfId="1699" priority="1700">
      <formula>$A34="Total"</formula>
    </cfRule>
  </conditionalFormatting>
  <conditionalFormatting sqref="C123:C127">
    <cfRule type="expression" dxfId="1698" priority="1699">
      <formula>$A122="Total"</formula>
    </cfRule>
  </conditionalFormatting>
  <conditionalFormatting sqref="C123:C127">
    <cfRule type="expression" dxfId="1697" priority="1698">
      <formula>$A121="Total"</formula>
    </cfRule>
  </conditionalFormatting>
  <conditionalFormatting sqref="C123:C127">
    <cfRule type="expression" dxfId="1696" priority="1697">
      <formula>$A120="Total"</formula>
    </cfRule>
  </conditionalFormatting>
  <conditionalFormatting sqref="C123:C127">
    <cfRule type="expression" dxfId="1695" priority="1696">
      <formula>$A119="Total"</formula>
    </cfRule>
  </conditionalFormatting>
  <conditionalFormatting sqref="C123:C127">
    <cfRule type="expression" dxfId="1694" priority="1695">
      <formula>$A115="Total"</formula>
    </cfRule>
  </conditionalFormatting>
  <conditionalFormatting sqref="C123:C127">
    <cfRule type="expression" dxfId="1693" priority="1694">
      <formula>$A77="Total"</formula>
    </cfRule>
  </conditionalFormatting>
  <conditionalFormatting sqref="C123:C127">
    <cfRule type="expression" dxfId="1692" priority="1693">
      <formula>$A63="Total"</formula>
    </cfRule>
  </conditionalFormatting>
  <conditionalFormatting sqref="C123:C127">
    <cfRule type="expression" dxfId="1691" priority="1692">
      <formula>$A59="Total"</formula>
    </cfRule>
  </conditionalFormatting>
  <conditionalFormatting sqref="C123:C127">
    <cfRule type="expression" dxfId="1690" priority="1691" stopIfTrue="1">
      <formula>$C144="Total"</formula>
    </cfRule>
  </conditionalFormatting>
  <conditionalFormatting sqref="C123:C127">
    <cfRule type="expression" dxfId="1689" priority="1690" stopIfTrue="1">
      <formula>$C151="Total"</formula>
    </cfRule>
  </conditionalFormatting>
  <conditionalFormatting sqref="C126:C127">
    <cfRule type="expression" dxfId="1688" priority="1689" stopIfTrue="1">
      <formula>$C128="Total"</formula>
    </cfRule>
  </conditionalFormatting>
  <conditionalFormatting sqref="C127">
    <cfRule type="expression" dxfId="1687" priority="1688" stopIfTrue="1">
      <formula>#REF!="Total"</formula>
    </cfRule>
  </conditionalFormatting>
  <conditionalFormatting sqref="C123">
    <cfRule type="expression" dxfId="1686" priority="1687">
      <formula>#REF!="Total"</formula>
    </cfRule>
  </conditionalFormatting>
  <conditionalFormatting sqref="C123">
    <cfRule type="expression" dxfId="1685" priority="1686" stopIfTrue="1">
      <formula>#REF!="Total"</formula>
    </cfRule>
  </conditionalFormatting>
  <conditionalFormatting sqref="C124">
    <cfRule type="expression" dxfId="1684" priority="1685" stopIfTrue="1">
      <formula>#REF!="Total"</formula>
    </cfRule>
  </conditionalFormatting>
  <conditionalFormatting sqref="C123">
    <cfRule type="expression" dxfId="1683" priority="1684">
      <formula>$A128="Total"</formula>
    </cfRule>
  </conditionalFormatting>
  <conditionalFormatting sqref="C123">
    <cfRule type="expression" dxfId="1682" priority="1683" stopIfTrue="1">
      <formula>$C128="Total"</formula>
    </cfRule>
  </conditionalFormatting>
  <conditionalFormatting sqref="C123">
    <cfRule type="expression" dxfId="1681" priority="1682">
      <formula>$A123="Total"</formula>
    </cfRule>
  </conditionalFormatting>
  <conditionalFormatting sqref="C123">
    <cfRule type="expression" dxfId="1680" priority="1681" stopIfTrue="1">
      <formula>$C129="Total"</formula>
    </cfRule>
  </conditionalFormatting>
  <conditionalFormatting sqref="C123">
    <cfRule type="expression" dxfId="1679" priority="1680">
      <formula>$A114="Total"</formula>
    </cfRule>
  </conditionalFormatting>
  <conditionalFormatting sqref="C123">
    <cfRule type="expression" dxfId="1678" priority="1679">
      <formula>$A156="Total"</formula>
    </cfRule>
  </conditionalFormatting>
  <conditionalFormatting sqref="C123">
    <cfRule type="expression" dxfId="1677" priority="1678">
      <formula>$A122="Total"</formula>
    </cfRule>
  </conditionalFormatting>
  <conditionalFormatting sqref="C123">
    <cfRule type="expression" dxfId="1676" priority="1677">
      <formula>$A121="Total"</formula>
    </cfRule>
  </conditionalFormatting>
  <conditionalFormatting sqref="C123">
    <cfRule type="expression" dxfId="1675" priority="1676">
      <formula>$A120="Total"</formula>
    </cfRule>
  </conditionalFormatting>
  <conditionalFormatting sqref="C123">
    <cfRule type="expression" dxfId="1674" priority="1675" stopIfTrue="1">
      <formula>$C157="Total"</formula>
    </cfRule>
  </conditionalFormatting>
  <conditionalFormatting sqref="C123">
    <cfRule type="expression" dxfId="1673" priority="1674">
      <formula>$A122="Total"</formula>
    </cfRule>
  </conditionalFormatting>
  <conditionalFormatting sqref="C123">
    <cfRule type="expression" dxfId="1672" priority="1673">
      <formula>$A121="Total"</formula>
    </cfRule>
  </conditionalFormatting>
  <conditionalFormatting sqref="C123">
    <cfRule type="expression" dxfId="1671" priority="1672">
      <formula>$A120="Total"</formula>
    </cfRule>
  </conditionalFormatting>
  <conditionalFormatting sqref="C123">
    <cfRule type="expression" dxfId="1670" priority="1671">
      <formula>$A123="Total"</formula>
    </cfRule>
  </conditionalFormatting>
  <conditionalFormatting sqref="C123">
    <cfRule type="expression" dxfId="1669" priority="1670">
      <formula>$A117="Total"</formula>
    </cfRule>
  </conditionalFormatting>
  <conditionalFormatting sqref="C123">
    <cfRule type="expression" dxfId="1668" priority="1669">
      <formula>$A75="Total"</formula>
    </cfRule>
  </conditionalFormatting>
  <conditionalFormatting sqref="C123">
    <cfRule type="expression" dxfId="1667" priority="1668">
      <formula>$A57="Total"</formula>
    </cfRule>
  </conditionalFormatting>
  <conditionalFormatting sqref="C123">
    <cfRule type="expression" dxfId="1666" priority="1667">
      <formula>$A73="Total"</formula>
    </cfRule>
  </conditionalFormatting>
  <conditionalFormatting sqref="C123">
    <cfRule type="expression" dxfId="1665" priority="1666">
      <formula>$A80="Total"</formula>
    </cfRule>
  </conditionalFormatting>
  <conditionalFormatting sqref="C123">
    <cfRule type="expression" dxfId="1664" priority="1665">
      <formula>$A138="Total"</formula>
    </cfRule>
  </conditionalFormatting>
  <conditionalFormatting sqref="C123">
    <cfRule type="expression" dxfId="1663" priority="1664">
      <formula>$A130="Total"</formula>
    </cfRule>
  </conditionalFormatting>
  <conditionalFormatting sqref="C123">
    <cfRule type="expression" dxfId="1662" priority="1663">
      <formula>$A78="Total"</formula>
    </cfRule>
  </conditionalFormatting>
  <conditionalFormatting sqref="C123">
    <cfRule type="expression" dxfId="1661" priority="1662">
      <formula>$A72="Total"</formula>
    </cfRule>
  </conditionalFormatting>
  <conditionalFormatting sqref="C123">
    <cfRule type="expression" dxfId="1660" priority="1661">
      <formula>$A76="Total"</formula>
    </cfRule>
  </conditionalFormatting>
  <conditionalFormatting sqref="C123">
    <cfRule type="expression" dxfId="1659" priority="1660">
      <formula>$A77="Total"</formula>
    </cfRule>
  </conditionalFormatting>
  <conditionalFormatting sqref="C123">
    <cfRule type="expression" dxfId="1658" priority="1659">
      <formula>$A82="Total"</formula>
    </cfRule>
  </conditionalFormatting>
  <conditionalFormatting sqref="C123">
    <cfRule type="expression" dxfId="1657" priority="1658">
      <formula>$A81="Total"</formula>
    </cfRule>
  </conditionalFormatting>
  <conditionalFormatting sqref="C123">
    <cfRule type="expression" dxfId="1656" priority="1657">
      <formula>$A79="Total"</formula>
    </cfRule>
  </conditionalFormatting>
  <conditionalFormatting sqref="C123">
    <cfRule type="expression" dxfId="1655" priority="1656">
      <formula>$A74="Total"</formula>
    </cfRule>
  </conditionalFormatting>
  <conditionalFormatting sqref="C123">
    <cfRule type="expression" dxfId="1654" priority="1655">
      <formula>$A83="Total"</formula>
    </cfRule>
  </conditionalFormatting>
  <conditionalFormatting sqref="C123">
    <cfRule type="expression" dxfId="1653" priority="1654">
      <formula>$A150="Total"</formula>
    </cfRule>
  </conditionalFormatting>
  <conditionalFormatting sqref="C123">
    <cfRule type="expression" dxfId="1652" priority="1653" stopIfTrue="1">
      <formula>$C130="Total"</formula>
    </cfRule>
  </conditionalFormatting>
  <conditionalFormatting sqref="C123">
    <cfRule type="expression" dxfId="1651" priority="1652">
      <formula>$A71="Total"</formula>
    </cfRule>
  </conditionalFormatting>
  <conditionalFormatting sqref="C123">
    <cfRule type="expression" dxfId="1650" priority="1651">
      <formula>$A56="Total"</formula>
    </cfRule>
  </conditionalFormatting>
  <conditionalFormatting sqref="C123">
    <cfRule type="expression" dxfId="1649" priority="1650" stopIfTrue="1">
      <formula>$C147="Total"</formula>
    </cfRule>
  </conditionalFormatting>
  <conditionalFormatting sqref="C123">
    <cfRule type="expression" dxfId="1648" priority="1649" stopIfTrue="1">
      <formula>$C151="Total"</formula>
    </cfRule>
  </conditionalFormatting>
  <conditionalFormatting sqref="C123">
    <cfRule type="expression" dxfId="1647" priority="1648">
      <formula>$A26="Total"</formula>
    </cfRule>
  </conditionalFormatting>
  <conditionalFormatting sqref="C123">
    <cfRule type="expression" dxfId="1646" priority="1647">
      <formula>$A27="Total"</formula>
    </cfRule>
  </conditionalFormatting>
  <conditionalFormatting sqref="C123">
    <cfRule type="expression" dxfId="1645" priority="1646">
      <formula>$A22="Total"</formula>
    </cfRule>
  </conditionalFormatting>
  <conditionalFormatting sqref="C123">
    <cfRule type="expression" dxfId="1644" priority="1645">
      <formula>$A23="Total"</formula>
    </cfRule>
  </conditionalFormatting>
  <conditionalFormatting sqref="C123">
    <cfRule type="expression" dxfId="1643" priority="1644">
      <formula>$A24="Total"</formula>
    </cfRule>
  </conditionalFormatting>
  <conditionalFormatting sqref="C123">
    <cfRule type="expression" dxfId="1642" priority="1643">
      <formula>$A70="Total"</formula>
    </cfRule>
  </conditionalFormatting>
  <conditionalFormatting sqref="C123">
    <cfRule type="expression" dxfId="1641" priority="1642">
      <formula>$A25="Total"</formula>
    </cfRule>
  </conditionalFormatting>
  <conditionalFormatting sqref="C123">
    <cfRule type="expression" dxfId="1640" priority="1641">
      <formula>$A21="Total"</formula>
    </cfRule>
  </conditionalFormatting>
  <conditionalFormatting sqref="C123">
    <cfRule type="expression" dxfId="1639" priority="1640">
      <formula>$A89="Total"</formula>
    </cfRule>
  </conditionalFormatting>
  <conditionalFormatting sqref="C123">
    <cfRule type="expression" dxfId="1638" priority="1639">
      <formula>$A116="Total"</formula>
    </cfRule>
  </conditionalFormatting>
  <conditionalFormatting sqref="C123">
    <cfRule type="expression" dxfId="1637" priority="1638">
      <formula>$A111="Total"</formula>
    </cfRule>
  </conditionalFormatting>
  <conditionalFormatting sqref="C123">
    <cfRule type="expression" dxfId="1636" priority="1637">
      <formula>$A115="Total"</formula>
    </cfRule>
  </conditionalFormatting>
  <conditionalFormatting sqref="C123">
    <cfRule type="expression" dxfId="1635" priority="1636">
      <formula>$A112="Total"</formula>
    </cfRule>
  </conditionalFormatting>
  <conditionalFormatting sqref="C123">
    <cfRule type="expression" dxfId="1634" priority="1635">
      <formula>$A90="Total"</formula>
    </cfRule>
  </conditionalFormatting>
  <conditionalFormatting sqref="C123">
    <cfRule type="expression" dxfId="1633" priority="1634">
      <formula>$A101="Total"</formula>
    </cfRule>
  </conditionalFormatting>
  <conditionalFormatting sqref="C123">
    <cfRule type="expression" dxfId="1632" priority="1633">
      <formula>$A96="Total"</formula>
    </cfRule>
  </conditionalFormatting>
  <conditionalFormatting sqref="C123">
    <cfRule type="expression" dxfId="1631" priority="1632">
      <formula>$A91="Total"</formula>
    </cfRule>
  </conditionalFormatting>
  <conditionalFormatting sqref="C123">
    <cfRule type="expression" dxfId="1630" priority="1631">
      <formula>$A98="Total"</formula>
    </cfRule>
  </conditionalFormatting>
  <conditionalFormatting sqref="C123">
    <cfRule type="expression" dxfId="1629" priority="1630">
      <formula>$A97="Total"</formula>
    </cfRule>
  </conditionalFormatting>
  <conditionalFormatting sqref="C123">
    <cfRule type="expression" dxfId="1628" priority="1629">
      <formula>$A88="Total"</formula>
    </cfRule>
  </conditionalFormatting>
  <conditionalFormatting sqref="C123">
    <cfRule type="expression" dxfId="1627" priority="1628">
      <formula>$A94="Total"</formula>
    </cfRule>
  </conditionalFormatting>
  <conditionalFormatting sqref="C123">
    <cfRule type="expression" dxfId="1626" priority="1627">
      <formula>$A95="Total"</formula>
    </cfRule>
  </conditionalFormatting>
  <conditionalFormatting sqref="C123">
    <cfRule type="expression" dxfId="1625" priority="1626">
      <formula>$A92="Total"</formula>
    </cfRule>
  </conditionalFormatting>
  <conditionalFormatting sqref="C123">
    <cfRule type="expression" dxfId="1624" priority="1625">
      <formula>$A184="Total"</formula>
    </cfRule>
  </conditionalFormatting>
  <conditionalFormatting sqref="C123">
    <cfRule type="expression" dxfId="1623" priority="1624">
      <formula>$A99="Total"</formula>
    </cfRule>
  </conditionalFormatting>
  <conditionalFormatting sqref="C123">
    <cfRule type="expression" dxfId="1622" priority="1623">
      <formula>$A87="Total"</formula>
    </cfRule>
  </conditionalFormatting>
  <conditionalFormatting sqref="C123">
    <cfRule type="expression" dxfId="1621" priority="1622">
      <formula>$A122="Total"</formula>
    </cfRule>
  </conditionalFormatting>
  <conditionalFormatting sqref="C123">
    <cfRule type="expression" dxfId="1620" priority="1621">
      <formula>$A121="Total"</formula>
    </cfRule>
  </conditionalFormatting>
  <conditionalFormatting sqref="C123">
    <cfRule type="expression" dxfId="1619" priority="1620">
      <formula>$A120="Total"</formula>
    </cfRule>
  </conditionalFormatting>
  <conditionalFormatting sqref="C123">
    <cfRule type="expression" dxfId="1618" priority="1619">
      <formula>$A94="Total"</formula>
    </cfRule>
  </conditionalFormatting>
  <conditionalFormatting sqref="C123">
    <cfRule type="expression" dxfId="1617" priority="1618">
      <formula>$A97="Total"</formula>
    </cfRule>
  </conditionalFormatting>
  <conditionalFormatting sqref="C123">
    <cfRule type="expression" dxfId="1616" priority="1617">
      <formula>$A100="Total"</formula>
    </cfRule>
  </conditionalFormatting>
  <conditionalFormatting sqref="C123">
    <cfRule type="expression" dxfId="1615" priority="1616">
      <formula>$A36="Total"</formula>
    </cfRule>
  </conditionalFormatting>
  <conditionalFormatting sqref="C123">
    <cfRule type="expression" dxfId="1614" priority="1615">
      <formula>$A39="Total"</formula>
    </cfRule>
  </conditionalFormatting>
  <conditionalFormatting sqref="C123">
    <cfRule type="expression" dxfId="1613" priority="1614">
      <formula>$A37="Total"</formula>
    </cfRule>
  </conditionalFormatting>
  <conditionalFormatting sqref="C123">
    <cfRule type="expression" dxfId="1612" priority="1613">
      <formula>$A137="Total"</formula>
    </cfRule>
  </conditionalFormatting>
  <conditionalFormatting sqref="C123">
    <cfRule type="expression" dxfId="1611" priority="1612">
      <formula>$A38="Total"</formula>
    </cfRule>
  </conditionalFormatting>
  <conditionalFormatting sqref="C123">
    <cfRule type="expression" dxfId="1610" priority="1611">
      <formula>$A94="Total"</formula>
    </cfRule>
  </conditionalFormatting>
  <conditionalFormatting sqref="C123">
    <cfRule type="expression" dxfId="1609" priority="1610">
      <formula>$A185="Total"</formula>
    </cfRule>
  </conditionalFormatting>
  <conditionalFormatting sqref="C123">
    <cfRule type="expression" dxfId="1608" priority="1609">
      <formula>$A34="Total"</formula>
    </cfRule>
  </conditionalFormatting>
  <conditionalFormatting sqref="C123">
    <cfRule type="expression" dxfId="1607" priority="1608">
      <formula>$A122="Total"</formula>
    </cfRule>
  </conditionalFormatting>
  <conditionalFormatting sqref="C123">
    <cfRule type="expression" dxfId="1606" priority="1607">
      <formula>$A121="Total"</formula>
    </cfRule>
  </conditionalFormatting>
  <conditionalFormatting sqref="C123">
    <cfRule type="expression" dxfId="1605" priority="1606">
      <formula>$A120="Total"</formula>
    </cfRule>
  </conditionalFormatting>
  <conditionalFormatting sqref="C123">
    <cfRule type="expression" dxfId="1604" priority="1605">
      <formula>$A119="Total"</formula>
    </cfRule>
  </conditionalFormatting>
  <conditionalFormatting sqref="C123">
    <cfRule type="expression" dxfId="1603" priority="1604">
      <formula>$A115="Total"</formula>
    </cfRule>
  </conditionalFormatting>
  <conditionalFormatting sqref="C123">
    <cfRule type="expression" dxfId="1602" priority="1603">
      <formula>$A77="Total"</formula>
    </cfRule>
  </conditionalFormatting>
  <conditionalFormatting sqref="C123">
    <cfRule type="expression" dxfId="1601" priority="1602">
      <formula>$A63="Total"</formula>
    </cfRule>
  </conditionalFormatting>
  <conditionalFormatting sqref="C123">
    <cfRule type="expression" dxfId="1600" priority="1601">
      <formula>$A59="Total"</formula>
    </cfRule>
  </conditionalFormatting>
  <conditionalFormatting sqref="C123">
    <cfRule type="expression" dxfId="1599" priority="1600">
      <formula>$A122="Total"</formula>
    </cfRule>
  </conditionalFormatting>
  <conditionalFormatting sqref="C123">
    <cfRule type="expression" dxfId="1598" priority="1599">
      <formula>$A121="Total"</formula>
    </cfRule>
  </conditionalFormatting>
  <conditionalFormatting sqref="C123">
    <cfRule type="expression" dxfId="1597" priority="1598">
      <formula>$A120="Total"</formula>
    </cfRule>
  </conditionalFormatting>
  <conditionalFormatting sqref="C123">
    <cfRule type="expression" dxfId="1596" priority="1597">
      <formula>$A123="Total"</formula>
    </cfRule>
  </conditionalFormatting>
  <conditionalFormatting sqref="C123">
    <cfRule type="expression" dxfId="1595" priority="1596">
      <formula>$A117="Total"</formula>
    </cfRule>
  </conditionalFormatting>
  <conditionalFormatting sqref="C123">
    <cfRule type="expression" dxfId="1594" priority="1595">
      <formula>$A75="Total"</formula>
    </cfRule>
  </conditionalFormatting>
  <conditionalFormatting sqref="C123">
    <cfRule type="expression" dxfId="1593" priority="1594">
      <formula>$A116="Total"</formula>
    </cfRule>
  </conditionalFormatting>
  <conditionalFormatting sqref="C123">
    <cfRule type="expression" dxfId="1592" priority="1593">
      <formula>$A111="Total"</formula>
    </cfRule>
  </conditionalFormatting>
  <conditionalFormatting sqref="C123">
    <cfRule type="expression" dxfId="1591" priority="1592">
      <formula>$A115="Total"</formula>
    </cfRule>
  </conditionalFormatting>
  <conditionalFormatting sqref="C123">
    <cfRule type="expression" dxfId="1590" priority="1591">
      <formula>$A113="Total"</formula>
    </cfRule>
  </conditionalFormatting>
  <conditionalFormatting sqref="C123">
    <cfRule type="expression" dxfId="1589" priority="1590">
      <formula>$A57="Total"</formula>
    </cfRule>
  </conditionalFormatting>
  <conditionalFormatting sqref="C123">
    <cfRule type="expression" dxfId="1588" priority="1589">
      <formula>$A112="Total"</formula>
    </cfRule>
  </conditionalFormatting>
  <conditionalFormatting sqref="C123">
    <cfRule type="expression" dxfId="1587" priority="1588">
      <formula>$A73="Total"</formula>
    </cfRule>
  </conditionalFormatting>
  <conditionalFormatting sqref="C123">
    <cfRule type="expression" dxfId="1586" priority="1587">
      <formula>$A80="Total"</formula>
    </cfRule>
  </conditionalFormatting>
  <conditionalFormatting sqref="C123">
    <cfRule type="expression" dxfId="1585" priority="1586">
      <formula>$A135="Total"</formula>
    </cfRule>
  </conditionalFormatting>
  <conditionalFormatting sqref="C123">
    <cfRule type="expression" dxfId="1584" priority="1585">
      <formula>$A78="Total"</formula>
    </cfRule>
  </conditionalFormatting>
  <conditionalFormatting sqref="C123">
    <cfRule type="expression" dxfId="1583" priority="1584">
      <formula>$A72="Total"</formula>
    </cfRule>
  </conditionalFormatting>
  <conditionalFormatting sqref="C123">
    <cfRule type="expression" dxfId="1582" priority="1583">
      <formula>$A76="Total"</formula>
    </cfRule>
  </conditionalFormatting>
  <conditionalFormatting sqref="C123">
    <cfRule type="expression" dxfId="1581" priority="1582">
      <formula>$A77="Total"</formula>
    </cfRule>
  </conditionalFormatting>
  <conditionalFormatting sqref="C123">
    <cfRule type="expression" dxfId="1580" priority="1581">
      <formula>$A107="Total"</formula>
    </cfRule>
  </conditionalFormatting>
  <conditionalFormatting sqref="C123">
    <cfRule type="expression" dxfId="1579" priority="1580">
      <formula>$A105="Total"</formula>
    </cfRule>
  </conditionalFormatting>
  <conditionalFormatting sqref="C123">
    <cfRule type="expression" dxfId="1578" priority="1579">
      <formula>$A104="Total"</formula>
    </cfRule>
  </conditionalFormatting>
  <conditionalFormatting sqref="C123">
    <cfRule type="expression" dxfId="1577" priority="1578">
      <formula>$A82="Total"</formula>
    </cfRule>
  </conditionalFormatting>
  <conditionalFormatting sqref="C123">
    <cfRule type="expression" dxfId="1576" priority="1577">
      <formula>$A81="Total"</formula>
    </cfRule>
  </conditionalFormatting>
  <conditionalFormatting sqref="C123">
    <cfRule type="expression" dxfId="1575" priority="1576">
      <formula>$A79="Total"</formula>
    </cfRule>
  </conditionalFormatting>
  <conditionalFormatting sqref="C123">
    <cfRule type="expression" dxfId="1574" priority="1575">
      <formula>$A63="Total"</formula>
    </cfRule>
  </conditionalFormatting>
  <conditionalFormatting sqref="C123">
    <cfRule type="expression" dxfId="1573" priority="1574">
      <formula>$A74="Total"</formula>
    </cfRule>
  </conditionalFormatting>
  <conditionalFormatting sqref="C123">
    <cfRule type="expression" dxfId="1572" priority="1573">
      <formula>$A103="Total"</formula>
    </cfRule>
  </conditionalFormatting>
  <conditionalFormatting sqref="C123">
    <cfRule type="expression" dxfId="1571" priority="1572">
      <formula>$A83="Total"</formula>
    </cfRule>
  </conditionalFormatting>
  <conditionalFormatting sqref="C123">
    <cfRule type="expression" dxfId="1570" priority="1571">
      <formula>$A64="Total"</formula>
    </cfRule>
  </conditionalFormatting>
  <conditionalFormatting sqref="C123">
    <cfRule type="expression" dxfId="1569" priority="1570">
      <formula>$A106="Total"</formula>
    </cfRule>
  </conditionalFormatting>
  <conditionalFormatting sqref="C123">
    <cfRule type="expression" dxfId="1568" priority="1569">
      <formula>$A138="Total"</formula>
    </cfRule>
  </conditionalFormatting>
  <conditionalFormatting sqref="C123">
    <cfRule type="expression" dxfId="1567" priority="1568">
      <formula>$A66="Total"</formula>
    </cfRule>
  </conditionalFormatting>
  <conditionalFormatting sqref="C123">
    <cfRule type="expression" dxfId="1566" priority="1567">
      <formula>$A65="Total"</formula>
    </cfRule>
  </conditionalFormatting>
  <conditionalFormatting sqref="C123">
    <cfRule type="expression" dxfId="1565" priority="1566">
      <formula>$A67="Total"</formula>
    </cfRule>
  </conditionalFormatting>
  <conditionalFormatting sqref="C123">
    <cfRule type="expression" dxfId="1564" priority="1565">
      <formula>$A71="Total"</formula>
    </cfRule>
  </conditionalFormatting>
  <conditionalFormatting sqref="C123">
    <cfRule type="expression" dxfId="1563" priority="1564">
      <formula>$A69="Total"</formula>
    </cfRule>
  </conditionalFormatting>
  <conditionalFormatting sqref="C123">
    <cfRule type="expression" dxfId="1562" priority="1563">
      <formula>$A56="Total"</formula>
    </cfRule>
  </conditionalFormatting>
  <conditionalFormatting sqref="C123">
    <cfRule type="expression" dxfId="1561" priority="1562">
      <formula>$A129="Total"</formula>
    </cfRule>
  </conditionalFormatting>
  <conditionalFormatting sqref="C123">
    <cfRule type="expression" dxfId="1560" priority="1561">
      <formula>$A108="Total"</formula>
    </cfRule>
  </conditionalFormatting>
  <conditionalFormatting sqref="C123">
    <cfRule type="expression" dxfId="1559" priority="1560">
      <formula>$A60="Total"</formula>
    </cfRule>
  </conditionalFormatting>
  <conditionalFormatting sqref="C123">
    <cfRule type="expression" dxfId="1558" priority="1559">
      <formula>$A61="Total"</formula>
    </cfRule>
  </conditionalFormatting>
  <conditionalFormatting sqref="C123">
    <cfRule type="expression" dxfId="1557" priority="1558">
      <formula>$A26="Total"</formula>
    </cfRule>
  </conditionalFormatting>
  <conditionalFormatting sqref="C123">
    <cfRule type="expression" dxfId="1556" priority="1557">
      <formula>$A27="Total"</formula>
    </cfRule>
  </conditionalFormatting>
  <conditionalFormatting sqref="C123">
    <cfRule type="expression" dxfId="1555" priority="1556">
      <formula>$A146="Total"</formula>
    </cfRule>
  </conditionalFormatting>
  <conditionalFormatting sqref="C123">
    <cfRule type="expression" dxfId="1554" priority="1555">
      <formula>$A151="Total"</formula>
    </cfRule>
  </conditionalFormatting>
  <conditionalFormatting sqref="C123">
    <cfRule type="expression" dxfId="1553" priority="1554">
      <formula>$A22="Total"</formula>
    </cfRule>
  </conditionalFormatting>
  <conditionalFormatting sqref="C123">
    <cfRule type="expression" dxfId="1552" priority="1553">
      <formula>$A142="Total"</formula>
    </cfRule>
  </conditionalFormatting>
  <conditionalFormatting sqref="C123">
    <cfRule type="expression" dxfId="1551" priority="1552">
      <formula>$A23="Total"</formula>
    </cfRule>
  </conditionalFormatting>
  <conditionalFormatting sqref="C123">
    <cfRule type="expression" dxfId="1550" priority="1551">
      <formula>$A24="Total"</formula>
    </cfRule>
  </conditionalFormatting>
  <conditionalFormatting sqref="C123">
    <cfRule type="expression" dxfId="1549" priority="1550">
      <formula>$A70="Total"</formula>
    </cfRule>
  </conditionalFormatting>
  <conditionalFormatting sqref="C123">
    <cfRule type="expression" dxfId="1548" priority="1549">
      <formula>$A130="Total"</formula>
    </cfRule>
  </conditionalFormatting>
  <conditionalFormatting sqref="C123">
    <cfRule type="expression" dxfId="1547" priority="1548">
      <formula>$A25="Total"</formula>
    </cfRule>
  </conditionalFormatting>
  <conditionalFormatting sqref="C123">
    <cfRule type="expression" dxfId="1546" priority="1547">
      <formula>$A21="Total"</formula>
    </cfRule>
  </conditionalFormatting>
  <conditionalFormatting sqref="C123">
    <cfRule type="expression" dxfId="1545" priority="1546">
      <formula>$A89="Total"</formula>
    </cfRule>
  </conditionalFormatting>
  <conditionalFormatting sqref="C123">
    <cfRule type="expression" dxfId="1544" priority="1545">
      <formula>$A116="Total"</formula>
    </cfRule>
  </conditionalFormatting>
  <conditionalFormatting sqref="C123">
    <cfRule type="expression" dxfId="1543" priority="1544">
      <formula>$A111="Total"</formula>
    </cfRule>
  </conditionalFormatting>
  <conditionalFormatting sqref="C123">
    <cfRule type="expression" dxfId="1542" priority="1543">
      <formula>$A115="Total"</formula>
    </cfRule>
  </conditionalFormatting>
  <conditionalFormatting sqref="C123">
    <cfRule type="expression" dxfId="1541" priority="1542">
      <formula>$A112="Total"</formula>
    </cfRule>
  </conditionalFormatting>
  <conditionalFormatting sqref="C123">
    <cfRule type="expression" dxfId="1540" priority="1541">
      <formula>$A90="Total"</formula>
    </cfRule>
  </conditionalFormatting>
  <conditionalFormatting sqref="C123">
    <cfRule type="expression" dxfId="1539" priority="1540">
      <formula>$A101="Total"</formula>
    </cfRule>
  </conditionalFormatting>
  <conditionalFormatting sqref="C123">
    <cfRule type="expression" dxfId="1538" priority="1539">
      <formula>$A96="Total"</formula>
    </cfRule>
  </conditionalFormatting>
  <conditionalFormatting sqref="C123">
    <cfRule type="expression" dxfId="1537" priority="1538">
      <formula>$A91="Total"</formula>
    </cfRule>
  </conditionalFormatting>
  <conditionalFormatting sqref="C123">
    <cfRule type="expression" dxfId="1536" priority="1537">
      <formula>$A98="Total"</formula>
    </cfRule>
  </conditionalFormatting>
  <conditionalFormatting sqref="C123">
    <cfRule type="expression" dxfId="1535" priority="1536">
      <formula>$A97="Total"</formula>
    </cfRule>
  </conditionalFormatting>
  <conditionalFormatting sqref="C123">
    <cfRule type="expression" dxfId="1534" priority="1535">
      <formula>$A88="Total"</formula>
    </cfRule>
  </conditionalFormatting>
  <conditionalFormatting sqref="C123">
    <cfRule type="expression" dxfId="1533" priority="1534">
      <formula>$A94="Total"</formula>
    </cfRule>
  </conditionalFormatting>
  <conditionalFormatting sqref="C123">
    <cfRule type="expression" dxfId="1532" priority="1533">
      <formula>$A95="Total"</formula>
    </cfRule>
  </conditionalFormatting>
  <conditionalFormatting sqref="C123">
    <cfRule type="expression" dxfId="1531" priority="1532">
      <formula>$A92="Total"</formula>
    </cfRule>
  </conditionalFormatting>
  <conditionalFormatting sqref="C123">
    <cfRule type="expression" dxfId="1530" priority="1531">
      <formula>$A184="Total"</formula>
    </cfRule>
  </conditionalFormatting>
  <conditionalFormatting sqref="C123">
    <cfRule type="expression" dxfId="1529" priority="1530">
      <formula>$A99="Total"</formula>
    </cfRule>
  </conditionalFormatting>
  <conditionalFormatting sqref="C123">
    <cfRule type="expression" dxfId="1528" priority="1529">
      <formula>$A87="Total"</formula>
    </cfRule>
  </conditionalFormatting>
  <conditionalFormatting sqref="C123">
    <cfRule type="expression" dxfId="1527" priority="1528">
      <formula>$A122="Total"</formula>
    </cfRule>
  </conditionalFormatting>
  <conditionalFormatting sqref="C123">
    <cfRule type="expression" dxfId="1526" priority="1527">
      <formula>$A121="Total"</formula>
    </cfRule>
  </conditionalFormatting>
  <conditionalFormatting sqref="C123">
    <cfRule type="expression" dxfId="1525" priority="1526">
      <formula>$A120="Total"</formula>
    </cfRule>
  </conditionalFormatting>
  <conditionalFormatting sqref="C123">
    <cfRule type="expression" dxfId="1524" priority="1525">
      <formula>$A94="Total"</formula>
    </cfRule>
  </conditionalFormatting>
  <conditionalFormatting sqref="C123">
    <cfRule type="expression" dxfId="1523" priority="1524">
      <formula>$A97="Total"</formula>
    </cfRule>
  </conditionalFormatting>
  <conditionalFormatting sqref="C123">
    <cfRule type="expression" dxfId="1522" priority="1523">
      <formula>$A100="Total"</formula>
    </cfRule>
  </conditionalFormatting>
  <conditionalFormatting sqref="C123">
    <cfRule type="expression" dxfId="1521" priority="1522">
      <formula>$A36="Total"</formula>
    </cfRule>
  </conditionalFormatting>
  <conditionalFormatting sqref="C123">
    <cfRule type="expression" dxfId="1520" priority="1521">
      <formula>$A39="Total"</formula>
    </cfRule>
  </conditionalFormatting>
  <conditionalFormatting sqref="C123">
    <cfRule type="expression" dxfId="1519" priority="1520">
      <formula>$A37="Total"</formula>
    </cfRule>
  </conditionalFormatting>
  <conditionalFormatting sqref="C123">
    <cfRule type="expression" dxfId="1518" priority="1519">
      <formula>$A134="Total"</formula>
    </cfRule>
  </conditionalFormatting>
  <conditionalFormatting sqref="C123">
    <cfRule type="expression" dxfId="1517" priority="1518">
      <formula>$A38="Total"</formula>
    </cfRule>
  </conditionalFormatting>
  <conditionalFormatting sqref="C123">
    <cfRule type="expression" dxfId="1516" priority="1517">
      <formula>$A94="Total"</formula>
    </cfRule>
  </conditionalFormatting>
  <conditionalFormatting sqref="C123">
    <cfRule type="expression" dxfId="1515" priority="1516">
      <formula>$A185="Total"</formula>
    </cfRule>
  </conditionalFormatting>
  <conditionalFormatting sqref="C123">
    <cfRule type="expression" dxfId="1514" priority="1515">
      <formula>$A34="Total"</formula>
    </cfRule>
  </conditionalFormatting>
  <conditionalFormatting sqref="C123">
    <cfRule type="expression" dxfId="1513" priority="1514">
      <formula>$A122="Total"</formula>
    </cfRule>
  </conditionalFormatting>
  <conditionalFormatting sqref="C123">
    <cfRule type="expression" dxfId="1512" priority="1513">
      <formula>$A121="Total"</formula>
    </cfRule>
  </conditionalFormatting>
  <conditionalFormatting sqref="C123">
    <cfRule type="expression" dxfId="1511" priority="1512">
      <formula>$A120="Total"</formula>
    </cfRule>
  </conditionalFormatting>
  <conditionalFormatting sqref="C123">
    <cfRule type="expression" dxfId="1510" priority="1511">
      <formula>$A119="Total"</formula>
    </cfRule>
  </conditionalFormatting>
  <conditionalFormatting sqref="C123">
    <cfRule type="expression" dxfId="1509" priority="1510">
      <formula>$A115="Total"</formula>
    </cfRule>
  </conditionalFormatting>
  <conditionalFormatting sqref="C123">
    <cfRule type="expression" dxfId="1508" priority="1509">
      <formula>$A77="Total"</formula>
    </cfRule>
  </conditionalFormatting>
  <conditionalFormatting sqref="C123">
    <cfRule type="expression" dxfId="1507" priority="1508">
      <formula>$A63="Total"</formula>
    </cfRule>
  </conditionalFormatting>
  <conditionalFormatting sqref="C123">
    <cfRule type="expression" dxfId="1506" priority="1507">
      <formula>$A59="Total"</formula>
    </cfRule>
  </conditionalFormatting>
  <conditionalFormatting sqref="C123">
    <cfRule type="expression" dxfId="1505" priority="1506" stopIfTrue="1">
      <formula>$C145="Total"</formula>
    </cfRule>
  </conditionalFormatting>
  <conditionalFormatting sqref="C123">
    <cfRule type="expression" dxfId="1504" priority="1505" stopIfTrue="1">
      <formula>$C152="Total"</formula>
    </cfRule>
  </conditionalFormatting>
  <conditionalFormatting sqref="C124:C127">
    <cfRule type="expression" dxfId="1503" priority="1504" stopIfTrue="1">
      <formula>$C128="Total"</formula>
    </cfRule>
  </conditionalFormatting>
  <conditionalFormatting sqref="C124:C127">
    <cfRule type="expression" dxfId="1502" priority="1503">
      <formula>#REF!="Total"</formula>
    </cfRule>
  </conditionalFormatting>
  <conditionalFormatting sqref="C124:C127">
    <cfRule type="expression" dxfId="1501" priority="1502" stopIfTrue="1">
      <formula>#REF!="Total"</formula>
    </cfRule>
  </conditionalFormatting>
  <conditionalFormatting sqref="C124:C127">
    <cfRule type="expression" dxfId="1500" priority="1501">
      <formula>$A129="Total"</formula>
    </cfRule>
  </conditionalFormatting>
  <conditionalFormatting sqref="C124:C127">
    <cfRule type="expression" dxfId="1499" priority="1500" stopIfTrue="1">
      <formula>$C129="Total"</formula>
    </cfRule>
  </conditionalFormatting>
  <conditionalFormatting sqref="C124:C127">
    <cfRule type="expression" dxfId="1498" priority="1499">
      <formula>$A124="Total"</formula>
    </cfRule>
  </conditionalFormatting>
  <conditionalFormatting sqref="C124:C127">
    <cfRule type="expression" dxfId="1497" priority="1498" stopIfTrue="1">
      <formula>$C130="Total"</formula>
    </cfRule>
  </conditionalFormatting>
  <conditionalFormatting sqref="C124:C127">
    <cfRule type="expression" dxfId="1496" priority="1497">
      <formula>$A115="Total"</formula>
    </cfRule>
  </conditionalFormatting>
  <conditionalFormatting sqref="C124:C127">
    <cfRule type="expression" dxfId="1495" priority="1496">
      <formula>$A157="Total"</formula>
    </cfRule>
  </conditionalFormatting>
  <conditionalFormatting sqref="C124:C127">
    <cfRule type="expression" dxfId="1494" priority="1495">
      <formula>$A123="Total"</formula>
    </cfRule>
  </conditionalFormatting>
  <conditionalFormatting sqref="C124:C127">
    <cfRule type="expression" dxfId="1493" priority="1494">
      <formula>$A122="Total"</formula>
    </cfRule>
  </conditionalFormatting>
  <conditionalFormatting sqref="C124:C127">
    <cfRule type="expression" dxfId="1492" priority="1493">
      <formula>$A121="Total"</formula>
    </cfRule>
  </conditionalFormatting>
  <conditionalFormatting sqref="C124:C127">
    <cfRule type="expression" dxfId="1491" priority="1492" stopIfTrue="1">
      <formula>$C158="Total"</formula>
    </cfRule>
  </conditionalFormatting>
  <conditionalFormatting sqref="C124:C127">
    <cfRule type="expression" dxfId="1490" priority="1491">
      <formula>$A123="Total"</formula>
    </cfRule>
  </conditionalFormatting>
  <conditionalFormatting sqref="C124:C127">
    <cfRule type="expression" dxfId="1489" priority="1490">
      <formula>$A122="Total"</formula>
    </cfRule>
  </conditionalFormatting>
  <conditionalFormatting sqref="C124:C127">
    <cfRule type="expression" dxfId="1488" priority="1489">
      <formula>$A121="Total"</formula>
    </cfRule>
  </conditionalFormatting>
  <conditionalFormatting sqref="C124:C127">
    <cfRule type="expression" dxfId="1487" priority="1488">
      <formula>$A124="Total"</formula>
    </cfRule>
  </conditionalFormatting>
  <conditionalFormatting sqref="C124:C127">
    <cfRule type="expression" dxfId="1486" priority="1487">
      <formula>$A118="Total"</formula>
    </cfRule>
  </conditionalFormatting>
  <conditionalFormatting sqref="C124:C127">
    <cfRule type="expression" dxfId="1485" priority="1486">
      <formula>$A76="Total"</formula>
    </cfRule>
  </conditionalFormatting>
  <conditionalFormatting sqref="C124:C127">
    <cfRule type="expression" dxfId="1484" priority="1485">
      <formula>$A58="Total"</formula>
    </cfRule>
  </conditionalFormatting>
  <conditionalFormatting sqref="C124:C127">
    <cfRule type="expression" dxfId="1483" priority="1484">
      <formula>$A74="Total"</formula>
    </cfRule>
  </conditionalFormatting>
  <conditionalFormatting sqref="C124:C127">
    <cfRule type="expression" dxfId="1482" priority="1483">
      <formula>$A81="Total"</formula>
    </cfRule>
  </conditionalFormatting>
  <conditionalFormatting sqref="C124:C127">
    <cfRule type="expression" dxfId="1481" priority="1482">
      <formula>$A139="Total"</formula>
    </cfRule>
  </conditionalFormatting>
  <conditionalFormatting sqref="C124:C127">
    <cfRule type="expression" dxfId="1480" priority="1481">
      <formula>$A131="Total"</formula>
    </cfRule>
  </conditionalFormatting>
  <conditionalFormatting sqref="C124:C127">
    <cfRule type="expression" dxfId="1479" priority="1480">
      <formula>$A79="Total"</formula>
    </cfRule>
  </conditionalFormatting>
  <conditionalFormatting sqref="C124:C127">
    <cfRule type="expression" dxfId="1478" priority="1479">
      <formula>$A73="Total"</formula>
    </cfRule>
  </conditionalFormatting>
  <conditionalFormatting sqref="C124:C127">
    <cfRule type="expression" dxfId="1477" priority="1478">
      <formula>$A77="Total"</formula>
    </cfRule>
  </conditionalFormatting>
  <conditionalFormatting sqref="C124:C127">
    <cfRule type="expression" dxfId="1476" priority="1477">
      <formula>$A78="Total"</formula>
    </cfRule>
  </conditionalFormatting>
  <conditionalFormatting sqref="C124:C127">
    <cfRule type="expression" dxfId="1475" priority="1476">
      <formula>$A83="Total"</formula>
    </cfRule>
  </conditionalFormatting>
  <conditionalFormatting sqref="C124:C127">
    <cfRule type="expression" dxfId="1474" priority="1475">
      <formula>$A82="Total"</formula>
    </cfRule>
  </conditionalFormatting>
  <conditionalFormatting sqref="C124:C127">
    <cfRule type="expression" dxfId="1473" priority="1474">
      <formula>$A80="Total"</formula>
    </cfRule>
  </conditionalFormatting>
  <conditionalFormatting sqref="C124:C127">
    <cfRule type="expression" dxfId="1472" priority="1473">
      <formula>$A75="Total"</formula>
    </cfRule>
  </conditionalFormatting>
  <conditionalFormatting sqref="C124:C127">
    <cfRule type="expression" dxfId="1471" priority="1472">
      <formula>$A84="Total"</formula>
    </cfRule>
  </conditionalFormatting>
  <conditionalFormatting sqref="C124:C127">
    <cfRule type="expression" dxfId="1470" priority="1471">
      <formula>$A151="Total"</formula>
    </cfRule>
  </conditionalFormatting>
  <conditionalFormatting sqref="C124:C127">
    <cfRule type="expression" dxfId="1469" priority="1470" stopIfTrue="1">
      <formula>$C131="Total"</formula>
    </cfRule>
  </conditionalFormatting>
  <conditionalFormatting sqref="C124:C127">
    <cfRule type="expression" dxfId="1468" priority="1469">
      <formula>$A72="Total"</formula>
    </cfRule>
  </conditionalFormatting>
  <conditionalFormatting sqref="C124:C127">
    <cfRule type="expression" dxfId="1467" priority="1468">
      <formula>$A57="Total"</formula>
    </cfRule>
  </conditionalFormatting>
  <conditionalFormatting sqref="C124:C127">
    <cfRule type="expression" dxfId="1466" priority="1467" stopIfTrue="1">
      <formula>$C148="Total"</formula>
    </cfRule>
  </conditionalFormatting>
  <conditionalFormatting sqref="C124:C127">
    <cfRule type="expression" dxfId="1465" priority="1466" stopIfTrue="1">
      <formula>$C152="Total"</formula>
    </cfRule>
  </conditionalFormatting>
  <conditionalFormatting sqref="C124:C127">
    <cfRule type="expression" dxfId="1464" priority="1465">
      <formula>$A27="Total"</formula>
    </cfRule>
  </conditionalFormatting>
  <conditionalFormatting sqref="C124:C127">
    <cfRule type="expression" dxfId="1463" priority="1464">
      <formula>$A28="Total"</formula>
    </cfRule>
  </conditionalFormatting>
  <conditionalFormatting sqref="C124:C127">
    <cfRule type="expression" dxfId="1462" priority="1463">
      <formula>$A23="Total"</formula>
    </cfRule>
  </conditionalFormatting>
  <conditionalFormatting sqref="C124:C127">
    <cfRule type="expression" dxfId="1461" priority="1462">
      <formula>$A24="Total"</formula>
    </cfRule>
  </conditionalFormatting>
  <conditionalFormatting sqref="C124:C127">
    <cfRule type="expression" dxfId="1460" priority="1461">
      <formula>$A25="Total"</formula>
    </cfRule>
  </conditionalFormatting>
  <conditionalFormatting sqref="C124:C127">
    <cfRule type="expression" dxfId="1459" priority="1460">
      <formula>$A71="Total"</formula>
    </cfRule>
  </conditionalFormatting>
  <conditionalFormatting sqref="C124:C127">
    <cfRule type="expression" dxfId="1458" priority="1459">
      <formula>$A26="Total"</formula>
    </cfRule>
  </conditionalFormatting>
  <conditionalFormatting sqref="C124:C127">
    <cfRule type="expression" dxfId="1457" priority="1458">
      <formula>$A22="Total"</formula>
    </cfRule>
  </conditionalFormatting>
  <conditionalFormatting sqref="C124:C127">
    <cfRule type="expression" dxfId="1456" priority="1457">
      <formula>$A90="Total"</formula>
    </cfRule>
  </conditionalFormatting>
  <conditionalFormatting sqref="C124:C127">
    <cfRule type="expression" dxfId="1455" priority="1456">
      <formula>$A117="Total"</formula>
    </cfRule>
  </conditionalFormatting>
  <conditionalFormatting sqref="C124:C127">
    <cfRule type="expression" dxfId="1454" priority="1455">
      <formula>$A112="Total"</formula>
    </cfRule>
  </conditionalFormatting>
  <conditionalFormatting sqref="C124:C127">
    <cfRule type="expression" dxfId="1453" priority="1454">
      <formula>$A116="Total"</formula>
    </cfRule>
  </conditionalFormatting>
  <conditionalFormatting sqref="C124:C127">
    <cfRule type="expression" dxfId="1452" priority="1453">
      <formula>$A113="Total"</formula>
    </cfRule>
  </conditionalFormatting>
  <conditionalFormatting sqref="C124:C127">
    <cfRule type="expression" dxfId="1451" priority="1452">
      <formula>$A91="Total"</formula>
    </cfRule>
  </conditionalFormatting>
  <conditionalFormatting sqref="C124:C127">
    <cfRule type="expression" dxfId="1450" priority="1451">
      <formula>$A102="Total"</formula>
    </cfRule>
  </conditionalFormatting>
  <conditionalFormatting sqref="C124:C127">
    <cfRule type="expression" dxfId="1449" priority="1450">
      <formula>$A97="Total"</formula>
    </cfRule>
  </conditionalFormatting>
  <conditionalFormatting sqref="C124:C127">
    <cfRule type="expression" dxfId="1448" priority="1449">
      <formula>$A92="Total"</formula>
    </cfRule>
  </conditionalFormatting>
  <conditionalFormatting sqref="C124:C127">
    <cfRule type="expression" dxfId="1447" priority="1448">
      <formula>$A99="Total"</formula>
    </cfRule>
  </conditionalFormatting>
  <conditionalFormatting sqref="C124:C127">
    <cfRule type="expression" dxfId="1446" priority="1447">
      <formula>$A98="Total"</formula>
    </cfRule>
  </conditionalFormatting>
  <conditionalFormatting sqref="C124:C127">
    <cfRule type="expression" dxfId="1445" priority="1446">
      <formula>$A89="Total"</formula>
    </cfRule>
  </conditionalFormatting>
  <conditionalFormatting sqref="C124:C127">
    <cfRule type="expression" dxfId="1444" priority="1445">
      <formula>$A95="Total"</formula>
    </cfRule>
  </conditionalFormatting>
  <conditionalFormatting sqref="C124:C127">
    <cfRule type="expression" dxfId="1443" priority="1444">
      <formula>$A96="Total"</formula>
    </cfRule>
  </conditionalFormatting>
  <conditionalFormatting sqref="C124:C127">
    <cfRule type="expression" dxfId="1442" priority="1443">
      <formula>$A93="Total"</formula>
    </cfRule>
  </conditionalFormatting>
  <conditionalFormatting sqref="C124:C127">
    <cfRule type="expression" dxfId="1441" priority="1442">
      <formula>$A185="Total"</formula>
    </cfRule>
  </conditionalFormatting>
  <conditionalFormatting sqref="C124:C127">
    <cfRule type="expression" dxfId="1440" priority="1441">
      <formula>$A100="Total"</formula>
    </cfRule>
  </conditionalFormatting>
  <conditionalFormatting sqref="C124:C127">
    <cfRule type="expression" dxfId="1439" priority="1440">
      <formula>$A88="Total"</formula>
    </cfRule>
  </conditionalFormatting>
  <conditionalFormatting sqref="C124:C127">
    <cfRule type="expression" dxfId="1438" priority="1439">
      <formula>$A123="Total"</formula>
    </cfRule>
  </conditionalFormatting>
  <conditionalFormatting sqref="C124:C127">
    <cfRule type="expression" dxfId="1437" priority="1438">
      <formula>$A122="Total"</formula>
    </cfRule>
  </conditionalFormatting>
  <conditionalFormatting sqref="C124:C127">
    <cfRule type="expression" dxfId="1436" priority="1437">
      <formula>$A121="Total"</formula>
    </cfRule>
  </conditionalFormatting>
  <conditionalFormatting sqref="C124:C127">
    <cfRule type="expression" dxfId="1435" priority="1436">
      <formula>$A95="Total"</formula>
    </cfRule>
  </conditionalFormatting>
  <conditionalFormatting sqref="C124:C127">
    <cfRule type="expression" dxfId="1434" priority="1435">
      <formula>$A98="Total"</formula>
    </cfRule>
  </conditionalFormatting>
  <conditionalFormatting sqref="C124:C127">
    <cfRule type="expression" dxfId="1433" priority="1434">
      <formula>$A101="Total"</formula>
    </cfRule>
  </conditionalFormatting>
  <conditionalFormatting sqref="C124:C127">
    <cfRule type="expression" dxfId="1432" priority="1433">
      <formula>$A37="Total"</formula>
    </cfRule>
  </conditionalFormatting>
  <conditionalFormatting sqref="C124:C127">
    <cfRule type="expression" dxfId="1431" priority="1432">
      <formula>$A40="Total"</formula>
    </cfRule>
  </conditionalFormatting>
  <conditionalFormatting sqref="C124:C127">
    <cfRule type="expression" dxfId="1430" priority="1431">
      <formula>$A38="Total"</formula>
    </cfRule>
  </conditionalFormatting>
  <conditionalFormatting sqref="C124:C127">
    <cfRule type="expression" dxfId="1429" priority="1430">
      <formula>$A138="Total"</formula>
    </cfRule>
  </conditionalFormatting>
  <conditionalFormatting sqref="C124:C127">
    <cfRule type="expression" dxfId="1428" priority="1429">
      <formula>$A39="Total"</formula>
    </cfRule>
  </conditionalFormatting>
  <conditionalFormatting sqref="C124:C127">
    <cfRule type="expression" dxfId="1427" priority="1428">
      <formula>$A95="Total"</formula>
    </cfRule>
  </conditionalFormatting>
  <conditionalFormatting sqref="C124:C127">
    <cfRule type="expression" dxfId="1426" priority="1427">
      <formula>$A186="Total"</formula>
    </cfRule>
  </conditionalFormatting>
  <conditionalFormatting sqref="C124:C127">
    <cfRule type="expression" dxfId="1425" priority="1426">
      <formula>$A35="Total"</formula>
    </cfRule>
  </conditionalFormatting>
  <conditionalFormatting sqref="C124:C127">
    <cfRule type="expression" dxfId="1424" priority="1425">
      <formula>$A123="Total"</formula>
    </cfRule>
  </conditionalFormatting>
  <conditionalFormatting sqref="C124:C127">
    <cfRule type="expression" dxfId="1423" priority="1424">
      <formula>$A122="Total"</formula>
    </cfRule>
  </conditionalFormatting>
  <conditionalFormatting sqref="C124:C127">
    <cfRule type="expression" dxfId="1422" priority="1423">
      <formula>$A121="Total"</formula>
    </cfRule>
  </conditionalFormatting>
  <conditionalFormatting sqref="C124:C127">
    <cfRule type="expression" dxfId="1421" priority="1422">
      <formula>$A120="Total"</formula>
    </cfRule>
  </conditionalFormatting>
  <conditionalFormatting sqref="C124:C127">
    <cfRule type="expression" dxfId="1420" priority="1421">
      <formula>$A116="Total"</formula>
    </cfRule>
  </conditionalFormatting>
  <conditionalFormatting sqref="C124:C127">
    <cfRule type="expression" dxfId="1419" priority="1420">
      <formula>$A78="Total"</formula>
    </cfRule>
  </conditionalFormatting>
  <conditionalFormatting sqref="C124:C127">
    <cfRule type="expression" dxfId="1418" priority="1419">
      <formula>$A64="Total"</formula>
    </cfRule>
  </conditionalFormatting>
  <conditionalFormatting sqref="C124:C127">
    <cfRule type="expression" dxfId="1417" priority="1418">
      <formula>$A60="Total"</formula>
    </cfRule>
  </conditionalFormatting>
  <conditionalFormatting sqref="C124:C127">
    <cfRule type="expression" dxfId="1416" priority="1417">
      <formula>$A123="Total"</formula>
    </cfRule>
  </conditionalFormatting>
  <conditionalFormatting sqref="C124:C127">
    <cfRule type="expression" dxfId="1415" priority="1416">
      <formula>$A122="Total"</formula>
    </cfRule>
  </conditionalFormatting>
  <conditionalFormatting sqref="C124:C127">
    <cfRule type="expression" dxfId="1414" priority="1415">
      <formula>$A121="Total"</formula>
    </cfRule>
  </conditionalFormatting>
  <conditionalFormatting sqref="C124:C127">
    <cfRule type="expression" dxfId="1413" priority="1414">
      <formula>$A124="Total"</formula>
    </cfRule>
  </conditionalFormatting>
  <conditionalFormatting sqref="C124:C127">
    <cfRule type="expression" dxfId="1412" priority="1413">
      <formula>$A118="Total"</formula>
    </cfRule>
  </conditionalFormatting>
  <conditionalFormatting sqref="C124:C127">
    <cfRule type="expression" dxfId="1411" priority="1412">
      <formula>$A76="Total"</formula>
    </cfRule>
  </conditionalFormatting>
  <conditionalFormatting sqref="C124:C127">
    <cfRule type="expression" dxfId="1410" priority="1411">
      <formula>$A117="Total"</formula>
    </cfRule>
  </conditionalFormatting>
  <conditionalFormatting sqref="C124:C127">
    <cfRule type="expression" dxfId="1409" priority="1410">
      <formula>$A112="Total"</formula>
    </cfRule>
  </conditionalFormatting>
  <conditionalFormatting sqref="C124:C127">
    <cfRule type="expression" dxfId="1408" priority="1409">
      <formula>$A116="Total"</formula>
    </cfRule>
  </conditionalFormatting>
  <conditionalFormatting sqref="C124:C127">
    <cfRule type="expression" dxfId="1407" priority="1408">
      <formula>$A114="Total"</formula>
    </cfRule>
  </conditionalFormatting>
  <conditionalFormatting sqref="C124:C127">
    <cfRule type="expression" dxfId="1406" priority="1407">
      <formula>$A58="Total"</formula>
    </cfRule>
  </conditionalFormatting>
  <conditionalFormatting sqref="C124:C127">
    <cfRule type="expression" dxfId="1405" priority="1406">
      <formula>$A113="Total"</formula>
    </cfRule>
  </conditionalFormatting>
  <conditionalFormatting sqref="C124:C127">
    <cfRule type="expression" dxfId="1404" priority="1405">
      <formula>$A74="Total"</formula>
    </cfRule>
  </conditionalFormatting>
  <conditionalFormatting sqref="C124:C127">
    <cfRule type="expression" dxfId="1403" priority="1404">
      <formula>$A81="Total"</formula>
    </cfRule>
  </conditionalFormatting>
  <conditionalFormatting sqref="C124:C127">
    <cfRule type="expression" dxfId="1402" priority="1403">
      <formula>$A136="Total"</formula>
    </cfRule>
  </conditionalFormatting>
  <conditionalFormatting sqref="C124:C127">
    <cfRule type="expression" dxfId="1401" priority="1402">
      <formula>$A79="Total"</formula>
    </cfRule>
  </conditionalFormatting>
  <conditionalFormatting sqref="C124:C127">
    <cfRule type="expression" dxfId="1400" priority="1401">
      <formula>$A73="Total"</formula>
    </cfRule>
  </conditionalFormatting>
  <conditionalFormatting sqref="C124:C127">
    <cfRule type="expression" dxfId="1399" priority="1400">
      <formula>$A77="Total"</formula>
    </cfRule>
  </conditionalFormatting>
  <conditionalFormatting sqref="C124:C127">
    <cfRule type="expression" dxfId="1398" priority="1399">
      <formula>$A78="Total"</formula>
    </cfRule>
  </conditionalFormatting>
  <conditionalFormatting sqref="C124:C127">
    <cfRule type="expression" dxfId="1397" priority="1398">
      <formula>$A108="Total"</formula>
    </cfRule>
  </conditionalFormatting>
  <conditionalFormatting sqref="C124:C127">
    <cfRule type="expression" dxfId="1396" priority="1397">
      <formula>$A106="Total"</formula>
    </cfRule>
  </conditionalFormatting>
  <conditionalFormatting sqref="C124:C127">
    <cfRule type="expression" dxfId="1395" priority="1396">
      <formula>$A105="Total"</formula>
    </cfRule>
  </conditionalFormatting>
  <conditionalFormatting sqref="C124:C127">
    <cfRule type="expression" dxfId="1394" priority="1395">
      <formula>$A83="Total"</formula>
    </cfRule>
  </conditionalFormatting>
  <conditionalFormatting sqref="C124:C127">
    <cfRule type="expression" dxfId="1393" priority="1394">
      <formula>$A82="Total"</formula>
    </cfRule>
  </conditionalFormatting>
  <conditionalFormatting sqref="C124:C127">
    <cfRule type="expression" dxfId="1392" priority="1393">
      <formula>$A80="Total"</formula>
    </cfRule>
  </conditionalFormatting>
  <conditionalFormatting sqref="C124:C127">
    <cfRule type="expression" dxfId="1391" priority="1392">
      <formula>$A64="Total"</formula>
    </cfRule>
  </conditionalFormatting>
  <conditionalFormatting sqref="C124:C127">
    <cfRule type="expression" dxfId="1390" priority="1391">
      <formula>$A75="Total"</formula>
    </cfRule>
  </conditionalFormatting>
  <conditionalFormatting sqref="C124:C127">
    <cfRule type="expression" dxfId="1389" priority="1390">
      <formula>$A104="Total"</formula>
    </cfRule>
  </conditionalFormatting>
  <conditionalFormatting sqref="C124:C127">
    <cfRule type="expression" dxfId="1388" priority="1389">
      <formula>$A84="Total"</formula>
    </cfRule>
  </conditionalFormatting>
  <conditionalFormatting sqref="C124:C127">
    <cfRule type="expression" dxfId="1387" priority="1388">
      <formula>$A65="Total"</formula>
    </cfRule>
  </conditionalFormatting>
  <conditionalFormatting sqref="C124:C127">
    <cfRule type="expression" dxfId="1386" priority="1387">
      <formula>$A107="Total"</formula>
    </cfRule>
  </conditionalFormatting>
  <conditionalFormatting sqref="C124:C127">
    <cfRule type="expression" dxfId="1385" priority="1386">
      <formula>$A139="Total"</formula>
    </cfRule>
  </conditionalFormatting>
  <conditionalFormatting sqref="C124:C127">
    <cfRule type="expression" dxfId="1384" priority="1385">
      <formula>$A67="Total"</formula>
    </cfRule>
  </conditionalFormatting>
  <conditionalFormatting sqref="C124:C127">
    <cfRule type="expression" dxfId="1383" priority="1384">
      <formula>$A66="Total"</formula>
    </cfRule>
  </conditionalFormatting>
  <conditionalFormatting sqref="C124:C127">
    <cfRule type="expression" dxfId="1382" priority="1383">
      <formula>$A68="Total"</formula>
    </cfRule>
  </conditionalFormatting>
  <conditionalFormatting sqref="C124:C127">
    <cfRule type="expression" dxfId="1381" priority="1382">
      <formula>$A72="Total"</formula>
    </cfRule>
  </conditionalFormatting>
  <conditionalFormatting sqref="C124:C127">
    <cfRule type="expression" dxfId="1380" priority="1381">
      <formula>$A70="Total"</formula>
    </cfRule>
  </conditionalFormatting>
  <conditionalFormatting sqref="C124:C127">
    <cfRule type="expression" dxfId="1379" priority="1380">
      <formula>$A57="Total"</formula>
    </cfRule>
  </conditionalFormatting>
  <conditionalFormatting sqref="C124:C127">
    <cfRule type="expression" dxfId="1378" priority="1379">
      <formula>$A130="Total"</formula>
    </cfRule>
  </conditionalFormatting>
  <conditionalFormatting sqref="C124:C127">
    <cfRule type="expression" dxfId="1377" priority="1378">
      <formula>$A109="Total"</formula>
    </cfRule>
  </conditionalFormatting>
  <conditionalFormatting sqref="C124:C127">
    <cfRule type="expression" dxfId="1376" priority="1377">
      <formula>$A61="Total"</formula>
    </cfRule>
  </conditionalFormatting>
  <conditionalFormatting sqref="C124:C127">
    <cfRule type="expression" dxfId="1375" priority="1376">
      <formula>$A62="Total"</formula>
    </cfRule>
  </conditionalFormatting>
  <conditionalFormatting sqref="C124:C127">
    <cfRule type="expression" dxfId="1374" priority="1375">
      <formula>$A27="Total"</formula>
    </cfRule>
  </conditionalFormatting>
  <conditionalFormatting sqref="C124:C127">
    <cfRule type="expression" dxfId="1373" priority="1374">
      <formula>$A28="Total"</formula>
    </cfRule>
  </conditionalFormatting>
  <conditionalFormatting sqref="C124:C127">
    <cfRule type="expression" dxfId="1372" priority="1373">
      <formula>$A147="Total"</formula>
    </cfRule>
  </conditionalFormatting>
  <conditionalFormatting sqref="C124:C127">
    <cfRule type="expression" dxfId="1371" priority="1372">
      <formula>$A152="Total"</formula>
    </cfRule>
  </conditionalFormatting>
  <conditionalFormatting sqref="C124:C127">
    <cfRule type="expression" dxfId="1370" priority="1371">
      <formula>$A23="Total"</formula>
    </cfRule>
  </conditionalFormatting>
  <conditionalFormatting sqref="C124:C127">
    <cfRule type="expression" dxfId="1369" priority="1370">
      <formula>$A143="Total"</formula>
    </cfRule>
  </conditionalFormatting>
  <conditionalFormatting sqref="C124:C127">
    <cfRule type="expression" dxfId="1368" priority="1369">
      <formula>$A24="Total"</formula>
    </cfRule>
  </conditionalFormatting>
  <conditionalFormatting sqref="C124:C127">
    <cfRule type="expression" dxfId="1367" priority="1368">
      <formula>$A25="Total"</formula>
    </cfRule>
  </conditionalFormatting>
  <conditionalFormatting sqref="C124:C127">
    <cfRule type="expression" dxfId="1366" priority="1367">
      <formula>$A71="Total"</formula>
    </cfRule>
  </conditionalFormatting>
  <conditionalFormatting sqref="C124:C127">
    <cfRule type="expression" dxfId="1365" priority="1366">
      <formula>$A131="Total"</formula>
    </cfRule>
  </conditionalFormatting>
  <conditionalFormatting sqref="C124:C127">
    <cfRule type="expression" dxfId="1364" priority="1365">
      <formula>$A26="Total"</formula>
    </cfRule>
  </conditionalFormatting>
  <conditionalFormatting sqref="C124:C127">
    <cfRule type="expression" dxfId="1363" priority="1364">
      <formula>$A22="Total"</formula>
    </cfRule>
  </conditionalFormatting>
  <conditionalFormatting sqref="C124:C127">
    <cfRule type="expression" dxfId="1362" priority="1363">
      <formula>$A90="Total"</formula>
    </cfRule>
  </conditionalFormatting>
  <conditionalFormatting sqref="C124:C127">
    <cfRule type="expression" dxfId="1361" priority="1362">
      <formula>$A117="Total"</formula>
    </cfRule>
  </conditionalFormatting>
  <conditionalFormatting sqref="C124:C127">
    <cfRule type="expression" dxfId="1360" priority="1361">
      <formula>$A112="Total"</formula>
    </cfRule>
  </conditionalFormatting>
  <conditionalFormatting sqref="C124:C127">
    <cfRule type="expression" dxfId="1359" priority="1360">
      <formula>$A116="Total"</formula>
    </cfRule>
  </conditionalFormatting>
  <conditionalFormatting sqref="C124:C127">
    <cfRule type="expression" dxfId="1358" priority="1359">
      <formula>$A113="Total"</formula>
    </cfRule>
  </conditionalFormatting>
  <conditionalFormatting sqref="C124:C127">
    <cfRule type="expression" dxfId="1357" priority="1358">
      <formula>$A91="Total"</formula>
    </cfRule>
  </conditionalFormatting>
  <conditionalFormatting sqref="C124:C127">
    <cfRule type="expression" dxfId="1356" priority="1357">
      <formula>$A102="Total"</formula>
    </cfRule>
  </conditionalFormatting>
  <conditionalFormatting sqref="C124:C127">
    <cfRule type="expression" dxfId="1355" priority="1356">
      <formula>$A97="Total"</formula>
    </cfRule>
  </conditionalFormatting>
  <conditionalFormatting sqref="C124:C127">
    <cfRule type="expression" dxfId="1354" priority="1355">
      <formula>$A92="Total"</formula>
    </cfRule>
  </conditionalFormatting>
  <conditionalFormatting sqref="C124:C127">
    <cfRule type="expression" dxfId="1353" priority="1354">
      <formula>$A99="Total"</formula>
    </cfRule>
  </conditionalFormatting>
  <conditionalFormatting sqref="C124:C127">
    <cfRule type="expression" dxfId="1352" priority="1353">
      <formula>$A98="Total"</formula>
    </cfRule>
  </conditionalFormatting>
  <conditionalFormatting sqref="C124:C127">
    <cfRule type="expression" dxfId="1351" priority="1352">
      <formula>$A89="Total"</formula>
    </cfRule>
  </conditionalFormatting>
  <conditionalFormatting sqref="C124:C127">
    <cfRule type="expression" dxfId="1350" priority="1351">
      <formula>$A95="Total"</formula>
    </cfRule>
  </conditionalFormatting>
  <conditionalFormatting sqref="C124:C127">
    <cfRule type="expression" dxfId="1349" priority="1350">
      <formula>$A96="Total"</formula>
    </cfRule>
  </conditionalFormatting>
  <conditionalFormatting sqref="C124:C127">
    <cfRule type="expression" dxfId="1348" priority="1349">
      <formula>$A93="Total"</formula>
    </cfRule>
  </conditionalFormatting>
  <conditionalFormatting sqref="C124:C127">
    <cfRule type="expression" dxfId="1347" priority="1348">
      <formula>$A185="Total"</formula>
    </cfRule>
  </conditionalFormatting>
  <conditionalFormatting sqref="C124:C127">
    <cfRule type="expression" dxfId="1346" priority="1347">
      <formula>$A100="Total"</formula>
    </cfRule>
  </conditionalFormatting>
  <conditionalFormatting sqref="C124:C127">
    <cfRule type="expression" dxfId="1345" priority="1346">
      <formula>$A88="Total"</formula>
    </cfRule>
  </conditionalFormatting>
  <conditionalFormatting sqref="C124:C127">
    <cfRule type="expression" dxfId="1344" priority="1345">
      <formula>$A123="Total"</formula>
    </cfRule>
  </conditionalFormatting>
  <conditionalFormatting sqref="C124:C127">
    <cfRule type="expression" dxfId="1343" priority="1344">
      <formula>$A122="Total"</formula>
    </cfRule>
  </conditionalFormatting>
  <conditionalFormatting sqref="C124:C127">
    <cfRule type="expression" dxfId="1342" priority="1343">
      <formula>$A121="Total"</formula>
    </cfRule>
  </conditionalFormatting>
  <conditionalFormatting sqref="C124:C127">
    <cfRule type="expression" dxfId="1341" priority="1342">
      <formula>$A95="Total"</formula>
    </cfRule>
  </conditionalFormatting>
  <conditionalFormatting sqref="C124:C127">
    <cfRule type="expression" dxfId="1340" priority="1341">
      <formula>$A98="Total"</formula>
    </cfRule>
  </conditionalFormatting>
  <conditionalFormatting sqref="C124:C127">
    <cfRule type="expression" dxfId="1339" priority="1340">
      <formula>$A101="Total"</formula>
    </cfRule>
  </conditionalFormatting>
  <conditionalFormatting sqref="C124:C127">
    <cfRule type="expression" dxfId="1338" priority="1339">
      <formula>$A37="Total"</formula>
    </cfRule>
  </conditionalFormatting>
  <conditionalFormatting sqref="C124:C127">
    <cfRule type="expression" dxfId="1337" priority="1338">
      <formula>$A40="Total"</formula>
    </cfRule>
  </conditionalFormatting>
  <conditionalFormatting sqref="C124:C127">
    <cfRule type="expression" dxfId="1336" priority="1337">
      <formula>$A38="Total"</formula>
    </cfRule>
  </conditionalFormatting>
  <conditionalFormatting sqref="C124:C127">
    <cfRule type="expression" dxfId="1335" priority="1336">
      <formula>$A135="Total"</formula>
    </cfRule>
  </conditionalFormatting>
  <conditionalFormatting sqref="C124:C127">
    <cfRule type="expression" dxfId="1334" priority="1335">
      <formula>$A39="Total"</formula>
    </cfRule>
  </conditionalFormatting>
  <conditionalFormatting sqref="C124:C127">
    <cfRule type="expression" dxfId="1333" priority="1334">
      <formula>$A95="Total"</formula>
    </cfRule>
  </conditionalFormatting>
  <conditionalFormatting sqref="C124:C127">
    <cfRule type="expression" dxfId="1332" priority="1333">
      <formula>$A186="Total"</formula>
    </cfRule>
  </conditionalFormatting>
  <conditionalFormatting sqref="C124:C127">
    <cfRule type="expression" dxfId="1331" priority="1332">
      <formula>$A35="Total"</formula>
    </cfRule>
  </conditionalFormatting>
  <conditionalFormatting sqref="C124:C127">
    <cfRule type="expression" dxfId="1330" priority="1331">
      <formula>$A123="Total"</formula>
    </cfRule>
  </conditionalFormatting>
  <conditionalFormatting sqref="C124:C127">
    <cfRule type="expression" dxfId="1329" priority="1330">
      <formula>$A122="Total"</formula>
    </cfRule>
  </conditionalFormatting>
  <conditionalFormatting sqref="C124:C127">
    <cfRule type="expression" dxfId="1328" priority="1329">
      <formula>$A121="Total"</formula>
    </cfRule>
  </conditionalFormatting>
  <conditionalFormatting sqref="C124:C127">
    <cfRule type="expression" dxfId="1327" priority="1328">
      <formula>$A120="Total"</formula>
    </cfRule>
  </conditionalFormatting>
  <conditionalFormatting sqref="C124:C127">
    <cfRule type="expression" dxfId="1326" priority="1327">
      <formula>$A116="Total"</formula>
    </cfRule>
  </conditionalFormatting>
  <conditionalFormatting sqref="C124:C127">
    <cfRule type="expression" dxfId="1325" priority="1326">
      <formula>$A78="Total"</formula>
    </cfRule>
  </conditionalFormatting>
  <conditionalFormatting sqref="C124:C127">
    <cfRule type="expression" dxfId="1324" priority="1325">
      <formula>$A64="Total"</formula>
    </cfRule>
  </conditionalFormatting>
  <conditionalFormatting sqref="C124:C127">
    <cfRule type="expression" dxfId="1323" priority="1324">
      <formula>$A60="Total"</formula>
    </cfRule>
  </conditionalFormatting>
  <conditionalFormatting sqref="C124:C127">
    <cfRule type="expression" dxfId="1322" priority="1323" stopIfTrue="1">
      <formula>$C146="Total"</formula>
    </cfRule>
  </conditionalFormatting>
  <conditionalFormatting sqref="C124:C127">
    <cfRule type="expression" dxfId="1321" priority="1322" stopIfTrue="1">
      <formula>$C153="Total"</formula>
    </cfRule>
  </conditionalFormatting>
  <conditionalFormatting sqref="C124:C127">
    <cfRule type="expression" dxfId="1320" priority="1321" stopIfTrue="1">
      <formula>$C128="Total"</formula>
    </cfRule>
  </conditionalFormatting>
  <conditionalFormatting sqref="C124:C127">
    <cfRule type="expression" dxfId="1319" priority="1320">
      <formula>#REF!="Total"</formula>
    </cfRule>
  </conditionalFormatting>
  <conditionalFormatting sqref="C124:C127">
    <cfRule type="expression" dxfId="1318" priority="1319" stopIfTrue="1">
      <formula>#REF!="Total"</formula>
    </cfRule>
  </conditionalFormatting>
  <conditionalFormatting sqref="C124:C127">
    <cfRule type="expression" dxfId="1317" priority="1318">
      <formula>$A129="Total"</formula>
    </cfRule>
  </conditionalFormatting>
  <conditionalFormatting sqref="C124:C127">
    <cfRule type="expression" dxfId="1316" priority="1317" stopIfTrue="1">
      <formula>$C129="Total"</formula>
    </cfRule>
  </conditionalFormatting>
  <conditionalFormatting sqref="C124:C127">
    <cfRule type="expression" dxfId="1315" priority="1316">
      <formula>$A124="Total"</formula>
    </cfRule>
  </conditionalFormatting>
  <conditionalFormatting sqref="C124:C127">
    <cfRule type="expression" dxfId="1314" priority="1315" stopIfTrue="1">
      <formula>$C130="Total"</formula>
    </cfRule>
  </conditionalFormatting>
  <conditionalFormatting sqref="C124:C127">
    <cfRule type="expression" dxfId="1313" priority="1314">
      <formula>$A115="Total"</formula>
    </cfRule>
  </conditionalFormatting>
  <conditionalFormatting sqref="C124:C127">
    <cfRule type="expression" dxfId="1312" priority="1313">
      <formula>$A157="Total"</formula>
    </cfRule>
  </conditionalFormatting>
  <conditionalFormatting sqref="C124:C127">
    <cfRule type="expression" dxfId="1311" priority="1312">
      <formula>$A123="Total"</formula>
    </cfRule>
  </conditionalFormatting>
  <conditionalFormatting sqref="C124:C127">
    <cfRule type="expression" dxfId="1310" priority="1311">
      <formula>$A122="Total"</formula>
    </cfRule>
  </conditionalFormatting>
  <conditionalFormatting sqref="C124:C127">
    <cfRule type="expression" dxfId="1309" priority="1310">
      <formula>$A121="Total"</formula>
    </cfRule>
  </conditionalFormatting>
  <conditionalFormatting sqref="C124:C127">
    <cfRule type="expression" dxfId="1308" priority="1309" stopIfTrue="1">
      <formula>$C158="Total"</formula>
    </cfRule>
  </conditionalFormatting>
  <conditionalFormatting sqref="C124:C127">
    <cfRule type="expression" dxfId="1307" priority="1308">
      <formula>$A123="Total"</formula>
    </cfRule>
  </conditionalFormatting>
  <conditionalFormatting sqref="C124:C127">
    <cfRule type="expression" dxfId="1306" priority="1307">
      <formula>$A122="Total"</formula>
    </cfRule>
  </conditionalFormatting>
  <conditionalFormatting sqref="C124:C127">
    <cfRule type="expression" dxfId="1305" priority="1306">
      <formula>$A121="Total"</formula>
    </cfRule>
  </conditionalFormatting>
  <conditionalFormatting sqref="C124:C127">
    <cfRule type="expression" dxfId="1304" priority="1305">
      <formula>$A124="Total"</formula>
    </cfRule>
  </conditionalFormatting>
  <conditionalFormatting sqref="C124:C127">
    <cfRule type="expression" dxfId="1303" priority="1304">
      <formula>$A118="Total"</formula>
    </cfRule>
  </conditionalFormatting>
  <conditionalFormatting sqref="C124:C127">
    <cfRule type="expression" dxfId="1302" priority="1303">
      <formula>$A76="Total"</formula>
    </cfRule>
  </conditionalFormatting>
  <conditionalFormatting sqref="C124:C127">
    <cfRule type="expression" dxfId="1301" priority="1302">
      <formula>$A58="Total"</formula>
    </cfRule>
  </conditionalFormatting>
  <conditionalFormatting sqref="C124:C127">
    <cfRule type="expression" dxfId="1300" priority="1301">
      <formula>$A74="Total"</formula>
    </cfRule>
  </conditionalFormatting>
  <conditionalFormatting sqref="C124:C127">
    <cfRule type="expression" dxfId="1299" priority="1300">
      <formula>$A81="Total"</formula>
    </cfRule>
  </conditionalFormatting>
  <conditionalFormatting sqref="C124:C127">
    <cfRule type="expression" dxfId="1298" priority="1299">
      <formula>$A139="Total"</formula>
    </cfRule>
  </conditionalFormatting>
  <conditionalFormatting sqref="C124:C127">
    <cfRule type="expression" dxfId="1297" priority="1298">
      <formula>$A131="Total"</formula>
    </cfRule>
  </conditionalFormatting>
  <conditionalFormatting sqref="C124:C127">
    <cfRule type="expression" dxfId="1296" priority="1297">
      <formula>$A79="Total"</formula>
    </cfRule>
  </conditionalFormatting>
  <conditionalFormatting sqref="C124:C127">
    <cfRule type="expression" dxfId="1295" priority="1296">
      <formula>$A73="Total"</formula>
    </cfRule>
  </conditionalFormatting>
  <conditionalFormatting sqref="C124:C127">
    <cfRule type="expression" dxfId="1294" priority="1295">
      <formula>$A77="Total"</formula>
    </cfRule>
  </conditionalFormatting>
  <conditionalFormatting sqref="C124:C127">
    <cfRule type="expression" dxfId="1293" priority="1294">
      <formula>$A78="Total"</formula>
    </cfRule>
  </conditionalFormatting>
  <conditionalFormatting sqref="C124:C127">
    <cfRule type="expression" dxfId="1292" priority="1293">
      <formula>$A83="Total"</formula>
    </cfRule>
  </conditionalFormatting>
  <conditionalFormatting sqref="C124:C127">
    <cfRule type="expression" dxfId="1291" priority="1292">
      <formula>$A82="Total"</formula>
    </cfRule>
  </conditionalFormatting>
  <conditionalFormatting sqref="C124:C127">
    <cfRule type="expression" dxfId="1290" priority="1291">
      <formula>$A80="Total"</formula>
    </cfRule>
  </conditionalFormatting>
  <conditionalFormatting sqref="C124:C127">
    <cfRule type="expression" dxfId="1289" priority="1290">
      <formula>$A75="Total"</formula>
    </cfRule>
  </conditionalFormatting>
  <conditionalFormatting sqref="C124:C127">
    <cfRule type="expression" dxfId="1288" priority="1289">
      <formula>$A84="Total"</formula>
    </cfRule>
  </conditionalFormatting>
  <conditionalFormatting sqref="C124:C127">
    <cfRule type="expression" dxfId="1287" priority="1288">
      <formula>$A151="Total"</formula>
    </cfRule>
  </conditionalFormatting>
  <conditionalFormatting sqref="C124:C127">
    <cfRule type="expression" dxfId="1286" priority="1287" stopIfTrue="1">
      <formula>$C131="Total"</formula>
    </cfRule>
  </conditionalFormatting>
  <conditionalFormatting sqref="C124:C127">
    <cfRule type="expression" dxfId="1285" priority="1286">
      <formula>$A72="Total"</formula>
    </cfRule>
  </conditionalFormatting>
  <conditionalFormatting sqref="C124:C127">
    <cfRule type="expression" dxfId="1284" priority="1285">
      <formula>$A57="Total"</formula>
    </cfRule>
  </conditionalFormatting>
  <conditionalFormatting sqref="C124:C127">
    <cfRule type="expression" dxfId="1283" priority="1284" stopIfTrue="1">
      <formula>$C148="Total"</formula>
    </cfRule>
  </conditionalFormatting>
  <conditionalFormatting sqref="C124:C127">
    <cfRule type="expression" dxfId="1282" priority="1283" stopIfTrue="1">
      <formula>$C152="Total"</formula>
    </cfRule>
  </conditionalFormatting>
  <conditionalFormatting sqref="C124:C127">
    <cfRule type="expression" dxfId="1281" priority="1282">
      <formula>$A27="Total"</formula>
    </cfRule>
  </conditionalFormatting>
  <conditionalFormatting sqref="C124:C127">
    <cfRule type="expression" dxfId="1280" priority="1281">
      <formula>$A28="Total"</formula>
    </cfRule>
  </conditionalFormatting>
  <conditionalFormatting sqref="C124:C127">
    <cfRule type="expression" dxfId="1279" priority="1280">
      <formula>$A23="Total"</formula>
    </cfRule>
  </conditionalFormatting>
  <conditionalFormatting sqref="C124:C127">
    <cfRule type="expression" dxfId="1278" priority="1279">
      <formula>$A24="Total"</formula>
    </cfRule>
  </conditionalFormatting>
  <conditionalFormatting sqref="C124:C127">
    <cfRule type="expression" dxfId="1277" priority="1278">
      <formula>$A25="Total"</formula>
    </cfRule>
  </conditionalFormatting>
  <conditionalFormatting sqref="C124:C127">
    <cfRule type="expression" dxfId="1276" priority="1277">
      <formula>$A71="Total"</formula>
    </cfRule>
  </conditionalFormatting>
  <conditionalFormatting sqref="C124:C127">
    <cfRule type="expression" dxfId="1275" priority="1276">
      <formula>$A26="Total"</formula>
    </cfRule>
  </conditionalFormatting>
  <conditionalFormatting sqref="C124:C127">
    <cfRule type="expression" dxfId="1274" priority="1275">
      <formula>$A22="Total"</formula>
    </cfRule>
  </conditionalFormatting>
  <conditionalFormatting sqref="C124:C127">
    <cfRule type="expression" dxfId="1273" priority="1274">
      <formula>$A90="Total"</formula>
    </cfRule>
  </conditionalFormatting>
  <conditionalFormatting sqref="C124:C127">
    <cfRule type="expression" dxfId="1272" priority="1273">
      <formula>$A117="Total"</formula>
    </cfRule>
  </conditionalFormatting>
  <conditionalFormatting sqref="C124:C127">
    <cfRule type="expression" dxfId="1271" priority="1272">
      <formula>$A112="Total"</formula>
    </cfRule>
  </conditionalFormatting>
  <conditionalFormatting sqref="C124:C127">
    <cfRule type="expression" dxfId="1270" priority="1271">
      <formula>$A116="Total"</formula>
    </cfRule>
  </conditionalFormatting>
  <conditionalFormatting sqref="C124:C127">
    <cfRule type="expression" dxfId="1269" priority="1270">
      <formula>$A113="Total"</formula>
    </cfRule>
  </conditionalFormatting>
  <conditionalFormatting sqref="C124:C127">
    <cfRule type="expression" dxfId="1268" priority="1269">
      <formula>$A91="Total"</formula>
    </cfRule>
  </conditionalFormatting>
  <conditionalFormatting sqref="C124:C127">
    <cfRule type="expression" dxfId="1267" priority="1268">
      <formula>$A102="Total"</formula>
    </cfRule>
  </conditionalFormatting>
  <conditionalFormatting sqref="C124:C127">
    <cfRule type="expression" dxfId="1266" priority="1267">
      <formula>$A97="Total"</formula>
    </cfRule>
  </conditionalFormatting>
  <conditionalFormatting sqref="C124:C127">
    <cfRule type="expression" dxfId="1265" priority="1266">
      <formula>$A92="Total"</formula>
    </cfRule>
  </conditionalFormatting>
  <conditionalFormatting sqref="C124:C127">
    <cfRule type="expression" dxfId="1264" priority="1265">
      <formula>$A99="Total"</formula>
    </cfRule>
  </conditionalFormatting>
  <conditionalFormatting sqref="C124:C127">
    <cfRule type="expression" dxfId="1263" priority="1264">
      <formula>$A98="Total"</formula>
    </cfRule>
  </conditionalFormatting>
  <conditionalFormatting sqref="C124:C127">
    <cfRule type="expression" dxfId="1262" priority="1263">
      <formula>$A89="Total"</formula>
    </cfRule>
  </conditionalFormatting>
  <conditionalFormatting sqref="C124:C127">
    <cfRule type="expression" dxfId="1261" priority="1262">
      <formula>$A95="Total"</formula>
    </cfRule>
  </conditionalFormatting>
  <conditionalFormatting sqref="C124:C127">
    <cfRule type="expression" dxfId="1260" priority="1261">
      <formula>$A96="Total"</formula>
    </cfRule>
  </conditionalFormatting>
  <conditionalFormatting sqref="C124:C127">
    <cfRule type="expression" dxfId="1259" priority="1260">
      <formula>$A93="Total"</formula>
    </cfRule>
  </conditionalFormatting>
  <conditionalFormatting sqref="C124:C127">
    <cfRule type="expression" dxfId="1258" priority="1259">
      <formula>$A185="Total"</formula>
    </cfRule>
  </conditionalFormatting>
  <conditionalFormatting sqref="C124:C127">
    <cfRule type="expression" dxfId="1257" priority="1258">
      <formula>$A100="Total"</formula>
    </cfRule>
  </conditionalFormatting>
  <conditionalFormatting sqref="C124:C127">
    <cfRule type="expression" dxfId="1256" priority="1257">
      <formula>$A88="Total"</formula>
    </cfRule>
  </conditionalFormatting>
  <conditionalFormatting sqref="C124:C127">
    <cfRule type="expression" dxfId="1255" priority="1256">
      <formula>$A123="Total"</formula>
    </cfRule>
  </conditionalFormatting>
  <conditionalFormatting sqref="C124:C127">
    <cfRule type="expression" dxfId="1254" priority="1255">
      <formula>$A122="Total"</formula>
    </cfRule>
  </conditionalFormatting>
  <conditionalFormatting sqref="C124:C127">
    <cfRule type="expression" dxfId="1253" priority="1254">
      <formula>$A121="Total"</formula>
    </cfRule>
  </conditionalFormatting>
  <conditionalFormatting sqref="C124:C127">
    <cfRule type="expression" dxfId="1252" priority="1253">
      <formula>$A95="Total"</formula>
    </cfRule>
  </conditionalFormatting>
  <conditionalFormatting sqref="C124:C127">
    <cfRule type="expression" dxfId="1251" priority="1252">
      <formula>$A98="Total"</formula>
    </cfRule>
  </conditionalFormatting>
  <conditionalFormatting sqref="C124:C127">
    <cfRule type="expression" dxfId="1250" priority="1251">
      <formula>$A101="Total"</formula>
    </cfRule>
  </conditionalFormatting>
  <conditionalFormatting sqref="C124:C127">
    <cfRule type="expression" dxfId="1249" priority="1250">
      <formula>$A37="Total"</formula>
    </cfRule>
  </conditionalFormatting>
  <conditionalFormatting sqref="C124:C127">
    <cfRule type="expression" dxfId="1248" priority="1249">
      <formula>$A40="Total"</formula>
    </cfRule>
  </conditionalFormatting>
  <conditionalFormatting sqref="C124:C127">
    <cfRule type="expression" dxfId="1247" priority="1248">
      <formula>$A38="Total"</formula>
    </cfRule>
  </conditionalFormatting>
  <conditionalFormatting sqref="C124:C127">
    <cfRule type="expression" dxfId="1246" priority="1247">
      <formula>$A138="Total"</formula>
    </cfRule>
  </conditionalFormatting>
  <conditionalFormatting sqref="C124:C127">
    <cfRule type="expression" dxfId="1245" priority="1246">
      <formula>$A39="Total"</formula>
    </cfRule>
  </conditionalFormatting>
  <conditionalFormatting sqref="C124:C127">
    <cfRule type="expression" dxfId="1244" priority="1245">
      <formula>$A95="Total"</formula>
    </cfRule>
  </conditionalFormatting>
  <conditionalFormatting sqref="C124:C127">
    <cfRule type="expression" dxfId="1243" priority="1244">
      <formula>$A186="Total"</formula>
    </cfRule>
  </conditionalFormatting>
  <conditionalFormatting sqref="C124:C127">
    <cfRule type="expression" dxfId="1242" priority="1243">
      <formula>$A35="Total"</formula>
    </cfRule>
  </conditionalFormatting>
  <conditionalFormatting sqref="C124:C127">
    <cfRule type="expression" dxfId="1241" priority="1242">
      <formula>$A123="Total"</formula>
    </cfRule>
  </conditionalFormatting>
  <conditionalFormatting sqref="C124:C127">
    <cfRule type="expression" dxfId="1240" priority="1241">
      <formula>$A122="Total"</formula>
    </cfRule>
  </conditionalFormatting>
  <conditionalFormatting sqref="C124:C127">
    <cfRule type="expression" dxfId="1239" priority="1240">
      <formula>$A121="Total"</formula>
    </cfRule>
  </conditionalFormatting>
  <conditionalFormatting sqref="C124:C127">
    <cfRule type="expression" dxfId="1238" priority="1239">
      <formula>$A120="Total"</formula>
    </cfRule>
  </conditionalFormatting>
  <conditionalFormatting sqref="C124:C127">
    <cfRule type="expression" dxfId="1237" priority="1238">
      <formula>$A116="Total"</formula>
    </cfRule>
  </conditionalFormatting>
  <conditionalFormatting sqref="C124:C127">
    <cfRule type="expression" dxfId="1236" priority="1237">
      <formula>$A78="Total"</formula>
    </cfRule>
  </conditionalFormatting>
  <conditionalFormatting sqref="C124:C127">
    <cfRule type="expression" dxfId="1235" priority="1236">
      <formula>$A64="Total"</formula>
    </cfRule>
  </conditionalFormatting>
  <conditionalFormatting sqref="C124:C127">
    <cfRule type="expression" dxfId="1234" priority="1235">
      <formula>$A60="Total"</formula>
    </cfRule>
  </conditionalFormatting>
  <conditionalFormatting sqref="C124:C127">
    <cfRule type="expression" dxfId="1233" priority="1234">
      <formula>$A123="Total"</formula>
    </cfRule>
  </conditionalFormatting>
  <conditionalFormatting sqref="C124:C127">
    <cfRule type="expression" dxfId="1232" priority="1233">
      <formula>$A122="Total"</formula>
    </cfRule>
  </conditionalFormatting>
  <conditionalFormatting sqref="C124:C127">
    <cfRule type="expression" dxfId="1231" priority="1232">
      <formula>$A121="Total"</formula>
    </cfRule>
  </conditionalFormatting>
  <conditionalFormatting sqref="C124:C127">
    <cfRule type="expression" dxfId="1230" priority="1231">
      <formula>$A124="Total"</formula>
    </cfRule>
  </conditionalFormatting>
  <conditionalFormatting sqref="C124:C127">
    <cfRule type="expression" dxfId="1229" priority="1230">
      <formula>$A118="Total"</formula>
    </cfRule>
  </conditionalFormatting>
  <conditionalFormatting sqref="C124:C127">
    <cfRule type="expression" dxfId="1228" priority="1229">
      <formula>$A76="Total"</formula>
    </cfRule>
  </conditionalFormatting>
  <conditionalFormatting sqref="C124:C127">
    <cfRule type="expression" dxfId="1227" priority="1228">
      <formula>$A117="Total"</formula>
    </cfRule>
  </conditionalFormatting>
  <conditionalFormatting sqref="C124:C127">
    <cfRule type="expression" dxfId="1226" priority="1227">
      <formula>$A112="Total"</formula>
    </cfRule>
  </conditionalFormatting>
  <conditionalFormatting sqref="C124:C127">
    <cfRule type="expression" dxfId="1225" priority="1226">
      <formula>$A116="Total"</formula>
    </cfRule>
  </conditionalFormatting>
  <conditionalFormatting sqref="C124:C127">
    <cfRule type="expression" dxfId="1224" priority="1225">
      <formula>$A114="Total"</formula>
    </cfRule>
  </conditionalFormatting>
  <conditionalFormatting sqref="C124:C127">
    <cfRule type="expression" dxfId="1223" priority="1224">
      <formula>$A58="Total"</formula>
    </cfRule>
  </conditionalFormatting>
  <conditionalFormatting sqref="C124:C127">
    <cfRule type="expression" dxfId="1222" priority="1223">
      <formula>$A113="Total"</formula>
    </cfRule>
  </conditionalFormatting>
  <conditionalFormatting sqref="C124:C127">
    <cfRule type="expression" dxfId="1221" priority="1222">
      <formula>$A74="Total"</formula>
    </cfRule>
  </conditionalFormatting>
  <conditionalFormatting sqref="C124:C127">
    <cfRule type="expression" dxfId="1220" priority="1221">
      <formula>$A81="Total"</formula>
    </cfRule>
  </conditionalFormatting>
  <conditionalFormatting sqref="C124:C127">
    <cfRule type="expression" dxfId="1219" priority="1220">
      <formula>$A136="Total"</formula>
    </cfRule>
  </conditionalFormatting>
  <conditionalFormatting sqref="C124:C127">
    <cfRule type="expression" dxfId="1218" priority="1219">
      <formula>$A79="Total"</formula>
    </cfRule>
  </conditionalFormatting>
  <conditionalFormatting sqref="C124:C127">
    <cfRule type="expression" dxfId="1217" priority="1218">
      <formula>$A73="Total"</formula>
    </cfRule>
  </conditionalFormatting>
  <conditionalFormatting sqref="C124:C127">
    <cfRule type="expression" dxfId="1216" priority="1217">
      <formula>$A77="Total"</formula>
    </cfRule>
  </conditionalFormatting>
  <conditionalFormatting sqref="C124:C127">
    <cfRule type="expression" dxfId="1215" priority="1216">
      <formula>$A78="Total"</formula>
    </cfRule>
  </conditionalFormatting>
  <conditionalFormatting sqref="C124:C127">
    <cfRule type="expression" dxfId="1214" priority="1215">
      <formula>$A108="Total"</formula>
    </cfRule>
  </conditionalFormatting>
  <conditionalFormatting sqref="C124:C127">
    <cfRule type="expression" dxfId="1213" priority="1214">
      <formula>$A106="Total"</formula>
    </cfRule>
  </conditionalFormatting>
  <conditionalFormatting sqref="C124:C127">
    <cfRule type="expression" dxfId="1212" priority="1213">
      <formula>$A105="Total"</formula>
    </cfRule>
  </conditionalFormatting>
  <conditionalFormatting sqref="C124:C127">
    <cfRule type="expression" dxfId="1211" priority="1212">
      <formula>$A83="Total"</formula>
    </cfRule>
  </conditionalFormatting>
  <conditionalFormatting sqref="C124:C127">
    <cfRule type="expression" dxfId="1210" priority="1211">
      <formula>$A82="Total"</formula>
    </cfRule>
  </conditionalFormatting>
  <conditionalFormatting sqref="C124:C127">
    <cfRule type="expression" dxfId="1209" priority="1210">
      <formula>$A80="Total"</formula>
    </cfRule>
  </conditionalFormatting>
  <conditionalFormatting sqref="C124:C127">
    <cfRule type="expression" dxfId="1208" priority="1209">
      <formula>$A64="Total"</formula>
    </cfRule>
  </conditionalFormatting>
  <conditionalFormatting sqref="C124:C127">
    <cfRule type="expression" dxfId="1207" priority="1208">
      <formula>$A75="Total"</formula>
    </cfRule>
  </conditionalFormatting>
  <conditionalFormatting sqref="C124:C127">
    <cfRule type="expression" dxfId="1206" priority="1207">
      <formula>$A104="Total"</formula>
    </cfRule>
  </conditionalFormatting>
  <conditionalFormatting sqref="C124:C127">
    <cfRule type="expression" dxfId="1205" priority="1206">
      <formula>$A84="Total"</formula>
    </cfRule>
  </conditionalFormatting>
  <conditionalFormatting sqref="C124:C127">
    <cfRule type="expression" dxfId="1204" priority="1205">
      <formula>$A65="Total"</formula>
    </cfRule>
  </conditionalFormatting>
  <conditionalFormatting sqref="C124:C127">
    <cfRule type="expression" dxfId="1203" priority="1204">
      <formula>$A107="Total"</formula>
    </cfRule>
  </conditionalFormatting>
  <conditionalFormatting sqref="C124:C127">
    <cfRule type="expression" dxfId="1202" priority="1203">
      <formula>$A139="Total"</formula>
    </cfRule>
  </conditionalFormatting>
  <conditionalFormatting sqref="C124:C127">
    <cfRule type="expression" dxfId="1201" priority="1202">
      <formula>$A67="Total"</formula>
    </cfRule>
  </conditionalFormatting>
  <conditionalFormatting sqref="C124:C127">
    <cfRule type="expression" dxfId="1200" priority="1201">
      <formula>$A66="Total"</formula>
    </cfRule>
  </conditionalFormatting>
  <conditionalFormatting sqref="C124:C127">
    <cfRule type="expression" dxfId="1199" priority="1200">
      <formula>$A68="Total"</formula>
    </cfRule>
  </conditionalFormatting>
  <conditionalFormatting sqref="C124:C127">
    <cfRule type="expression" dxfId="1198" priority="1199">
      <formula>$A72="Total"</formula>
    </cfRule>
  </conditionalFormatting>
  <conditionalFormatting sqref="C124:C127">
    <cfRule type="expression" dxfId="1197" priority="1198">
      <formula>$A70="Total"</formula>
    </cfRule>
  </conditionalFormatting>
  <conditionalFormatting sqref="C124:C127">
    <cfRule type="expression" dxfId="1196" priority="1197">
      <formula>$A57="Total"</formula>
    </cfRule>
  </conditionalFormatting>
  <conditionalFormatting sqref="C124:C127">
    <cfRule type="expression" dxfId="1195" priority="1196">
      <formula>$A130="Total"</formula>
    </cfRule>
  </conditionalFormatting>
  <conditionalFormatting sqref="C124:C127">
    <cfRule type="expression" dxfId="1194" priority="1195">
      <formula>$A109="Total"</formula>
    </cfRule>
  </conditionalFormatting>
  <conditionalFormatting sqref="C124:C127">
    <cfRule type="expression" dxfId="1193" priority="1194">
      <formula>$A61="Total"</formula>
    </cfRule>
  </conditionalFormatting>
  <conditionalFormatting sqref="C124:C127">
    <cfRule type="expression" dxfId="1192" priority="1193">
      <formula>$A62="Total"</formula>
    </cfRule>
  </conditionalFormatting>
  <conditionalFormatting sqref="C124:C127">
    <cfRule type="expression" dxfId="1191" priority="1192">
      <formula>$A27="Total"</formula>
    </cfRule>
  </conditionalFormatting>
  <conditionalFormatting sqref="C124:C127">
    <cfRule type="expression" dxfId="1190" priority="1191">
      <formula>$A28="Total"</formula>
    </cfRule>
  </conditionalFormatting>
  <conditionalFormatting sqref="C124:C127">
    <cfRule type="expression" dxfId="1189" priority="1190">
      <formula>$A147="Total"</formula>
    </cfRule>
  </conditionalFormatting>
  <conditionalFormatting sqref="C124:C127">
    <cfRule type="expression" dxfId="1188" priority="1189">
      <formula>$A152="Total"</formula>
    </cfRule>
  </conditionalFormatting>
  <conditionalFormatting sqref="C124:C127">
    <cfRule type="expression" dxfId="1187" priority="1188">
      <formula>$A23="Total"</formula>
    </cfRule>
  </conditionalFormatting>
  <conditionalFormatting sqref="C124:C127">
    <cfRule type="expression" dxfId="1186" priority="1187">
      <formula>$A143="Total"</formula>
    </cfRule>
  </conditionalFormatting>
  <conditionalFormatting sqref="C124:C127">
    <cfRule type="expression" dxfId="1185" priority="1186">
      <formula>$A24="Total"</formula>
    </cfRule>
  </conditionalFormatting>
  <conditionalFormatting sqref="C124:C127">
    <cfRule type="expression" dxfId="1184" priority="1185">
      <formula>$A25="Total"</formula>
    </cfRule>
  </conditionalFormatting>
  <conditionalFormatting sqref="C124:C127">
    <cfRule type="expression" dxfId="1183" priority="1184">
      <formula>$A71="Total"</formula>
    </cfRule>
  </conditionalFormatting>
  <conditionalFormatting sqref="C124:C127">
    <cfRule type="expression" dxfId="1182" priority="1183">
      <formula>$A131="Total"</formula>
    </cfRule>
  </conditionalFormatting>
  <conditionalFormatting sqref="C124:C127">
    <cfRule type="expression" dxfId="1181" priority="1182">
      <formula>$A26="Total"</formula>
    </cfRule>
  </conditionalFormatting>
  <conditionalFormatting sqref="C124:C127">
    <cfRule type="expression" dxfId="1180" priority="1181">
      <formula>$A22="Total"</formula>
    </cfRule>
  </conditionalFormatting>
  <conditionalFormatting sqref="C124:C127">
    <cfRule type="expression" dxfId="1179" priority="1180">
      <formula>$A90="Total"</formula>
    </cfRule>
  </conditionalFormatting>
  <conditionalFormatting sqref="C124:C127">
    <cfRule type="expression" dxfId="1178" priority="1179">
      <formula>$A117="Total"</formula>
    </cfRule>
  </conditionalFormatting>
  <conditionalFormatting sqref="C124:C127">
    <cfRule type="expression" dxfId="1177" priority="1178">
      <formula>$A112="Total"</formula>
    </cfRule>
  </conditionalFormatting>
  <conditionalFormatting sqref="C124:C127">
    <cfRule type="expression" dxfId="1176" priority="1177">
      <formula>$A116="Total"</formula>
    </cfRule>
  </conditionalFormatting>
  <conditionalFormatting sqref="C124:C127">
    <cfRule type="expression" dxfId="1175" priority="1176">
      <formula>$A113="Total"</formula>
    </cfRule>
  </conditionalFormatting>
  <conditionalFormatting sqref="C124:C127">
    <cfRule type="expression" dxfId="1174" priority="1175">
      <formula>$A91="Total"</formula>
    </cfRule>
  </conditionalFormatting>
  <conditionalFormatting sqref="C124:C127">
    <cfRule type="expression" dxfId="1173" priority="1174">
      <formula>$A102="Total"</formula>
    </cfRule>
  </conditionalFormatting>
  <conditionalFormatting sqref="C124:C127">
    <cfRule type="expression" dxfId="1172" priority="1173">
      <formula>$A97="Total"</formula>
    </cfRule>
  </conditionalFormatting>
  <conditionalFormatting sqref="C124:C127">
    <cfRule type="expression" dxfId="1171" priority="1172">
      <formula>$A92="Total"</formula>
    </cfRule>
  </conditionalFormatting>
  <conditionalFormatting sqref="C124:C127">
    <cfRule type="expression" dxfId="1170" priority="1171">
      <formula>$A99="Total"</formula>
    </cfRule>
  </conditionalFormatting>
  <conditionalFormatting sqref="C124:C127">
    <cfRule type="expression" dxfId="1169" priority="1170">
      <formula>$A98="Total"</formula>
    </cfRule>
  </conditionalFormatting>
  <conditionalFormatting sqref="C124:C127">
    <cfRule type="expression" dxfId="1168" priority="1169">
      <formula>$A89="Total"</formula>
    </cfRule>
  </conditionalFormatting>
  <conditionalFormatting sqref="C124:C127">
    <cfRule type="expression" dxfId="1167" priority="1168">
      <formula>$A95="Total"</formula>
    </cfRule>
  </conditionalFormatting>
  <conditionalFormatting sqref="C124:C127">
    <cfRule type="expression" dxfId="1166" priority="1167">
      <formula>$A96="Total"</formula>
    </cfRule>
  </conditionalFormatting>
  <conditionalFormatting sqref="C124:C127">
    <cfRule type="expression" dxfId="1165" priority="1166">
      <formula>$A93="Total"</formula>
    </cfRule>
  </conditionalFormatting>
  <conditionalFormatting sqref="C124:C127">
    <cfRule type="expression" dxfId="1164" priority="1165">
      <formula>$A185="Total"</formula>
    </cfRule>
  </conditionalFormatting>
  <conditionalFormatting sqref="C124:C127">
    <cfRule type="expression" dxfId="1163" priority="1164">
      <formula>$A100="Total"</formula>
    </cfRule>
  </conditionalFormatting>
  <conditionalFormatting sqref="C124:C127">
    <cfRule type="expression" dxfId="1162" priority="1163">
      <formula>$A88="Total"</formula>
    </cfRule>
  </conditionalFormatting>
  <conditionalFormatting sqref="C124:C127">
    <cfRule type="expression" dxfId="1161" priority="1162">
      <formula>$A123="Total"</formula>
    </cfRule>
  </conditionalFormatting>
  <conditionalFormatting sqref="C124:C127">
    <cfRule type="expression" dxfId="1160" priority="1161">
      <formula>$A122="Total"</formula>
    </cfRule>
  </conditionalFormatting>
  <conditionalFormatting sqref="C124:C127">
    <cfRule type="expression" dxfId="1159" priority="1160">
      <formula>$A121="Total"</formula>
    </cfRule>
  </conditionalFormatting>
  <conditionalFormatting sqref="C124:C127">
    <cfRule type="expression" dxfId="1158" priority="1159">
      <formula>$A95="Total"</formula>
    </cfRule>
  </conditionalFormatting>
  <conditionalFormatting sqref="C124:C127">
    <cfRule type="expression" dxfId="1157" priority="1158">
      <formula>$A98="Total"</formula>
    </cfRule>
  </conditionalFormatting>
  <conditionalFormatting sqref="C124:C127">
    <cfRule type="expression" dxfId="1156" priority="1157">
      <formula>$A101="Total"</formula>
    </cfRule>
  </conditionalFormatting>
  <conditionalFormatting sqref="C124:C127">
    <cfRule type="expression" dxfId="1155" priority="1156">
      <formula>$A37="Total"</formula>
    </cfRule>
  </conditionalFormatting>
  <conditionalFormatting sqref="C124:C127">
    <cfRule type="expression" dxfId="1154" priority="1155">
      <formula>$A40="Total"</formula>
    </cfRule>
  </conditionalFormatting>
  <conditionalFormatting sqref="C124:C127">
    <cfRule type="expression" dxfId="1153" priority="1154">
      <formula>$A38="Total"</formula>
    </cfRule>
  </conditionalFormatting>
  <conditionalFormatting sqref="C124:C127">
    <cfRule type="expression" dxfId="1152" priority="1153">
      <formula>$A135="Total"</formula>
    </cfRule>
  </conditionalFormatting>
  <conditionalFormatting sqref="C124:C127">
    <cfRule type="expression" dxfId="1151" priority="1152">
      <formula>$A39="Total"</formula>
    </cfRule>
  </conditionalFormatting>
  <conditionalFormatting sqref="C124:C127">
    <cfRule type="expression" dxfId="1150" priority="1151">
      <formula>$A95="Total"</formula>
    </cfRule>
  </conditionalFormatting>
  <conditionalFormatting sqref="C124:C127">
    <cfRule type="expression" dxfId="1149" priority="1150">
      <formula>$A186="Total"</formula>
    </cfRule>
  </conditionalFormatting>
  <conditionalFormatting sqref="C124:C127">
    <cfRule type="expression" dxfId="1148" priority="1149">
      <formula>$A35="Total"</formula>
    </cfRule>
  </conditionalFormatting>
  <conditionalFormatting sqref="C124:C127">
    <cfRule type="expression" dxfId="1147" priority="1148">
      <formula>$A123="Total"</formula>
    </cfRule>
  </conditionalFormatting>
  <conditionalFormatting sqref="C124:C127">
    <cfRule type="expression" dxfId="1146" priority="1147">
      <formula>$A122="Total"</formula>
    </cfRule>
  </conditionalFormatting>
  <conditionalFormatting sqref="C124:C127">
    <cfRule type="expression" dxfId="1145" priority="1146">
      <formula>$A121="Total"</formula>
    </cfRule>
  </conditionalFormatting>
  <conditionalFormatting sqref="C124:C127">
    <cfRule type="expression" dxfId="1144" priority="1145">
      <formula>$A120="Total"</formula>
    </cfRule>
  </conditionalFormatting>
  <conditionalFormatting sqref="C124:C127">
    <cfRule type="expression" dxfId="1143" priority="1144">
      <formula>$A116="Total"</formula>
    </cfRule>
  </conditionalFormatting>
  <conditionalFormatting sqref="C124:C127">
    <cfRule type="expression" dxfId="1142" priority="1143">
      <formula>$A78="Total"</formula>
    </cfRule>
  </conditionalFormatting>
  <conditionalFormatting sqref="C124:C127">
    <cfRule type="expression" dxfId="1141" priority="1142">
      <formula>$A64="Total"</formula>
    </cfRule>
  </conditionalFormatting>
  <conditionalFormatting sqref="C124:C127">
    <cfRule type="expression" dxfId="1140" priority="1141">
      <formula>$A60="Total"</formula>
    </cfRule>
  </conditionalFormatting>
  <conditionalFormatting sqref="C124:C127">
    <cfRule type="expression" dxfId="1139" priority="1140" stopIfTrue="1">
      <formula>$C146="Total"</formula>
    </cfRule>
  </conditionalFormatting>
  <conditionalFormatting sqref="C124:C127">
    <cfRule type="expression" dxfId="1138" priority="1139" stopIfTrue="1">
      <formula>$C153="Total"</formula>
    </cfRule>
  </conditionalFormatting>
  <conditionalFormatting sqref="B131:C135">
    <cfRule type="expression" dxfId="1137" priority="1138">
      <formula>#REF!="Total"</formula>
    </cfRule>
  </conditionalFormatting>
  <conditionalFormatting sqref="B131:C135">
    <cfRule type="expression" dxfId="1136" priority="1137">
      <formula>#REF!="Total"</formula>
    </cfRule>
  </conditionalFormatting>
  <conditionalFormatting sqref="B131:C135">
    <cfRule type="expression" dxfId="1135" priority="1136">
      <formula>#REF!="Total"</formula>
    </cfRule>
  </conditionalFormatting>
  <conditionalFormatting sqref="B131:C135">
    <cfRule type="expression" dxfId="1134" priority="1135">
      <formula>#REF!="Total"</formula>
    </cfRule>
  </conditionalFormatting>
  <conditionalFormatting sqref="C131:C135">
    <cfRule type="expression" dxfId="1133" priority="1134">
      <formula>#REF!="Total"</formula>
    </cfRule>
  </conditionalFormatting>
  <conditionalFormatting sqref="C131:C135">
    <cfRule type="expression" dxfId="1132" priority="1133">
      <formula>#REF!="Total"</formula>
    </cfRule>
  </conditionalFormatting>
  <conditionalFormatting sqref="B131:C135">
    <cfRule type="expression" dxfId="1131" priority="1132">
      <formula>#REF!="Total"</formula>
    </cfRule>
  </conditionalFormatting>
  <conditionalFormatting sqref="B131:C135">
    <cfRule type="expression" dxfId="1130" priority="1131">
      <formula>#REF!="Total"</formula>
    </cfRule>
  </conditionalFormatting>
  <conditionalFormatting sqref="B131:B135">
    <cfRule type="expression" dxfId="1129" priority="1130">
      <formula>#REF!="Total"</formula>
    </cfRule>
  </conditionalFormatting>
  <conditionalFormatting sqref="B131:B135">
    <cfRule type="expression" dxfId="1128" priority="1129">
      <formula>#REF!="Total"</formula>
    </cfRule>
  </conditionalFormatting>
  <conditionalFormatting sqref="B131:C135">
    <cfRule type="expression" dxfId="1127" priority="1128">
      <formula>#REF!="Total"</formula>
    </cfRule>
  </conditionalFormatting>
  <conditionalFormatting sqref="B131:B135">
    <cfRule type="expression" dxfId="1126" priority="1127">
      <formula>#REF!="Total"</formula>
    </cfRule>
  </conditionalFormatting>
  <conditionalFormatting sqref="B131:C135">
    <cfRule type="expression" dxfId="1125" priority="1126">
      <formula>#REF!="Total"</formula>
    </cfRule>
  </conditionalFormatting>
  <conditionalFormatting sqref="B131:C135">
    <cfRule type="expression" dxfId="1124" priority="1125">
      <formula>#REF!="Total"</formula>
    </cfRule>
  </conditionalFormatting>
  <conditionalFormatting sqref="B131:C135">
    <cfRule type="expression" dxfId="1123" priority="1124">
      <formula>#REF!="Total"</formula>
    </cfRule>
  </conditionalFormatting>
  <conditionalFormatting sqref="B131:C135">
    <cfRule type="expression" dxfId="1122" priority="1123">
      <formula>#REF!="Total"</formula>
    </cfRule>
  </conditionalFormatting>
  <conditionalFormatting sqref="C131:C135">
    <cfRule type="expression" dxfId="1121" priority="1122">
      <formula>#REF!="Total"</formula>
    </cfRule>
  </conditionalFormatting>
  <conditionalFormatting sqref="B131:C135">
    <cfRule type="expression" dxfId="1120" priority="1121">
      <formula>#REF!="Total"</formula>
    </cfRule>
  </conditionalFormatting>
  <conditionalFormatting sqref="B131:B135">
    <cfRule type="expression" dxfId="1119" priority="1120">
      <formula>#REF!="Total"</formula>
    </cfRule>
  </conditionalFormatting>
  <conditionalFormatting sqref="B131:C135">
    <cfRule type="expression" dxfId="1118" priority="1119">
      <formula>#REF!="Total"</formula>
    </cfRule>
  </conditionalFormatting>
  <conditionalFormatting sqref="C131:C135">
    <cfRule type="expression" dxfId="1117" priority="1118">
      <formula>#REF!="Total"</formula>
    </cfRule>
  </conditionalFormatting>
  <conditionalFormatting sqref="C131:C135">
    <cfRule type="expression" dxfId="1116" priority="1117">
      <formula>#REF!="Total"</formula>
    </cfRule>
  </conditionalFormatting>
  <conditionalFormatting sqref="C131:C135">
    <cfRule type="expression" dxfId="1115" priority="1116">
      <formula>#REF!="Total"</formula>
    </cfRule>
  </conditionalFormatting>
  <conditionalFormatting sqref="B131:C135">
    <cfRule type="expression" dxfId="1114" priority="1115">
      <formula>#REF!="Total"</formula>
    </cfRule>
  </conditionalFormatting>
  <conditionalFormatting sqref="C131:C135">
    <cfRule type="expression" dxfId="1113" priority="1114">
      <formula>#REF!="Total"</formula>
    </cfRule>
  </conditionalFormatting>
  <conditionalFormatting sqref="C131:C135">
    <cfRule type="expression" dxfId="1112" priority="1113">
      <formula>#REF!="Total"</formula>
    </cfRule>
  </conditionalFormatting>
  <conditionalFormatting sqref="C131:C135">
    <cfRule type="expression" dxfId="1111" priority="1112" stopIfTrue="1">
      <formula>#REF!="Total"</formula>
    </cfRule>
  </conditionalFormatting>
  <conditionalFormatting sqref="B131:B135">
    <cfRule type="expression" dxfId="1110" priority="1111">
      <formula>#REF!="Total"</formula>
    </cfRule>
  </conditionalFormatting>
  <conditionalFormatting sqref="B131:B135">
    <cfRule type="expression" dxfId="1109" priority="1110">
      <formula>#REF!="Total"</formula>
    </cfRule>
  </conditionalFormatting>
  <conditionalFormatting sqref="B131:C135">
    <cfRule type="expression" dxfId="1108" priority="1109">
      <formula>#REF!="Total"</formula>
    </cfRule>
  </conditionalFormatting>
  <conditionalFormatting sqref="B131:C135">
    <cfRule type="expression" dxfId="1107" priority="1108">
      <formula>#REF!="Total"</formula>
    </cfRule>
  </conditionalFormatting>
  <conditionalFormatting sqref="C131:C135">
    <cfRule type="expression" dxfId="1106" priority="1107">
      <formula>#REF!="Total"</formula>
    </cfRule>
  </conditionalFormatting>
  <conditionalFormatting sqref="C131:C135">
    <cfRule type="expression" dxfId="1105" priority="1106">
      <formula>#REF!="Total"</formula>
    </cfRule>
  </conditionalFormatting>
  <conditionalFormatting sqref="B131:C135">
    <cfRule type="expression" dxfId="1104" priority="1105">
      <formula>#REF!="Total"</formula>
    </cfRule>
  </conditionalFormatting>
  <conditionalFormatting sqref="B131:C135">
    <cfRule type="expression" dxfId="1103" priority="1104">
      <formula>#REF!="Total"</formula>
    </cfRule>
  </conditionalFormatting>
  <conditionalFormatting sqref="C131:C135">
    <cfRule type="expression" dxfId="1102" priority="1103">
      <formula>#REF!="Total"</formula>
    </cfRule>
  </conditionalFormatting>
  <conditionalFormatting sqref="B131:B135">
    <cfRule type="expression" dxfId="1101" priority="1102">
      <formula>#REF!="Total"</formula>
    </cfRule>
  </conditionalFormatting>
  <conditionalFormatting sqref="B131:C135">
    <cfRule type="expression" dxfId="1100" priority="1101">
      <formula>#REF!="Total"</formula>
    </cfRule>
  </conditionalFormatting>
  <conditionalFormatting sqref="B131:C135">
    <cfRule type="expression" dxfId="1099" priority="1100">
      <formula>#REF!="Total"</formula>
    </cfRule>
  </conditionalFormatting>
  <conditionalFormatting sqref="B131:C135">
    <cfRule type="expression" dxfId="1098" priority="1099">
      <formula>#REF!="Total"</formula>
    </cfRule>
  </conditionalFormatting>
  <conditionalFormatting sqref="B131:C135">
    <cfRule type="expression" dxfId="1097" priority="1098">
      <formula>#REF!="Total"</formula>
    </cfRule>
  </conditionalFormatting>
  <conditionalFormatting sqref="B131:C135">
    <cfRule type="expression" dxfId="1096" priority="1097">
      <formula>#REF!="Total"</formula>
    </cfRule>
  </conditionalFormatting>
  <conditionalFormatting sqref="B131:C135">
    <cfRule type="expression" dxfId="1095" priority="1096">
      <formula>#REF!="Total"</formula>
    </cfRule>
  </conditionalFormatting>
  <conditionalFormatting sqref="B131:C135">
    <cfRule type="expression" dxfId="1094" priority="1095">
      <formula>#REF!="Total"</formula>
    </cfRule>
  </conditionalFormatting>
  <conditionalFormatting sqref="C131:C135">
    <cfRule type="expression" dxfId="1093" priority="1094">
      <formula>#REF!="Total"</formula>
    </cfRule>
  </conditionalFormatting>
  <conditionalFormatting sqref="B131:C135">
    <cfRule type="expression" dxfId="1092" priority="1093">
      <formula>#REF!="Total"</formula>
    </cfRule>
  </conditionalFormatting>
  <conditionalFormatting sqref="B131:C135">
    <cfRule type="expression" dxfId="1091" priority="1092">
      <formula>#REF!="Total"</formula>
    </cfRule>
  </conditionalFormatting>
  <conditionalFormatting sqref="B131:C135">
    <cfRule type="expression" dxfId="1090" priority="1091">
      <formula>#REF!="Total"</formula>
    </cfRule>
  </conditionalFormatting>
  <conditionalFormatting sqref="B131:C135">
    <cfRule type="expression" dxfId="1089" priority="1090">
      <formula>#REF!="Total"</formula>
    </cfRule>
  </conditionalFormatting>
  <conditionalFormatting sqref="B131:B135">
    <cfRule type="expression" dxfId="1088" priority="1089">
      <formula>#REF!="Total"</formula>
    </cfRule>
  </conditionalFormatting>
  <conditionalFormatting sqref="B131:C135">
    <cfRule type="expression" dxfId="1087" priority="1088">
      <formula>#REF!="Total"</formula>
    </cfRule>
  </conditionalFormatting>
  <conditionalFormatting sqref="C131:C135">
    <cfRule type="expression" dxfId="1086" priority="1087">
      <formula>#REF!="Total"</formula>
    </cfRule>
  </conditionalFormatting>
  <conditionalFormatting sqref="B131:B135">
    <cfRule type="expression" dxfId="1085" priority="1086">
      <formula>#REF!="Total"</formula>
    </cfRule>
  </conditionalFormatting>
  <conditionalFormatting sqref="B131:C135">
    <cfRule type="expression" dxfId="1084" priority="1085">
      <formula>#REF!="Total"</formula>
    </cfRule>
  </conditionalFormatting>
  <conditionalFormatting sqref="B131:C135">
    <cfRule type="expression" dxfId="1083" priority="1084">
      <formula>#REF!="Total"</formula>
    </cfRule>
  </conditionalFormatting>
  <conditionalFormatting sqref="B131:C135">
    <cfRule type="expression" dxfId="1082" priority="1083">
      <formula>#REF!="Total"</formula>
    </cfRule>
  </conditionalFormatting>
  <conditionalFormatting sqref="B131:C135">
    <cfRule type="expression" dxfId="1081" priority="1082">
      <formula>#REF!="Total"</formula>
    </cfRule>
  </conditionalFormatting>
  <conditionalFormatting sqref="B131:C135">
    <cfRule type="expression" dxfId="1080" priority="1081">
      <formula>#REF!="Total"</formula>
    </cfRule>
  </conditionalFormatting>
  <conditionalFormatting sqref="B131:C135">
    <cfRule type="expression" dxfId="1079" priority="1080">
      <formula>#REF!="Total"</formula>
    </cfRule>
  </conditionalFormatting>
  <conditionalFormatting sqref="C131:C135">
    <cfRule type="expression" dxfId="1078" priority="1079">
      <formula>#REF!="Total"</formula>
    </cfRule>
  </conditionalFormatting>
  <conditionalFormatting sqref="C131:C135">
    <cfRule type="expression" dxfId="1077" priority="1078">
      <formula>#REF!="Total"</formula>
    </cfRule>
  </conditionalFormatting>
  <conditionalFormatting sqref="B131:C135">
    <cfRule type="expression" dxfId="1076" priority="1077">
      <formula>#REF!="Total"</formula>
    </cfRule>
  </conditionalFormatting>
  <conditionalFormatting sqref="B131:C135">
    <cfRule type="expression" dxfId="1075" priority="1076">
      <formula>#REF!="Total"</formula>
    </cfRule>
  </conditionalFormatting>
  <conditionalFormatting sqref="B131:C135">
    <cfRule type="expression" dxfId="1074" priority="1075">
      <formula>#REF!="Total"</formula>
    </cfRule>
  </conditionalFormatting>
  <conditionalFormatting sqref="B131:C135">
    <cfRule type="expression" dxfId="1073" priority="1074">
      <formula>#REF!="Total"</formula>
    </cfRule>
  </conditionalFormatting>
  <conditionalFormatting sqref="B131:C135">
    <cfRule type="expression" dxfId="1072" priority="1073">
      <formula>#REF!="Total"</formula>
    </cfRule>
  </conditionalFormatting>
  <conditionalFormatting sqref="B131:C135">
    <cfRule type="expression" dxfId="1071" priority="1072">
      <formula>#REF!="Total"</formula>
    </cfRule>
  </conditionalFormatting>
  <conditionalFormatting sqref="B131:C135">
    <cfRule type="expression" dxfId="1070" priority="1071">
      <formula>#REF!="Total"</formula>
    </cfRule>
  </conditionalFormatting>
  <conditionalFormatting sqref="B131:B135">
    <cfRule type="expression" dxfId="1069" priority="1070">
      <formula>#REF!="Total"</formula>
    </cfRule>
  </conditionalFormatting>
  <conditionalFormatting sqref="B131:C135">
    <cfRule type="expression" dxfId="1068" priority="1069">
      <formula>#REF!="Total"</formula>
    </cfRule>
  </conditionalFormatting>
  <conditionalFormatting sqref="C131:C135">
    <cfRule type="expression" dxfId="1067" priority="1068">
      <formula>#REF!="Total"</formula>
    </cfRule>
  </conditionalFormatting>
  <conditionalFormatting sqref="B131:C135">
    <cfRule type="expression" dxfId="1066" priority="1067">
      <formula>#REF!="Total"</formula>
    </cfRule>
  </conditionalFormatting>
  <conditionalFormatting sqref="C131:C135">
    <cfRule type="expression" dxfId="1065" priority="1066">
      <formula>#REF!="Total"</formula>
    </cfRule>
  </conditionalFormatting>
  <conditionalFormatting sqref="C131:C135">
    <cfRule type="expression" dxfId="1064" priority="1065">
      <formula>#REF!="Total"</formula>
    </cfRule>
  </conditionalFormatting>
  <conditionalFormatting sqref="B131:B135">
    <cfRule type="expression" dxfId="1063" priority="1064">
      <formula>#REF!="Total"</formula>
    </cfRule>
  </conditionalFormatting>
  <conditionalFormatting sqref="B131:C135">
    <cfRule type="expression" dxfId="1062" priority="1063">
      <formula>#REF!="Total"</formula>
    </cfRule>
  </conditionalFormatting>
  <conditionalFormatting sqref="C131:C135">
    <cfRule type="expression" dxfId="1061" priority="1062">
      <formula>#REF!="Total"</formula>
    </cfRule>
  </conditionalFormatting>
  <conditionalFormatting sqref="B131:C135">
    <cfRule type="expression" dxfId="1060" priority="1061">
      <formula>#REF!="Total"</formula>
    </cfRule>
  </conditionalFormatting>
  <conditionalFormatting sqref="C132">
    <cfRule type="expression" dxfId="1059" priority="1060">
      <formula>#REF!="Total"</formula>
    </cfRule>
  </conditionalFormatting>
  <conditionalFormatting sqref="B131:B135">
    <cfRule type="expression" dxfId="1058" priority="1059">
      <formula>#REF!="Total"</formula>
    </cfRule>
  </conditionalFormatting>
  <conditionalFormatting sqref="C131:C135">
    <cfRule type="expression" dxfId="1057" priority="1058">
      <formula>#REF!="Total"</formula>
    </cfRule>
  </conditionalFormatting>
  <conditionalFormatting sqref="C131:C135">
    <cfRule type="expression" dxfId="1056" priority="1057">
      <formula>#REF!="Total"</formula>
    </cfRule>
  </conditionalFormatting>
  <conditionalFormatting sqref="B131:C135">
    <cfRule type="expression" dxfId="1055" priority="1056">
      <formula>#REF!="Total"</formula>
    </cfRule>
  </conditionalFormatting>
  <conditionalFormatting sqref="B131:C135">
    <cfRule type="expression" dxfId="1054" priority="1055">
      <formula>#REF!="Total"</formula>
    </cfRule>
  </conditionalFormatting>
  <conditionalFormatting sqref="B131:B135">
    <cfRule type="expression" dxfId="1053" priority="1054">
      <formula>#REF!="Total"</formula>
    </cfRule>
  </conditionalFormatting>
  <conditionalFormatting sqref="C135">
    <cfRule type="expression" dxfId="1052" priority="1053">
      <formula>#REF!="Total"</formula>
    </cfRule>
  </conditionalFormatting>
  <conditionalFormatting sqref="B131:C135">
    <cfRule type="expression" dxfId="1051" priority="1052">
      <formula>#REF!="Total"</formula>
    </cfRule>
  </conditionalFormatting>
  <conditionalFormatting sqref="C131:C135">
    <cfRule type="expression" dxfId="1050" priority="1051" stopIfTrue="1">
      <formula>#REF!="Total"</formula>
    </cfRule>
  </conditionalFormatting>
  <conditionalFormatting sqref="C131:C135">
    <cfRule type="expression" dxfId="1049" priority="1050" stopIfTrue="1">
      <formula>#REF!="Total"</formula>
    </cfRule>
  </conditionalFormatting>
  <conditionalFormatting sqref="C131:C135">
    <cfRule type="expression" dxfId="1048" priority="1049" stopIfTrue="1">
      <formula>#REF!="Total"</formula>
    </cfRule>
  </conditionalFormatting>
  <conditionalFormatting sqref="C131:C135">
    <cfRule type="expression" dxfId="1047" priority="1048">
      <formula>#REF!="Total"</formula>
    </cfRule>
  </conditionalFormatting>
  <conditionalFormatting sqref="B131:C135">
    <cfRule type="expression" dxfId="1046" priority="1047">
      <formula>#REF!="Total"</formula>
    </cfRule>
  </conditionalFormatting>
  <conditionalFormatting sqref="B131:C135">
    <cfRule type="expression" dxfId="1045" priority="1046">
      <formula>#REF!="Total"</formula>
    </cfRule>
  </conditionalFormatting>
  <conditionalFormatting sqref="B131:C135">
    <cfRule type="expression" dxfId="1044" priority="1045">
      <formula>#REF!="Total"</formula>
    </cfRule>
  </conditionalFormatting>
  <conditionalFormatting sqref="C131:C135">
    <cfRule type="expression" dxfId="1043" priority="1044">
      <formula>#REF!="Total"</formula>
    </cfRule>
  </conditionalFormatting>
  <conditionalFormatting sqref="C131:C135">
    <cfRule type="expression" dxfId="1042" priority="1043">
      <formula>#REF!="Total"</formula>
    </cfRule>
  </conditionalFormatting>
  <conditionalFormatting sqref="C131:C135">
    <cfRule type="expression" dxfId="1041" priority="1042">
      <formula>#REF!="Total"</formula>
    </cfRule>
  </conditionalFormatting>
  <conditionalFormatting sqref="C131:C135">
    <cfRule type="expression" dxfId="1040" priority="1041">
      <formula>#REF!="Total"</formula>
    </cfRule>
  </conditionalFormatting>
  <conditionalFormatting sqref="C131:C135">
    <cfRule type="expression" dxfId="1039" priority="1040" stopIfTrue="1">
      <formula>#REF!="Total"</formula>
    </cfRule>
  </conditionalFormatting>
  <conditionalFormatting sqref="C131:C135">
    <cfRule type="expression" dxfId="1038" priority="1039">
      <formula>#REF!="Total"</formula>
    </cfRule>
  </conditionalFormatting>
  <conditionalFormatting sqref="C131:C135">
    <cfRule type="expression" dxfId="1037" priority="1038">
      <formula>#REF!="Total"</formula>
    </cfRule>
  </conditionalFormatting>
  <conditionalFormatting sqref="B131:C135">
    <cfRule type="expression" dxfId="1036" priority="1037">
      <formula>#REF!="Total"</formula>
    </cfRule>
  </conditionalFormatting>
  <conditionalFormatting sqref="B131:C135">
    <cfRule type="expression" dxfId="1035" priority="1036">
      <formula>#REF!="Total"</formula>
    </cfRule>
  </conditionalFormatting>
  <conditionalFormatting sqref="C131:C135">
    <cfRule type="expression" dxfId="1034" priority="1035" stopIfTrue="1">
      <formula>#REF!="Total"</formula>
    </cfRule>
  </conditionalFormatting>
  <conditionalFormatting sqref="B131:B135">
    <cfRule type="expression" dxfId="1033" priority="1034">
      <formula>#REF!="Total"</formula>
    </cfRule>
  </conditionalFormatting>
  <conditionalFormatting sqref="B131:B135">
    <cfRule type="expression" dxfId="1032" priority="1033">
      <formula>#REF!="Total"</formula>
    </cfRule>
  </conditionalFormatting>
  <conditionalFormatting sqref="B131:C135">
    <cfRule type="expression" dxfId="1031" priority="1032">
      <formula>#REF!="Total"</formula>
    </cfRule>
  </conditionalFormatting>
  <conditionalFormatting sqref="B131:C135">
    <cfRule type="expression" dxfId="1030" priority="1031">
      <formula>#REF!="Total"</formula>
    </cfRule>
  </conditionalFormatting>
  <conditionalFormatting sqref="B131:C135">
    <cfRule type="expression" dxfId="1029" priority="1030">
      <formula>#REF!="Total"</formula>
    </cfRule>
  </conditionalFormatting>
  <conditionalFormatting sqref="B131:C135">
    <cfRule type="expression" dxfId="1028" priority="1029">
      <formula>#REF!="Total"</formula>
    </cfRule>
  </conditionalFormatting>
  <conditionalFormatting sqref="B131:C135">
    <cfRule type="expression" dxfId="1027" priority="1028">
      <formula>#REF!="Total"</formula>
    </cfRule>
  </conditionalFormatting>
  <conditionalFormatting sqref="C131:C135">
    <cfRule type="expression" dxfId="1026" priority="1027">
      <formula>#REF!="Total"</formula>
    </cfRule>
  </conditionalFormatting>
  <conditionalFormatting sqref="C131:C135">
    <cfRule type="expression" dxfId="1025" priority="1026" stopIfTrue="1">
      <formula>#REF!="Total"</formula>
    </cfRule>
  </conditionalFormatting>
  <conditionalFormatting sqref="C131:C135">
    <cfRule type="expression" dxfId="1024" priority="1025">
      <formula>#REF!="Total"</formula>
    </cfRule>
  </conditionalFormatting>
  <conditionalFormatting sqref="C131:C135">
    <cfRule type="expression" dxfId="1023" priority="1024">
      <formula>#REF!="Total"</formula>
    </cfRule>
  </conditionalFormatting>
  <conditionalFormatting sqref="B131:B135">
    <cfRule type="expression" dxfId="1022" priority="1023">
      <formula>#REF!="Total"</formula>
    </cfRule>
  </conditionalFormatting>
  <conditionalFormatting sqref="B131:C135">
    <cfRule type="expression" dxfId="1021" priority="1022">
      <formula>#REF!="Total"</formula>
    </cfRule>
  </conditionalFormatting>
  <conditionalFormatting sqref="B131:B135">
    <cfRule type="expression" dxfId="1020" priority="1021">
      <formula>#REF!="Total"</formula>
    </cfRule>
  </conditionalFormatting>
  <conditionalFormatting sqref="B131:C135">
    <cfRule type="expression" dxfId="1019" priority="1020">
      <formula>#REF!="Total"</formula>
    </cfRule>
  </conditionalFormatting>
  <conditionalFormatting sqref="C131:C135">
    <cfRule type="expression" dxfId="1018" priority="1019">
      <formula>#REF!="Total"</formula>
    </cfRule>
  </conditionalFormatting>
  <conditionalFormatting sqref="C131:C135">
    <cfRule type="expression" dxfId="1017" priority="1018">
      <formula>#REF!="Total"</formula>
    </cfRule>
  </conditionalFormatting>
  <conditionalFormatting sqref="B131:C135">
    <cfRule type="expression" dxfId="1016" priority="1017">
      <formula>#REF!="Total"</formula>
    </cfRule>
  </conditionalFormatting>
  <conditionalFormatting sqref="B131:C135">
    <cfRule type="expression" dxfId="1015" priority="1016">
      <formula>#REF!="Total"</formula>
    </cfRule>
  </conditionalFormatting>
  <conditionalFormatting sqref="B131:C135">
    <cfRule type="expression" dxfId="1014" priority="1015">
      <formula>#REF!="Total"</formula>
    </cfRule>
  </conditionalFormatting>
  <conditionalFormatting sqref="B131:C135">
    <cfRule type="expression" dxfId="1013" priority="1014">
      <formula>#REF!="Total"</formula>
    </cfRule>
  </conditionalFormatting>
  <conditionalFormatting sqref="B131:C135">
    <cfRule type="expression" dxfId="1012" priority="1013">
      <formula>#REF!="Total"</formula>
    </cfRule>
  </conditionalFormatting>
  <conditionalFormatting sqref="C131:C135">
    <cfRule type="expression" dxfId="1011" priority="1012" stopIfTrue="1">
      <formula>#REF!="Total"</formula>
    </cfRule>
  </conditionalFormatting>
  <conditionalFormatting sqref="B131:B135">
    <cfRule type="expression" dxfId="1010" priority="1011">
      <formula>#REF!="Total"</formula>
    </cfRule>
  </conditionalFormatting>
  <conditionalFormatting sqref="B131:C135">
    <cfRule type="expression" dxfId="1009" priority="1010">
      <formula>#REF!="Total"</formula>
    </cfRule>
  </conditionalFormatting>
  <conditionalFormatting sqref="C131:C135">
    <cfRule type="expression" dxfId="1008" priority="1009">
      <formula>#REF!="Total"</formula>
    </cfRule>
  </conditionalFormatting>
  <conditionalFormatting sqref="B131:C135">
    <cfRule type="expression" dxfId="1007" priority="1008">
      <formula>#REF!="Total"</formula>
    </cfRule>
  </conditionalFormatting>
  <conditionalFormatting sqref="C131:C135">
    <cfRule type="expression" dxfId="1006" priority="1007">
      <formula>#REF!="Total"</formula>
    </cfRule>
  </conditionalFormatting>
  <conditionalFormatting sqref="B131:C135">
    <cfRule type="expression" dxfId="1005" priority="1006">
      <formula>#REF!="Total"</formula>
    </cfRule>
  </conditionalFormatting>
  <conditionalFormatting sqref="B131:B135">
    <cfRule type="expression" dxfId="1004" priority="1005">
      <formula>#REF!="Total"</formula>
    </cfRule>
  </conditionalFormatting>
  <conditionalFormatting sqref="C131:C135">
    <cfRule type="expression" dxfId="1003" priority="1004" stopIfTrue="1">
      <formula>#REF!="Total"</formula>
    </cfRule>
  </conditionalFormatting>
  <conditionalFormatting sqref="C131:C135">
    <cfRule type="expression" dxfId="1002" priority="1003" stopIfTrue="1">
      <formula>#REF!="Total"</formula>
    </cfRule>
  </conditionalFormatting>
  <conditionalFormatting sqref="C131:C135">
    <cfRule type="expression" dxfId="1001" priority="1002">
      <formula>#REF!="Total"</formula>
    </cfRule>
  </conditionalFormatting>
  <conditionalFormatting sqref="C131:C135">
    <cfRule type="expression" dxfId="1000" priority="1001">
      <formula>#REF!="Total"</formula>
    </cfRule>
  </conditionalFormatting>
  <conditionalFormatting sqref="C131:C135">
    <cfRule type="expression" dxfId="999" priority="1000">
      <formula>#REF!="Total"</formula>
    </cfRule>
  </conditionalFormatting>
  <conditionalFormatting sqref="C131:C135">
    <cfRule type="expression" dxfId="998" priority="999" stopIfTrue="1">
      <formula>#REF!="Total"</formula>
    </cfRule>
  </conditionalFormatting>
  <conditionalFormatting sqref="B131:C135">
    <cfRule type="expression" dxfId="997" priority="998">
      <formula>#REF!="Total"</formula>
    </cfRule>
  </conditionalFormatting>
  <conditionalFormatting sqref="C131:C135">
    <cfRule type="expression" dxfId="996" priority="997">
      <formula>#REF!="Total"</formula>
    </cfRule>
  </conditionalFormatting>
  <conditionalFormatting sqref="C131:C135">
    <cfRule type="expression" dxfId="995" priority="996">
      <formula>#REF!="Total"</formula>
    </cfRule>
  </conditionalFormatting>
  <conditionalFormatting sqref="B131:C135">
    <cfRule type="expression" dxfId="994" priority="995">
      <formula>#REF!="Total"</formula>
    </cfRule>
  </conditionalFormatting>
  <conditionalFormatting sqref="C135">
    <cfRule type="expression" dxfId="993" priority="994">
      <formula>#REF!="Total"</formula>
    </cfRule>
  </conditionalFormatting>
  <conditionalFormatting sqref="C131:C135">
    <cfRule type="expression" dxfId="992" priority="993">
      <formula>#REF!="Total"</formula>
    </cfRule>
  </conditionalFormatting>
  <conditionalFormatting sqref="C131:C135">
    <cfRule type="expression" dxfId="991" priority="992" stopIfTrue="1">
      <formula>#REF!="Total"</formula>
    </cfRule>
  </conditionalFormatting>
  <conditionalFormatting sqref="B131:B135">
    <cfRule type="expression" dxfId="990" priority="991">
      <formula>#REF!="Total"</formula>
    </cfRule>
  </conditionalFormatting>
  <conditionalFormatting sqref="B131:B135">
    <cfRule type="expression" dxfId="989" priority="990">
      <formula>#REF!="Total"</formula>
    </cfRule>
  </conditionalFormatting>
  <conditionalFormatting sqref="B131:B135">
    <cfRule type="expression" dxfId="988" priority="989">
      <formula>#REF!="Total"</formula>
    </cfRule>
  </conditionalFormatting>
  <conditionalFormatting sqref="C131:C135">
    <cfRule type="expression" dxfId="987" priority="988" stopIfTrue="1">
      <formula>#REF!="Total"</formula>
    </cfRule>
  </conditionalFormatting>
  <conditionalFormatting sqref="C131:C135">
    <cfRule type="expression" dxfId="986" priority="987">
      <formula>#REF!="Total"</formula>
    </cfRule>
  </conditionalFormatting>
  <conditionalFormatting sqref="B131:B135">
    <cfRule type="expression" dxfId="985" priority="986">
      <formula>#REF!="Total"</formula>
    </cfRule>
  </conditionalFormatting>
  <conditionalFormatting sqref="C131:C135">
    <cfRule type="expression" dxfId="984" priority="985" stopIfTrue="1">
      <formula>#REF!="Total"</formula>
    </cfRule>
  </conditionalFormatting>
  <conditionalFormatting sqref="C131:C135">
    <cfRule type="expression" dxfId="983" priority="984" stopIfTrue="1">
      <formula>#REF!="Total"</formula>
    </cfRule>
  </conditionalFormatting>
  <conditionalFormatting sqref="B131:C135">
    <cfRule type="expression" dxfId="982" priority="983">
      <formula>#REF!="Total"</formula>
    </cfRule>
  </conditionalFormatting>
  <conditionalFormatting sqref="C131:C135">
    <cfRule type="expression" dxfId="981" priority="982">
      <formula>#REF!="Total"</formula>
    </cfRule>
  </conditionalFormatting>
  <conditionalFormatting sqref="B131:B135">
    <cfRule type="expression" dxfId="980" priority="981">
      <formula>#REF!="Total"</formula>
    </cfRule>
  </conditionalFormatting>
  <conditionalFormatting sqref="B131:B135">
    <cfRule type="expression" dxfId="979" priority="980">
      <formula>#REF!="Total"</formula>
    </cfRule>
  </conditionalFormatting>
  <conditionalFormatting sqref="B131:B135">
    <cfRule type="expression" dxfId="978" priority="979">
      <formula>#REF!="Total"</formula>
    </cfRule>
  </conditionalFormatting>
  <conditionalFormatting sqref="B131:C135">
    <cfRule type="expression" dxfId="977" priority="978">
      <formula>#REF!="Total"</formula>
    </cfRule>
  </conditionalFormatting>
  <conditionalFormatting sqref="C131:C135">
    <cfRule type="expression" dxfId="976" priority="977" stopIfTrue="1">
      <formula>#REF!="Total"</formula>
    </cfRule>
  </conditionalFormatting>
  <conditionalFormatting sqref="C131:C135">
    <cfRule type="expression" dxfId="975" priority="976" stopIfTrue="1">
      <formula>#REF!="Total"</formula>
    </cfRule>
  </conditionalFormatting>
  <conditionalFormatting sqref="C131:C135">
    <cfRule type="expression" dxfId="974" priority="975" stopIfTrue="1">
      <formula>#REF!="Total"</formula>
    </cfRule>
  </conditionalFormatting>
  <conditionalFormatting sqref="C131:C135">
    <cfRule type="expression" dxfId="973" priority="974">
      <formula>#REF!="Total"</formula>
    </cfRule>
  </conditionalFormatting>
  <conditionalFormatting sqref="C131:C135">
    <cfRule type="expression" dxfId="972" priority="973">
      <formula>#REF!="Total"</formula>
    </cfRule>
  </conditionalFormatting>
  <conditionalFormatting sqref="B131:B135">
    <cfRule type="expression" dxfId="971" priority="972">
      <formula>#REF!="Total"</formula>
    </cfRule>
  </conditionalFormatting>
  <conditionalFormatting sqref="B131:C135">
    <cfRule type="expression" dxfId="970" priority="971">
      <formula>#REF!="Total"</formula>
    </cfRule>
  </conditionalFormatting>
  <conditionalFormatting sqref="B131:C135">
    <cfRule type="expression" dxfId="969" priority="970">
      <formula>#REF!="Total"</formula>
    </cfRule>
  </conditionalFormatting>
  <conditionalFormatting sqref="C131:C135">
    <cfRule type="expression" dxfId="968" priority="969">
      <formula>#REF!="Total"</formula>
    </cfRule>
  </conditionalFormatting>
  <conditionalFormatting sqref="C131:C135">
    <cfRule type="expression" dxfId="967" priority="968">
      <formula>#REF!="Total"</formula>
    </cfRule>
  </conditionalFormatting>
  <conditionalFormatting sqref="C135">
    <cfRule type="expression" dxfId="966" priority="967">
      <formula>#REF!="Total"</formula>
    </cfRule>
  </conditionalFormatting>
  <conditionalFormatting sqref="C131:C135">
    <cfRule type="expression" dxfId="965" priority="966">
      <formula>#REF!="Total"</formula>
    </cfRule>
  </conditionalFormatting>
  <conditionalFormatting sqref="C131:C135">
    <cfRule type="expression" dxfId="964" priority="965" stopIfTrue="1">
      <formula>#REF!="Total"</formula>
    </cfRule>
  </conditionalFormatting>
  <conditionalFormatting sqref="C131:C135">
    <cfRule type="expression" dxfId="963" priority="964">
      <formula>#REF!="Total"</formula>
    </cfRule>
  </conditionalFormatting>
  <conditionalFormatting sqref="C131:C135">
    <cfRule type="expression" dxfId="962" priority="963" stopIfTrue="1">
      <formula>#REF!="Total"</formula>
    </cfRule>
  </conditionalFormatting>
  <conditionalFormatting sqref="C131:C135">
    <cfRule type="expression" dxfId="961" priority="962" stopIfTrue="1">
      <formula>#REF!="Total"</formula>
    </cfRule>
  </conditionalFormatting>
  <conditionalFormatting sqref="C135">
    <cfRule type="expression" dxfId="960" priority="961" stopIfTrue="1">
      <formula>#REF!="Total"</formula>
    </cfRule>
  </conditionalFormatting>
  <conditionalFormatting sqref="C135">
    <cfRule type="expression" dxfId="959" priority="960">
      <formula>#REF!="Total"</formula>
    </cfRule>
  </conditionalFormatting>
  <conditionalFormatting sqref="C131:C135">
    <cfRule type="expression" dxfId="958" priority="959">
      <formula>$A131="Total"</formula>
    </cfRule>
  </conditionalFormatting>
  <conditionalFormatting sqref="C131:C135">
    <cfRule type="expression" dxfId="957" priority="958" stopIfTrue="1">
      <formula>$C132="Total"</formula>
    </cfRule>
  </conditionalFormatting>
  <conditionalFormatting sqref="C131">
    <cfRule type="expression" dxfId="956" priority="957" stopIfTrue="1">
      <formula>$C135="Total"</formula>
    </cfRule>
  </conditionalFormatting>
  <conditionalFormatting sqref="C131:C135">
    <cfRule type="expression" dxfId="955" priority="956" stopIfTrue="1">
      <formula>#REF!="Total"</formula>
    </cfRule>
  </conditionalFormatting>
  <conditionalFormatting sqref="C131:C135">
    <cfRule type="expression" dxfId="954" priority="955" stopIfTrue="1">
      <formula>#REF!="Total"</formula>
    </cfRule>
  </conditionalFormatting>
  <conditionalFormatting sqref="C131:C135">
    <cfRule type="expression" dxfId="953" priority="954" stopIfTrue="1">
      <formula>#REF!="Total"</formula>
    </cfRule>
  </conditionalFormatting>
  <conditionalFormatting sqref="C131:C135">
    <cfRule type="expression" dxfId="952" priority="953">
      <formula>#REF!="Total"</formula>
    </cfRule>
  </conditionalFormatting>
  <conditionalFormatting sqref="C131:C135">
    <cfRule type="expression" dxfId="951" priority="952" stopIfTrue="1">
      <formula>#REF!="Total"</formula>
    </cfRule>
  </conditionalFormatting>
  <conditionalFormatting sqref="C131:C135">
    <cfRule type="expression" dxfId="950" priority="951" stopIfTrue="1">
      <formula>#REF!="Total"</formula>
    </cfRule>
  </conditionalFormatting>
  <conditionalFormatting sqref="C133:C135">
    <cfRule type="expression" dxfId="949" priority="950" stopIfTrue="1">
      <formula>$C136="Total"</formula>
    </cfRule>
  </conditionalFormatting>
  <conditionalFormatting sqref="C133">
    <cfRule type="expression" dxfId="948" priority="949" stopIfTrue="1">
      <formula>#REF!="Total"</formula>
    </cfRule>
  </conditionalFormatting>
  <conditionalFormatting sqref="C135">
    <cfRule type="expression" dxfId="947" priority="948">
      <formula>$A131="Total"</formula>
    </cfRule>
  </conditionalFormatting>
  <conditionalFormatting sqref="C135">
    <cfRule type="expression" dxfId="946" priority="947">
      <formula>$A130="Total"</formula>
    </cfRule>
  </conditionalFormatting>
  <conditionalFormatting sqref="C135">
    <cfRule type="expression" dxfId="945" priority="946">
      <formula>$A123="Total"</formula>
    </cfRule>
  </conditionalFormatting>
  <conditionalFormatting sqref="C135">
    <cfRule type="expression" dxfId="944" priority="945">
      <formula>$A113="Total"</formula>
    </cfRule>
  </conditionalFormatting>
  <conditionalFormatting sqref="C135">
    <cfRule type="expression" dxfId="943" priority="944">
      <formula>$A117="Total"</formula>
    </cfRule>
  </conditionalFormatting>
  <conditionalFormatting sqref="C135">
    <cfRule type="expression" dxfId="942" priority="943">
      <formula>$A114="Total"</formula>
    </cfRule>
  </conditionalFormatting>
  <conditionalFormatting sqref="C135">
    <cfRule type="expression" dxfId="941" priority="942">
      <formula>$A115="Total"</formula>
    </cfRule>
  </conditionalFormatting>
  <conditionalFormatting sqref="C133:C135">
    <cfRule type="expression" dxfId="940" priority="941">
      <formula>$A136="Total"</formula>
    </cfRule>
  </conditionalFormatting>
  <conditionalFormatting sqref="C131:C135">
    <cfRule type="expression" dxfId="939" priority="940" stopIfTrue="1">
      <formula>$C136="Total"</formula>
    </cfRule>
  </conditionalFormatting>
  <conditionalFormatting sqref="C131:C135">
    <cfRule type="expression" dxfId="938" priority="939">
      <formula>$A122="Total"</formula>
    </cfRule>
  </conditionalFormatting>
  <conditionalFormatting sqref="C131:C135">
    <cfRule type="expression" dxfId="937" priority="938">
      <formula>$A163="Total"</formula>
    </cfRule>
  </conditionalFormatting>
  <conditionalFormatting sqref="C131:C135">
    <cfRule type="expression" dxfId="936" priority="937">
      <formula>$A130="Total"</formula>
    </cfRule>
  </conditionalFormatting>
  <conditionalFormatting sqref="C131:C135">
    <cfRule type="expression" dxfId="935" priority="936">
      <formula>$A129="Total"</formula>
    </cfRule>
  </conditionalFormatting>
  <conditionalFormatting sqref="C131:C135">
    <cfRule type="expression" dxfId="934" priority="935">
      <formula>$A128="Total"</formula>
    </cfRule>
  </conditionalFormatting>
  <conditionalFormatting sqref="C131:C135">
    <cfRule type="expression" dxfId="933" priority="934" stopIfTrue="1">
      <formula>$C164="Total"</formula>
    </cfRule>
  </conditionalFormatting>
  <conditionalFormatting sqref="C135">
    <cfRule type="expression" dxfId="932" priority="933" stopIfTrue="1">
      <formula>$C140="Total"</formula>
    </cfRule>
  </conditionalFormatting>
  <conditionalFormatting sqref="C135">
    <cfRule type="expression" dxfId="931" priority="932" stopIfTrue="1">
      <formula>$C171="Total"</formula>
    </cfRule>
  </conditionalFormatting>
  <conditionalFormatting sqref="C135">
    <cfRule type="expression" dxfId="930" priority="931">
      <formula>$A170="Total"</formula>
    </cfRule>
  </conditionalFormatting>
  <conditionalFormatting sqref="C135">
    <cfRule type="expression" dxfId="929" priority="930" stopIfTrue="1">
      <formula>$C138="Total"</formula>
    </cfRule>
  </conditionalFormatting>
  <conditionalFormatting sqref="C135">
    <cfRule type="expression" dxfId="928" priority="929">
      <formula>$A113="Total"</formula>
    </cfRule>
  </conditionalFormatting>
  <conditionalFormatting sqref="C135">
    <cfRule type="expression" dxfId="927" priority="928">
      <formula>$A164="Total"</formula>
    </cfRule>
  </conditionalFormatting>
  <conditionalFormatting sqref="C135">
    <cfRule type="expression" dxfId="926" priority="927">
      <formula>$A129="Total"</formula>
    </cfRule>
  </conditionalFormatting>
  <conditionalFormatting sqref="C135">
    <cfRule type="expression" dxfId="925" priority="926" stopIfTrue="1">
      <formula>$C165="Total"</formula>
    </cfRule>
  </conditionalFormatting>
  <conditionalFormatting sqref="C131:C135">
    <cfRule type="expression" dxfId="924" priority="925">
      <formula>$A130="Total"</formula>
    </cfRule>
  </conditionalFormatting>
  <conditionalFormatting sqref="C131:C135">
    <cfRule type="expression" dxfId="923" priority="924">
      <formula>$A129="Total"</formula>
    </cfRule>
  </conditionalFormatting>
  <conditionalFormatting sqref="C131:C135">
    <cfRule type="expression" dxfId="922" priority="923">
      <formula>$A128="Total"</formula>
    </cfRule>
  </conditionalFormatting>
  <conditionalFormatting sqref="C131:C135">
    <cfRule type="expression" dxfId="921" priority="922">
      <formula>$A125="Total"</formula>
    </cfRule>
  </conditionalFormatting>
  <conditionalFormatting sqref="C131:C135">
    <cfRule type="expression" dxfId="920" priority="921">
      <formula>$A83="Total"</formula>
    </cfRule>
  </conditionalFormatting>
  <conditionalFormatting sqref="C131:C135">
    <cfRule type="expression" dxfId="919" priority="920">
      <formula>$A65="Total"</formula>
    </cfRule>
  </conditionalFormatting>
  <conditionalFormatting sqref="C131:C135">
    <cfRule type="expression" dxfId="918" priority="919">
      <formula>$A81="Total"</formula>
    </cfRule>
  </conditionalFormatting>
  <conditionalFormatting sqref="C131:C135">
    <cfRule type="expression" dxfId="917" priority="918">
      <formula>$A88="Total"</formula>
    </cfRule>
  </conditionalFormatting>
  <conditionalFormatting sqref="C131:C135">
    <cfRule type="expression" dxfId="916" priority="917">
      <formula>$A145="Total"</formula>
    </cfRule>
  </conditionalFormatting>
  <conditionalFormatting sqref="C131:C135">
    <cfRule type="expression" dxfId="915" priority="916">
      <formula>$A137="Total"</formula>
    </cfRule>
  </conditionalFormatting>
  <conditionalFormatting sqref="C131:C135">
    <cfRule type="expression" dxfId="914" priority="915">
      <formula>$A86="Total"</formula>
    </cfRule>
  </conditionalFormatting>
  <conditionalFormatting sqref="C131:C135">
    <cfRule type="expression" dxfId="913" priority="914">
      <formula>$A80="Total"</formula>
    </cfRule>
  </conditionalFormatting>
  <conditionalFormatting sqref="C131:C135">
    <cfRule type="expression" dxfId="912" priority="913">
      <formula>$A84="Total"</formula>
    </cfRule>
  </conditionalFormatting>
  <conditionalFormatting sqref="C131:C135">
    <cfRule type="expression" dxfId="911" priority="912">
      <formula>$A85="Total"</formula>
    </cfRule>
  </conditionalFormatting>
  <conditionalFormatting sqref="C131:C135">
    <cfRule type="expression" dxfId="910" priority="911">
      <formula>$A90="Total"</formula>
    </cfRule>
  </conditionalFormatting>
  <conditionalFormatting sqref="C131:C135">
    <cfRule type="expression" dxfId="909" priority="910">
      <formula>$A89="Total"</formula>
    </cfRule>
  </conditionalFormatting>
  <conditionalFormatting sqref="C131:C135">
    <cfRule type="expression" dxfId="908" priority="909">
      <formula>$A87="Total"</formula>
    </cfRule>
  </conditionalFormatting>
  <conditionalFormatting sqref="C131:C135">
    <cfRule type="expression" dxfId="907" priority="908">
      <formula>$A82="Total"</formula>
    </cfRule>
  </conditionalFormatting>
  <conditionalFormatting sqref="C131:C135">
    <cfRule type="expression" dxfId="906" priority="907">
      <formula>$A91="Total"</formula>
    </cfRule>
  </conditionalFormatting>
  <conditionalFormatting sqref="C131:C135">
    <cfRule type="expression" dxfId="905" priority="906">
      <formula>$A157="Total"</formula>
    </cfRule>
  </conditionalFormatting>
  <conditionalFormatting sqref="C131:C135">
    <cfRule type="expression" dxfId="904" priority="905" stopIfTrue="1">
      <formula>$C137="Total"</formula>
    </cfRule>
  </conditionalFormatting>
  <conditionalFormatting sqref="C131:C135">
    <cfRule type="expression" dxfId="903" priority="904">
      <formula>$A79="Total"</formula>
    </cfRule>
  </conditionalFormatting>
  <conditionalFormatting sqref="C131:C135">
    <cfRule type="expression" dxfId="902" priority="903">
      <formula>$A64="Total"</formula>
    </cfRule>
  </conditionalFormatting>
  <conditionalFormatting sqref="C131:C135">
    <cfRule type="expression" dxfId="901" priority="902" stopIfTrue="1">
      <formula>$C154="Total"</formula>
    </cfRule>
  </conditionalFormatting>
  <conditionalFormatting sqref="C131:C135">
    <cfRule type="expression" dxfId="900" priority="901" stopIfTrue="1">
      <formula>$C158="Total"</formula>
    </cfRule>
  </conditionalFormatting>
  <conditionalFormatting sqref="C131:C135">
    <cfRule type="expression" dxfId="899" priority="900">
      <formula>$A34="Total"</formula>
    </cfRule>
  </conditionalFormatting>
  <conditionalFormatting sqref="C131:C135">
    <cfRule type="expression" dxfId="898" priority="899">
      <formula>$A35="Total"</formula>
    </cfRule>
  </conditionalFormatting>
  <conditionalFormatting sqref="C131:C135">
    <cfRule type="expression" dxfId="897" priority="898">
      <formula>$A30="Total"</formula>
    </cfRule>
  </conditionalFormatting>
  <conditionalFormatting sqref="C131:C135">
    <cfRule type="expression" dxfId="896" priority="897">
      <formula>$A31="Total"</formula>
    </cfRule>
  </conditionalFormatting>
  <conditionalFormatting sqref="C131:C135">
    <cfRule type="expression" dxfId="895" priority="896">
      <formula>$A32="Total"</formula>
    </cfRule>
  </conditionalFormatting>
  <conditionalFormatting sqref="C131:C135">
    <cfRule type="expression" dxfId="894" priority="895">
      <formula>$A78="Total"</formula>
    </cfRule>
  </conditionalFormatting>
  <conditionalFormatting sqref="C131:C135">
    <cfRule type="expression" dxfId="893" priority="894">
      <formula>$A33="Total"</formula>
    </cfRule>
  </conditionalFormatting>
  <conditionalFormatting sqref="C131:C135">
    <cfRule type="expression" dxfId="892" priority="893">
      <formula>$A29="Total"</formula>
    </cfRule>
  </conditionalFormatting>
  <conditionalFormatting sqref="C131:C135">
    <cfRule type="expression" dxfId="891" priority="892">
      <formula>$A97="Total"</formula>
    </cfRule>
  </conditionalFormatting>
  <conditionalFormatting sqref="C131:C135">
    <cfRule type="expression" dxfId="890" priority="891">
      <formula>$A124="Total"</formula>
    </cfRule>
  </conditionalFormatting>
  <conditionalFormatting sqref="C131:C135">
    <cfRule type="expression" dxfId="889" priority="890">
      <formula>$A119="Total"</formula>
    </cfRule>
  </conditionalFormatting>
  <conditionalFormatting sqref="C131:C135">
    <cfRule type="expression" dxfId="888" priority="889">
      <formula>$A123="Total"</formula>
    </cfRule>
  </conditionalFormatting>
  <conditionalFormatting sqref="C131:C135">
    <cfRule type="expression" dxfId="887" priority="888">
      <formula>$A120="Total"</formula>
    </cfRule>
  </conditionalFormatting>
  <conditionalFormatting sqref="C131:C135">
    <cfRule type="expression" dxfId="886" priority="887">
      <formula>$A98="Total"</formula>
    </cfRule>
  </conditionalFormatting>
  <conditionalFormatting sqref="C131:C135">
    <cfRule type="expression" dxfId="885" priority="886">
      <formula>$A109="Total"</formula>
    </cfRule>
  </conditionalFormatting>
  <conditionalFormatting sqref="C131:C135">
    <cfRule type="expression" dxfId="884" priority="885">
      <formula>$A104="Total"</formula>
    </cfRule>
  </conditionalFormatting>
  <conditionalFormatting sqref="C131:C135">
    <cfRule type="expression" dxfId="883" priority="884">
      <formula>$A99="Total"</formula>
    </cfRule>
  </conditionalFormatting>
  <conditionalFormatting sqref="C131:C135">
    <cfRule type="expression" dxfId="882" priority="883">
      <formula>$A106="Total"</formula>
    </cfRule>
  </conditionalFormatting>
  <conditionalFormatting sqref="C131:C135">
    <cfRule type="expression" dxfId="881" priority="882">
      <formula>$A105="Total"</formula>
    </cfRule>
  </conditionalFormatting>
  <conditionalFormatting sqref="C131:C135">
    <cfRule type="expression" dxfId="880" priority="881">
      <formula>$A96="Total"</formula>
    </cfRule>
  </conditionalFormatting>
  <conditionalFormatting sqref="C131:C135">
    <cfRule type="expression" dxfId="879" priority="880">
      <formula>$A102="Total"</formula>
    </cfRule>
  </conditionalFormatting>
  <conditionalFormatting sqref="C131:C135">
    <cfRule type="expression" dxfId="878" priority="879">
      <formula>$A103="Total"</formula>
    </cfRule>
  </conditionalFormatting>
  <conditionalFormatting sqref="C131:C135">
    <cfRule type="expression" dxfId="877" priority="878">
      <formula>$A100="Total"</formula>
    </cfRule>
  </conditionalFormatting>
  <conditionalFormatting sqref="C131:C135">
    <cfRule type="expression" dxfId="876" priority="877">
      <formula>$A191="Total"</formula>
    </cfRule>
  </conditionalFormatting>
  <conditionalFormatting sqref="C131:C135">
    <cfRule type="expression" dxfId="875" priority="876">
      <formula>$A107="Total"</formula>
    </cfRule>
  </conditionalFormatting>
  <conditionalFormatting sqref="C131:C135">
    <cfRule type="expression" dxfId="874" priority="875">
      <formula>$A95="Total"</formula>
    </cfRule>
  </conditionalFormatting>
  <conditionalFormatting sqref="C131:C135">
    <cfRule type="expression" dxfId="873" priority="874">
      <formula>$A130="Total"</formula>
    </cfRule>
  </conditionalFormatting>
  <conditionalFormatting sqref="C131:C135">
    <cfRule type="expression" dxfId="872" priority="873">
      <formula>$A129="Total"</formula>
    </cfRule>
  </conditionalFormatting>
  <conditionalFormatting sqref="C131:C135">
    <cfRule type="expression" dxfId="871" priority="872">
      <formula>$A128="Total"</formula>
    </cfRule>
  </conditionalFormatting>
  <conditionalFormatting sqref="C131:C135">
    <cfRule type="expression" dxfId="870" priority="871">
      <formula>$A102="Total"</formula>
    </cfRule>
  </conditionalFormatting>
  <conditionalFormatting sqref="C131:C135">
    <cfRule type="expression" dxfId="869" priority="870">
      <formula>$A105="Total"</formula>
    </cfRule>
  </conditionalFormatting>
  <conditionalFormatting sqref="C131:C135">
    <cfRule type="expression" dxfId="868" priority="869">
      <formula>$A108="Total"</formula>
    </cfRule>
  </conditionalFormatting>
  <conditionalFormatting sqref="C131:C135">
    <cfRule type="expression" dxfId="867" priority="868">
      <formula>$A44="Total"</formula>
    </cfRule>
  </conditionalFormatting>
  <conditionalFormatting sqref="C131:C135">
    <cfRule type="expression" dxfId="866" priority="867">
      <formula>$A47="Total"</formula>
    </cfRule>
  </conditionalFormatting>
  <conditionalFormatting sqref="C131:C135">
    <cfRule type="expression" dxfId="865" priority="866">
      <formula>$A45="Total"</formula>
    </cfRule>
  </conditionalFormatting>
  <conditionalFormatting sqref="C131:C135">
    <cfRule type="expression" dxfId="864" priority="865">
      <formula>$A144="Total"</formula>
    </cfRule>
  </conditionalFormatting>
  <conditionalFormatting sqref="C131:C135">
    <cfRule type="expression" dxfId="863" priority="864">
      <formula>$A46="Total"</formula>
    </cfRule>
  </conditionalFormatting>
  <conditionalFormatting sqref="C131:C135">
    <cfRule type="expression" dxfId="862" priority="863">
      <formula>$A102="Total"</formula>
    </cfRule>
  </conditionalFormatting>
  <conditionalFormatting sqref="C131:C135">
    <cfRule type="expression" dxfId="861" priority="862">
      <formula>$A192="Total"</formula>
    </cfRule>
  </conditionalFormatting>
  <conditionalFormatting sqref="C131:C135">
    <cfRule type="expression" dxfId="860" priority="861">
      <formula>$A42="Total"</formula>
    </cfRule>
  </conditionalFormatting>
  <conditionalFormatting sqref="C131:C135">
    <cfRule type="expression" dxfId="859" priority="860">
      <formula>$A130="Total"</formula>
    </cfRule>
  </conditionalFormatting>
  <conditionalFormatting sqref="C131:C135">
    <cfRule type="expression" dxfId="858" priority="859">
      <formula>$A129="Total"</formula>
    </cfRule>
  </conditionalFormatting>
  <conditionalFormatting sqref="C131:C135">
    <cfRule type="expression" dxfId="857" priority="858">
      <formula>$A128="Total"</formula>
    </cfRule>
  </conditionalFormatting>
  <conditionalFormatting sqref="C131:C135">
    <cfRule type="expression" dxfId="856" priority="857">
      <formula>$A127="Total"</formula>
    </cfRule>
  </conditionalFormatting>
  <conditionalFormatting sqref="C131:C135">
    <cfRule type="expression" dxfId="855" priority="856">
      <formula>$A123="Total"</formula>
    </cfRule>
  </conditionalFormatting>
  <conditionalFormatting sqref="C131:C135">
    <cfRule type="expression" dxfId="854" priority="855">
      <formula>$A85="Total"</formula>
    </cfRule>
  </conditionalFormatting>
  <conditionalFormatting sqref="C131:C135">
    <cfRule type="expression" dxfId="853" priority="854">
      <formula>$A71="Total"</formula>
    </cfRule>
  </conditionalFormatting>
  <conditionalFormatting sqref="C131:C135">
    <cfRule type="expression" dxfId="852" priority="853">
      <formula>$A67="Total"</formula>
    </cfRule>
  </conditionalFormatting>
  <conditionalFormatting sqref="C131:C135">
    <cfRule type="expression" dxfId="851" priority="852">
      <formula>$A130="Total"</formula>
    </cfRule>
  </conditionalFormatting>
  <conditionalFormatting sqref="C131:C135">
    <cfRule type="expression" dxfId="850" priority="851">
      <formula>$A129="Total"</formula>
    </cfRule>
  </conditionalFormatting>
  <conditionalFormatting sqref="C131:C135">
    <cfRule type="expression" dxfId="849" priority="850">
      <formula>$A128="Total"</formula>
    </cfRule>
  </conditionalFormatting>
  <conditionalFormatting sqref="C131:C135">
    <cfRule type="expression" dxfId="848" priority="849">
      <formula>$A125="Total"</formula>
    </cfRule>
  </conditionalFormatting>
  <conditionalFormatting sqref="C131:C135">
    <cfRule type="expression" dxfId="847" priority="848">
      <formula>$A83="Total"</formula>
    </cfRule>
  </conditionalFormatting>
  <conditionalFormatting sqref="C131:C135">
    <cfRule type="expression" dxfId="846" priority="847">
      <formula>$A124="Total"</formula>
    </cfRule>
  </conditionalFormatting>
  <conditionalFormatting sqref="C131:C135">
    <cfRule type="expression" dxfId="845" priority="846">
      <formula>$A119="Total"</formula>
    </cfRule>
  </conditionalFormatting>
  <conditionalFormatting sqref="C131:C135">
    <cfRule type="expression" dxfId="844" priority="845">
      <formula>$A123="Total"</formula>
    </cfRule>
  </conditionalFormatting>
  <conditionalFormatting sqref="C131:C135">
    <cfRule type="expression" dxfId="843" priority="844">
      <formula>$A121="Total"</formula>
    </cfRule>
  </conditionalFormatting>
  <conditionalFormatting sqref="C131:C135">
    <cfRule type="expression" dxfId="842" priority="843">
      <formula>$A65="Total"</formula>
    </cfRule>
  </conditionalFormatting>
  <conditionalFormatting sqref="C131:C135">
    <cfRule type="expression" dxfId="841" priority="842">
      <formula>$A120="Total"</formula>
    </cfRule>
  </conditionalFormatting>
  <conditionalFormatting sqref="C131:C135">
    <cfRule type="expression" dxfId="840" priority="841">
      <formula>$A81="Total"</formula>
    </cfRule>
  </conditionalFormatting>
  <conditionalFormatting sqref="C131:C135">
    <cfRule type="expression" dxfId="839" priority="840">
      <formula>$A88="Total"</formula>
    </cfRule>
  </conditionalFormatting>
  <conditionalFormatting sqref="C131:C135">
    <cfRule type="expression" dxfId="838" priority="839">
      <formula>$A142="Total"</formula>
    </cfRule>
  </conditionalFormatting>
  <conditionalFormatting sqref="C131:C135">
    <cfRule type="expression" dxfId="837" priority="838">
      <formula>$A86="Total"</formula>
    </cfRule>
  </conditionalFormatting>
  <conditionalFormatting sqref="C131:C135">
    <cfRule type="expression" dxfId="836" priority="837">
      <formula>$A80="Total"</formula>
    </cfRule>
  </conditionalFormatting>
  <conditionalFormatting sqref="C131:C135">
    <cfRule type="expression" dxfId="835" priority="836">
      <formula>$A84="Total"</formula>
    </cfRule>
  </conditionalFormatting>
  <conditionalFormatting sqref="C131:C135">
    <cfRule type="expression" dxfId="834" priority="835">
      <formula>$A85="Total"</formula>
    </cfRule>
  </conditionalFormatting>
  <conditionalFormatting sqref="C131:C135">
    <cfRule type="expression" dxfId="833" priority="834">
      <formula>$A115="Total"</formula>
    </cfRule>
  </conditionalFormatting>
  <conditionalFormatting sqref="C131:C135">
    <cfRule type="expression" dxfId="832" priority="833">
      <formula>$A113="Total"</formula>
    </cfRule>
  </conditionalFormatting>
  <conditionalFormatting sqref="C131:C135">
    <cfRule type="expression" dxfId="831" priority="832">
      <formula>$A112="Total"</formula>
    </cfRule>
  </conditionalFormatting>
  <conditionalFormatting sqref="C131:C135">
    <cfRule type="expression" dxfId="830" priority="831">
      <formula>$A90="Total"</formula>
    </cfRule>
  </conditionalFormatting>
  <conditionalFormatting sqref="C131:C135">
    <cfRule type="expression" dxfId="829" priority="830">
      <formula>$A89="Total"</formula>
    </cfRule>
  </conditionalFormatting>
  <conditionalFormatting sqref="C131:C135">
    <cfRule type="expression" dxfId="828" priority="829">
      <formula>$A87="Total"</formula>
    </cfRule>
  </conditionalFormatting>
  <conditionalFormatting sqref="C131:C135">
    <cfRule type="expression" dxfId="827" priority="828">
      <formula>$A71="Total"</formula>
    </cfRule>
  </conditionalFormatting>
  <conditionalFormatting sqref="C131:C135">
    <cfRule type="expression" dxfId="826" priority="827">
      <formula>$A82="Total"</formula>
    </cfRule>
  </conditionalFormatting>
  <conditionalFormatting sqref="C131:C135">
    <cfRule type="expression" dxfId="825" priority="826">
      <formula>$A111="Total"</formula>
    </cfRule>
  </conditionalFormatting>
  <conditionalFormatting sqref="C131:C135">
    <cfRule type="expression" dxfId="824" priority="825">
      <formula>$A91="Total"</formula>
    </cfRule>
  </conditionalFormatting>
  <conditionalFormatting sqref="C131:C135">
    <cfRule type="expression" dxfId="823" priority="824">
      <formula>$A72="Total"</formula>
    </cfRule>
  </conditionalFormatting>
  <conditionalFormatting sqref="C131:C135">
    <cfRule type="expression" dxfId="822" priority="823">
      <formula>$A114="Total"</formula>
    </cfRule>
  </conditionalFormatting>
  <conditionalFormatting sqref="C131:C135">
    <cfRule type="expression" dxfId="821" priority="822">
      <formula>$A145="Total"</formula>
    </cfRule>
  </conditionalFormatting>
  <conditionalFormatting sqref="C131:C135">
    <cfRule type="expression" dxfId="820" priority="821">
      <formula>$A74="Total"</formula>
    </cfRule>
  </conditionalFormatting>
  <conditionalFormatting sqref="C131:C135">
    <cfRule type="expression" dxfId="819" priority="820">
      <formula>$A73="Total"</formula>
    </cfRule>
  </conditionalFormatting>
  <conditionalFormatting sqref="C131:C135">
    <cfRule type="expression" dxfId="818" priority="819">
      <formula>$A75="Total"</formula>
    </cfRule>
  </conditionalFormatting>
  <conditionalFormatting sqref="C131:C135">
    <cfRule type="expression" dxfId="817" priority="818">
      <formula>$A79="Total"</formula>
    </cfRule>
  </conditionalFormatting>
  <conditionalFormatting sqref="C131:C135">
    <cfRule type="expression" dxfId="816" priority="817">
      <formula>$A77="Total"</formula>
    </cfRule>
  </conditionalFormatting>
  <conditionalFormatting sqref="C131:C135">
    <cfRule type="expression" dxfId="815" priority="816">
      <formula>$A64="Total"</formula>
    </cfRule>
  </conditionalFormatting>
  <conditionalFormatting sqref="C131:C135">
    <cfRule type="expression" dxfId="814" priority="815">
      <formula>$A136="Total"</formula>
    </cfRule>
  </conditionalFormatting>
  <conditionalFormatting sqref="C131:C135">
    <cfRule type="expression" dxfId="813" priority="814">
      <formula>$A116="Total"</formula>
    </cfRule>
  </conditionalFormatting>
  <conditionalFormatting sqref="C131:C135">
    <cfRule type="expression" dxfId="812" priority="813">
      <formula>$A68="Total"</formula>
    </cfRule>
  </conditionalFormatting>
  <conditionalFormatting sqref="C131:C135">
    <cfRule type="expression" dxfId="811" priority="812">
      <formula>$A69="Total"</formula>
    </cfRule>
  </conditionalFormatting>
  <conditionalFormatting sqref="C131:C135">
    <cfRule type="expression" dxfId="810" priority="811">
      <formula>$A34="Total"</formula>
    </cfRule>
  </conditionalFormatting>
  <conditionalFormatting sqref="C131:C135">
    <cfRule type="expression" dxfId="809" priority="810">
      <formula>$A35="Total"</formula>
    </cfRule>
  </conditionalFormatting>
  <conditionalFormatting sqref="C131:C135">
    <cfRule type="expression" dxfId="808" priority="809">
      <formula>$A153="Total"</formula>
    </cfRule>
  </conditionalFormatting>
  <conditionalFormatting sqref="C131:C135">
    <cfRule type="expression" dxfId="807" priority="808">
      <formula>$A158="Total"</formula>
    </cfRule>
  </conditionalFormatting>
  <conditionalFormatting sqref="C131:C135">
    <cfRule type="expression" dxfId="806" priority="807">
      <formula>$A30="Total"</formula>
    </cfRule>
  </conditionalFormatting>
  <conditionalFormatting sqref="C131:C135">
    <cfRule type="expression" dxfId="805" priority="806">
      <formula>$A149="Total"</formula>
    </cfRule>
  </conditionalFormatting>
  <conditionalFormatting sqref="C131:C135">
    <cfRule type="expression" dxfId="804" priority="805">
      <formula>$A31="Total"</formula>
    </cfRule>
  </conditionalFormatting>
  <conditionalFormatting sqref="C131:C135">
    <cfRule type="expression" dxfId="803" priority="804">
      <formula>$A32="Total"</formula>
    </cfRule>
  </conditionalFormatting>
  <conditionalFormatting sqref="C131:C135">
    <cfRule type="expression" dxfId="802" priority="803">
      <formula>$A78="Total"</formula>
    </cfRule>
  </conditionalFormatting>
  <conditionalFormatting sqref="C131:C135">
    <cfRule type="expression" dxfId="801" priority="802">
      <formula>$A137="Total"</formula>
    </cfRule>
  </conditionalFormatting>
  <conditionalFormatting sqref="C131:C135">
    <cfRule type="expression" dxfId="800" priority="801">
      <formula>$A33="Total"</formula>
    </cfRule>
  </conditionalFormatting>
  <conditionalFormatting sqref="C131:C135">
    <cfRule type="expression" dxfId="799" priority="800">
      <formula>$A29="Total"</formula>
    </cfRule>
  </conditionalFormatting>
  <conditionalFormatting sqref="C131:C135">
    <cfRule type="expression" dxfId="798" priority="799">
      <formula>$A97="Total"</formula>
    </cfRule>
  </conditionalFormatting>
  <conditionalFormatting sqref="C131:C135">
    <cfRule type="expression" dxfId="797" priority="798">
      <formula>$A124="Total"</formula>
    </cfRule>
  </conditionalFormatting>
  <conditionalFormatting sqref="C131:C135">
    <cfRule type="expression" dxfId="796" priority="797">
      <formula>$A119="Total"</formula>
    </cfRule>
  </conditionalFormatting>
  <conditionalFormatting sqref="C131:C135">
    <cfRule type="expression" dxfId="795" priority="796">
      <formula>$A123="Total"</formula>
    </cfRule>
  </conditionalFormatting>
  <conditionalFormatting sqref="C131:C135">
    <cfRule type="expression" dxfId="794" priority="795">
      <formula>$A120="Total"</formula>
    </cfRule>
  </conditionalFormatting>
  <conditionalFormatting sqref="C131:C135">
    <cfRule type="expression" dxfId="793" priority="794">
      <formula>$A98="Total"</formula>
    </cfRule>
  </conditionalFormatting>
  <conditionalFormatting sqref="C131:C135">
    <cfRule type="expression" dxfId="792" priority="793">
      <formula>$A109="Total"</formula>
    </cfRule>
  </conditionalFormatting>
  <conditionalFormatting sqref="C131:C135">
    <cfRule type="expression" dxfId="791" priority="792">
      <formula>$A104="Total"</formula>
    </cfRule>
  </conditionalFormatting>
  <conditionalFormatting sqref="C131:C135">
    <cfRule type="expression" dxfId="790" priority="791">
      <formula>$A99="Total"</formula>
    </cfRule>
  </conditionalFormatting>
  <conditionalFormatting sqref="C131:C135">
    <cfRule type="expression" dxfId="789" priority="790">
      <formula>$A106="Total"</formula>
    </cfRule>
  </conditionalFormatting>
  <conditionalFormatting sqref="C131:C135">
    <cfRule type="expression" dxfId="788" priority="789">
      <formula>$A105="Total"</formula>
    </cfRule>
  </conditionalFormatting>
  <conditionalFormatting sqref="C131:C135">
    <cfRule type="expression" dxfId="787" priority="788">
      <formula>$A96="Total"</formula>
    </cfRule>
  </conditionalFormatting>
  <conditionalFormatting sqref="C131:C135">
    <cfRule type="expression" dxfId="786" priority="787">
      <formula>$A102="Total"</formula>
    </cfRule>
  </conditionalFormatting>
  <conditionalFormatting sqref="C131:C135">
    <cfRule type="expression" dxfId="785" priority="786">
      <formula>$A103="Total"</formula>
    </cfRule>
  </conditionalFormatting>
  <conditionalFormatting sqref="C131:C135">
    <cfRule type="expression" dxfId="784" priority="785">
      <formula>$A100="Total"</formula>
    </cfRule>
  </conditionalFormatting>
  <conditionalFormatting sqref="C131:C135">
    <cfRule type="expression" dxfId="783" priority="784">
      <formula>$A191="Total"</formula>
    </cfRule>
  </conditionalFormatting>
  <conditionalFormatting sqref="C131:C135">
    <cfRule type="expression" dxfId="782" priority="783">
      <formula>$A107="Total"</formula>
    </cfRule>
  </conditionalFormatting>
  <conditionalFormatting sqref="C131:C135">
    <cfRule type="expression" dxfId="781" priority="782">
      <formula>$A95="Total"</formula>
    </cfRule>
  </conditionalFormatting>
  <conditionalFormatting sqref="C131:C135">
    <cfRule type="expression" dxfId="780" priority="781">
      <formula>$A130="Total"</formula>
    </cfRule>
  </conditionalFormatting>
  <conditionalFormatting sqref="C131:C135">
    <cfRule type="expression" dxfId="779" priority="780">
      <formula>$A129="Total"</formula>
    </cfRule>
  </conditionalFormatting>
  <conditionalFormatting sqref="C131:C135">
    <cfRule type="expression" dxfId="778" priority="779">
      <formula>$A128="Total"</formula>
    </cfRule>
  </conditionalFormatting>
  <conditionalFormatting sqref="C131:C135">
    <cfRule type="expression" dxfId="777" priority="778">
      <formula>$A102="Total"</formula>
    </cfRule>
  </conditionalFormatting>
  <conditionalFormatting sqref="C131:C135">
    <cfRule type="expression" dxfId="776" priority="777">
      <formula>$A105="Total"</formula>
    </cfRule>
  </conditionalFormatting>
  <conditionalFormatting sqref="C131:C135">
    <cfRule type="expression" dxfId="775" priority="776">
      <formula>$A108="Total"</formula>
    </cfRule>
  </conditionalFormatting>
  <conditionalFormatting sqref="C131:C135">
    <cfRule type="expression" dxfId="774" priority="775">
      <formula>$A44="Total"</formula>
    </cfRule>
  </conditionalFormatting>
  <conditionalFormatting sqref="C131:C135">
    <cfRule type="expression" dxfId="773" priority="774">
      <formula>$A47="Total"</formula>
    </cfRule>
  </conditionalFormatting>
  <conditionalFormatting sqref="C131:C135">
    <cfRule type="expression" dxfId="772" priority="773">
      <formula>$A45="Total"</formula>
    </cfRule>
  </conditionalFormatting>
  <conditionalFormatting sqref="C131:C135">
    <cfRule type="expression" dxfId="771" priority="772">
      <formula>$A141="Total"</formula>
    </cfRule>
  </conditionalFormatting>
  <conditionalFormatting sqref="C131:C135">
    <cfRule type="expression" dxfId="770" priority="771">
      <formula>$A46="Total"</formula>
    </cfRule>
  </conditionalFormatting>
  <conditionalFormatting sqref="C131:C135">
    <cfRule type="expression" dxfId="769" priority="770">
      <formula>$A102="Total"</formula>
    </cfRule>
  </conditionalFormatting>
  <conditionalFormatting sqref="C131:C135">
    <cfRule type="expression" dxfId="768" priority="769">
      <formula>$A192="Total"</formula>
    </cfRule>
  </conditionalFormatting>
  <conditionalFormatting sqref="C131:C135">
    <cfRule type="expression" dxfId="767" priority="768">
      <formula>$A42="Total"</formula>
    </cfRule>
  </conditionalFormatting>
  <conditionalFormatting sqref="C131:C135">
    <cfRule type="expression" dxfId="766" priority="767">
      <formula>$A130="Total"</formula>
    </cfRule>
  </conditionalFormatting>
  <conditionalFormatting sqref="C131:C135">
    <cfRule type="expression" dxfId="765" priority="766">
      <formula>$A129="Total"</formula>
    </cfRule>
  </conditionalFormatting>
  <conditionalFormatting sqref="C131:C135">
    <cfRule type="expression" dxfId="764" priority="765">
      <formula>$A128="Total"</formula>
    </cfRule>
  </conditionalFormatting>
  <conditionalFormatting sqref="C131:C135">
    <cfRule type="expression" dxfId="763" priority="764">
      <formula>$A127="Total"</formula>
    </cfRule>
  </conditionalFormatting>
  <conditionalFormatting sqref="C131:C135">
    <cfRule type="expression" dxfId="762" priority="763">
      <formula>$A123="Total"</formula>
    </cfRule>
  </conditionalFormatting>
  <conditionalFormatting sqref="C131:C135">
    <cfRule type="expression" dxfId="761" priority="762">
      <formula>$A85="Total"</formula>
    </cfRule>
  </conditionalFormatting>
  <conditionalFormatting sqref="C131:C135">
    <cfRule type="expression" dxfId="760" priority="761">
      <formula>$A71="Total"</formula>
    </cfRule>
  </conditionalFormatting>
  <conditionalFormatting sqref="C131:C135">
    <cfRule type="expression" dxfId="759" priority="760">
      <formula>$A67="Total"</formula>
    </cfRule>
  </conditionalFormatting>
  <conditionalFormatting sqref="C131:C135">
    <cfRule type="expression" dxfId="758" priority="759" stopIfTrue="1">
      <formula>$C152="Total"</formula>
    </cfRule>
  </conditionalFormatting>
  <conditionalFormatting sqref="C131:C135">
    <cfRule type="expression" dxfId="757" priority="758" stopIfTrue="1">
      <formula>$C159="Total"</formula>
    </cfRule>
  </conditionalFormatting>
  <conditionalFormatting sqref="C134:C135">
    <cfRule type="expression" dxfId="756" priority="757" stopIfTrue="1">
      <formula>$C136="Total"</formula>
    </cfRule>
  </conditionalFormatting>
  <conditionalFormatting sqref="C135">
    <cfRule type="expression" dxfId="755" priority="756" stopIfTrue="1">
      <formula>#REF!="Total"</formula>
    </cfRule>
  </conditionalFormatting>
  <conditionalFormatting sqref="C131">
    <cfRule type="expression" dxfId="754" priority="755">
      <formula>#REF!="Total"</formula>
    </cfRule>
  </conditionalFormatting>
  <conditionalFormatting sqref="C131">
    <cfRule type="expression" dxfId="753" priority="754" stopIfTrue="1">
      <formula>#REF!="Total"</formula>
    </cfRule>
  </conditionalFormatting>
  <conditionalFormatting sqref="C132">
    <cfRule type="expression" dxfId="752" priority="753" stopIfTrue="1">
      <formula>#REF!="Total"</formula>
    </cfRule>
  </conditionalFormatting>
  <conditionalFormatting sqref="C131">
    <cfRule type="expression" dxfId="751" priority="752">
      <formula>$A136="Total"</formula>
    </cfRule>
  </conditionalFormatting>
  <conditionalFormatting sqref="C131">
    <cfRule type="expression" dxfId="750" priority="751" stopIfTrue="1">
      <formula>$C136="Total"</formula>
    </cfRule>
  </conditionalFormatting>
  <conditionalFormatting sqref="C131">
    <cfRule type="expression" dxfId="749" priority="750">
      <formula>$A131="Total"</formula>
    </cfRule>
  </conditionalFormatting>
  <conditionalFormatting sqref="C131">
    <cfRule type="expression" dxfId="748" priority="749" stopIfTrue="1">
      <formula>$C137="Total"</formula>
    </cfRule>
  </conditionalFormatting>
  <conditionalFormatting sqref="C131">
    <cfRule type="expression" dxfId="747" priority="748">
      <formula>$A122="Total"</formula>
    </cfRule>
  </conditionalFormatting>
  <conditionalFormatting sqref="C131">
    <cfRule type="expression" dxfId="746" priority="747">
      <formula>$A164="Total"</formula>
    </cfRule>
  </conditionalFormatting>
  <conditionalFormatting sqref="C131">
    <cfRule type="expression" dxfId="745" priority="746">
      <formula>$A130="Total"</formula>
    </cfRule>
  </conditionalFormatting>
  <conditionalFormatting sqref="C131">
    <cfRule type="expression" dxfId="744" priority="745">
      <formula>$A129="Total"</formula>
    </cfRule>
  </conditionalFormatting>
  <conditionalFormatting sqref="C131">
    <cfRule type="expression" dxfId="743" priority="744">
      <formula>$A128="Total"</formula>
    </cfRule>
  </conditionalFormatting>
  <conditionalFormatting sqref="C131">
    <cfRule type="expression" dxfId="742" priority="743" stopIfTrue="1">
      <formula>$C165="Total"</formula>
    </cfRule>
  </conditionalFormatting>
  <conditionalFormatting sqref="C131">
    <cfRule type="expression" dxfId="741" priority="742">
      <formula>$A130="Total"</formula>
    </cfRule>
  </conditionalFormatting>
  <conditionalFormatting sqref="C131">
    <cfRule type="expression" dxfId="740" priority="741">
      <formula>$A129="Total"</formula>
    </cfRule>
  </conditionalFormatting>
  <conditionalFormatting sqref="C131">
    <cfRule type="expression" dxfId="739" priority="740">
      <formula>$A128="Total"</formula>
    </cfRule>
  </conditionalFormatting>
  <conditionalFormatting sqref="C131">
    <cfRule type="expression" dxfId="738" priority="739">
      <formula>$A131="Total"</formula>
    </cfRule>
  </conditionalFormatting>
  <conditionalFormatting sqref="C131">
    <cfRule type="expression" dxfId="737" priority="738">
      <formula>$A125="Total"</formula>
    </cfRule>
  </conditionalFormatting>
  <conditionalFormatting sqref="C131">
    <cfRule type="expression" dxfId="736" priority="737">
      <formula>$A83="Total"</formula>
    </cfRule>
  </conditionalFormatting>
  <conditionalFormatting sqref="C131">
    <cfRule type="expression" dxfId="735" priority="736">
      <formula>$A65="Total"</formula>
    </cfRule>
  </conditionalFormatting>
  <conditionalFormatting sqref="C131">
    <cfRule type="expression" dxfId="734" priority="735">
      <formula>$A81="Total"</formula>
    </cfRule>
  </conditionalFormatting>
  <conditionalFormatting sqref="C131">
    <cfRule type="expression" dxfId="733" priority="734">
      <formula>$A88="Total"</formula>
    </cfRule>
  </conditionalFormatting>
  <conditionalFormatting sqref="C131">
    <cfRule type="expression" dxfId="732" priority="733">
      <formula>$A146="Total"</formula>
    </cfRule>
  </conditionalFormatting>
  <conditionalFormatting sqref="C131">
    <cfRule type="expression" dxfId="731" priority="732">
      <formula>$A138="Total"</formula>
    </cfRule>
  </conditionalFormatting>
  <conditionalFormatting sqref="C131">
    <cfRule type="expression" dxfId="730" priority="731">
      <formula>$A86="Total"</formula>
    </cfRule>
  </conditionalFormatting>
  <conditionalFormatting sqref="C131">
    <cfRule type="expression" dxfId="729" priority="730">
      <formula>$A80="Total"</formula>
    </cfRule>
  </conditionalFormatting>
  <conditionalFormatting sqref="C131">
    <cfRule type="expression" dxfId="728" priority="729">
      <formula>$A84="Total"</formula>
    </cfRule>
  </conditionalFormatting>
  <conditionalFormatting sqref="C131">
    <cfRule type="expression" dxfId="727" priority="728">
      <formula>$A85="Total"</formula>
    </cfRule>
  </conditionalFormatting>
  <conditionalFormatting sqref="C131">
    <cfRule type="expression" dxfId="726" priority="727">
      <formula>$A90="Total"</formula>
    </cfRule>
  </conditionalFormatting>
  <conditionalFormatting sqref="C131">
    <cfRule type="expression" dxfId="725" priority="726">
      <formula>$A89="Total"</formula>
    </cfRule>
  </conditionalFormatting>
  <conditionalFormatting sqref="C131">
    <cfRule type="expression" dxfId="724" priority="725">
      <formula>$A87="Total"</formula>
    </cfRule>
  </conditionalFormatting>
  <conditionalFormatting sqref="C131">
    <cfRule type="expression" dxfId="723" priority="724">
      <formula>$A82="Total"</formula>
    </cfRule>
  </conditionalFormatting>
  <conditionalFormatting sqref="C131">
    <cfRule type="expression" dxfId="722" priority="723">
      <formula>$A91="Total"</formula>
    </cfRule>
  </conditionalFormatting>
  <conditionalFormatting sqref="C131">
    <cfRule type="expression" dxfId="721" priority="722">
      <formula>$A158="Total"</formula>
    </cfRule>
  </conditionalFormatting>
  <conditionalFormatting sqref="C131">
    <cfRule type="expression" dxfId="720" priority="721" stopIfTrue="1">
      <formula>$C138="Total"</formula>
    </cfRule>
  </conditionalFormatting>
  <conditionalFormatting sqref="C131">
    <cfRule type="expression" dxfId="719" priority="720">
      <formula>$A79="Total"</formula>
    </cfRule>
  </conditionalFormatting>
  <conditionalFormatting sqref="C131">
    <cfRule type="expression" dxfId="718" priority="719">
      <formula>$A64="Total"</formula>
    </cfRule>
  </conditionalFormatting>
  <conditionalFormatting sqref="C131">
    <cfRule type="expression" dxfId="717" priority="718" stopIfTrue="1">
      <formula>$C155="Total"</formula>
    </cfRule>
  </conditionalFormatting>
  <conditionalFormatting sqref="C131">
    <cfRule type="expression" dxfId="716" priority="717" stopIfTrue="1">
      <formula>$C159="Total"</formula>
    </cfRule>
  </conditionalFormatting>
  <conditionalFormatting sqref="C131">
    <cfRule type="expression" dxfId="715" priority="716">
      <formula>$A34="Total"</formula>
    </cfRule>
  </conditionalFormatting>
  <conditionalFormatting sqref="C131">
    <cfRule type="expression" dxfId="714" priority="715">
      <formula>$A35="Total"</formula>
    </cfRule>
  </conditionalFormatting>
  <conditionalFormatting sqref="C131">
    <cfRule type="expression" dxfId="713" priority="714">
      <formula>$A30="Total"</formula>
    </cfRule>
  </conditionalFormatting>
  <conditionalFormatting sqref="C131">
    <cfRule type="expression" dxfId="712" priority="713">
      <formula>$A31="Total"</formula>
    </cfRule>
  </conditionalFormatting>
  <conditionalFormatting sqref="C131">
    <cfRule type="expression" dxfId="711" priority="712">
      <formula>$A32="Total"</formula>
    </cfRule>
  </conditionalFormatting>
  <conditionalFormatting sqref="C131">
    <cfRule type="expression" dxfId="710" priority="711">
      <formula>$A78="Total"</formula>
    </cfRule>
  </conditionalFormatting>
  <conditionalFormatting sqref="C131">
    <cfRule type="expression" dxfId="709" priority="710">
      <formula>$A33="Total"</formula>
    </cfRule>
  </conditionalFormatting>
  <conditionalFormatting sqref="C131">
    <cfRule type="expression" dxfId="708" priority="709">
      <formula>$A29="Total"</formula>
    </cfRule>
  </conditionalFormatting>
  <conditionalFormatting sqref="C131">
    <cfRule type="expression" dxfId="707" priority="708">
      <formula>$A97="Total"</formula>
    </cfRule>
  </conditionalFormatting>
  <conditionalFormatting sqref="C131">
    <cfRule type="expression" dxfId="706" priority="707">
      <formula>$A124="Total"</formula>
    </cfRule>
  </conditionalFormatting>
  <conditionalFormatting sqref="C131">
    <cfRule type="expression" dxfId="705" priority="706">
      <formula>$A119="Total"</formula>
    </cfRule>
  </conditionalFormatting>
  <conditionalFormatting sqref="C131">
    <cfRule type="expression" dxfId="704" priority="705">
      <formula>$A123="Total"</formula>
    </cfRule>
  </conditionalFormatting>
  <conditionalFormatting sqref="C131">
    <cfRule type="expression" dxfId="703" priority="704">
      <formula>$A120="Total"</formula>
    </cfRule>
  </conditionalFormatting>
  <conditionalFormatting sqref="C131">
    <cfRule type="expression" dxfId="702" priority="703">
      <formula>$A98="Total"</formula>
    </cfRule>
  </conditionalFormatting>
  <conditionalFormatting sqref="C131">
    <cfRule type="expression" dxfId="701" priority="702">
      <formula>$A109="Total"</formula>
    </cfRule>
  </conditionalFormatting>
  <conditionalFormatting sqref="C131">
    <cfRule type="expression" dxfId="700" priority="701">
      <formula>$A104="Total"</formula>
    </cfRule>
  </conditionalFormatting>
  <conditionalFormatting sqref="C131">
    <cfRule type="expression" dxfId="699" priority="700">
      <formula>$A99="Total"</formula>
    </cfRule>
  </conditionalFormatting>
  <conditionalFormatting sqref="C131">
    <cfRule type="expression" dxfId="698" priority="699">
      <formula>$A106="Total"</formula>
    </cfRule>
  </conditionalFormatting>
  <conditionalFormatting sqref="C131">
    <cfRule type="expression" dxfId="697" priority="698">
      <formula>$A105="Total"</formula>
    </cfRule>
  </conditionalFormatting>
  <conditionalFormatting sqref="C131">
    <cfRule type="expression" dxfId="696" priority="697">
      <formula>$A96="Total"</formula>
    </cfRule>
  </conditionalFormatting>
  <conditionalFormatting sqref="C131">
    <cfRule type="expression" dxfId="695" priority="696">
      <formula>$A102="Total"</formula>
    </cfRule>
  </conditionalFormatting>
  <conditionalFormatting sqref="C131">
    <cfRule type="expression" dxfId="694" priority="695">
      <formula>$A103="Total"</formula>
    </cfRule>
  </conditionalFormatting>
  <conditionalFormatting sqref="C131">
    <cfRule type="expression" dxfId="693" priority="694">
      <formula>$A100="Total"</formula>
    </cfRule>
  </conditionalFormatting>
  <conditionalFormatting sqref="C131">
    <cfRule type="expression" dxfId="692" priority="693">
      <formula>$A192="Total"</formula>
    </cfRule>
  </conditionalFormatting>
  <conditionalFormatting sqref="C131">
    <cfRule type="expression" dxfId="691" priority="692">
      <formula>$A107="Total"</formula>
    </cfRule>
  </conditionalFormatting>
  <conditionalFormatting sqref="C131">
    <cfRule type="expression" dxfId="690" priority="691">
      <formula>$A95="Total"</formula>
    </cfRule>
  </conditionalFormatting>
  <conditionalFormatting sqref="C131">
    <cfRule type="expression" dxfId="689" priority="690">
      <formula>$A130="Total"</formula>
    </cfRule>
  </conditionalFormatting>
  <conditionalFormatting sqref="C131">
    <cfRule type="expression" dxfId="688" priority="689">
      <formula>$A129="Total"</formula>
    </cfRule>
  </conditionalFormatting>
  <conditionalFormatting sqref="C131">
    <cfRule type="expression" dxfId="687" priority="688">
      <formula>$A128="Total"</formula>
    </cfRule>
  </conditionalFormatting>
  <conditionalFormatting sqref="C131">
    <cfRule type="expression" dxfId="686" priority="687">
      <formula>$A102="Total"</formula>
    </cfRule>
  </conditionalFormatting>
  <conditionalFormatting sqref="C131">
    <cfRule type="expression" dxfId="685" priority="686">
      <formula>$A105="Total"</formula>
    </cfRule>
  </conditionalFormatting>
  <conditionalFormatting sqref="C131">
    <cfRule type="expression" dxfId="684" priority="685">
      <formula>$A108="Total"</formula>
    </cfRule>
  </conditionalFormatting>
  <conditionalFormatting sqref="C131">
    <cfRule type="expression" dxfId="683" priority="684">
      <formula>$A44="Total"</formula>
    </cfRule>
  </conditionalFormatting>
  <conditionalFormatting sqref="C131">
    <cfRule type="expression" dxfId="682" priority="683">
      <formula>$A47="Total"</formula>
    </cfRule>
  </conditionalFormatting>
  <conditionalFormatting sqref="C131">
    <cfRule type="expression" dxfId="681" priority="682">
      <formula>$A45="Total"</formula>
    </cfRule>
  </conditionalFormatting>
  <conditionalFormatting sqref="C131">
    <cfRule type="expression" dxfId="680" priority="681">
      <formula>$A145="Total"</formula>
    </cfRule>
  </conditionalFormatting>
  <conditionalFormatting sqref="C131">
    <cfRule type="expression" dxfId="679" priority="680">
      <formula>$A46="Total"</formula>
    </cfRule>
  </conditionalFormatting>
  <conditionalFormatting sqref="C131">
    <cfRule type="expression" dxfId="678" priority="679">
      <formula>$A102="Total"</formula>
    </cfRule>
  </conditionalFormatting>
  <conditionalFormatting sqref="C131">
    <cfRule type="expression" dxfId="677" priority="678">
      <formula>$A193="Total"</formula>
    </cfRule>
  </conditionalFormatting>
  <conditionalFormatting sqref="C131">
    <cfRule type="expression" dxfId="676" priority="677">
      <formula>$A42="Total"</formula>
    </cfRule>
  </conditionalFormatting>
  <conditionalFormatting sqref="C131">
    <cfRule type="expression" dxfId="675" priority="676">
      <formula>$A130="Total"</formula>
    </cfRule>
  </conditionalFormatting>
  <conditionalFormatting sqref="C131">
    <cfRule type="expression" dxfId="674" priority="675">
      <formula>$A129="Total"</formula>
    </cfRule>
  </conditionalFormatting>
  <conditionalFormatting sqref="C131">
    <cfRule type="expression" dxfId="673" priority="674">
      <formula>$A128="Total"</formula>
    </cfRule>
  </conditionalFormatting>
  <conditionalFormatting sqref="C131">
    <cfRule type="expression" dxfId="672" priority="673">
      <formula>$A127="Total"</formula>
    </cfRule>
  </conditionalFormatting>
  <conditionalFormatting sqref="C131">
    <cfRule type="expression" dxfId="671" priority="672">
      <formula>$A123="Total"</formula>
    </cfRule>
  </conditionalFormatting>
  <conditionalFormatting sqref="C131">
    <cfRule type="expression" dxfId="670" priority="671">
      <formula>$A85="Total"</formula>
    </cfRule>
  </conditionalFormatting>
  <conditionalFormatting sqref="C131">
    <cfRule type="expression" dxfId="669" priority="670">
      <formula>$A71="Total"</formula>
    </cfRule>
  </conditionalFormatting>
  <conditionalFormatting sqref="C131">
    <cfRule type="expression" dxfId="668" priority="669">
      <formula>$A67="Total"</formula>
    </cfRule>
  </conditionalFormatting>
  <conditionalFormatting sqref="C131">
    <cfRule type="expression" dxfId="667" priority="668">
      <formula>$A130="Total"</formula>
    </cfRule>
  </conditionalFormatting>
  <conditionalFormatting sqref="C131">
    <cfRule type="expression" dxfId="666" priority="667">
      <formula>$A129="Total"</formula>
    </cfRule>
  </conditionalFormatting>
  <conditionalFormatting sqref="C131">
    <cfRule type="expression" dxfId="665" priority="666">
      <formula>$A128="Total"</formula>
    </cfRule>
  </conditionalFormatting>
  <conditionalFormatting sqref="C131">
    <cfRule type="expression" dxfId="664" priority="665">
      <formula>$A131="Total"</formula>
    </cfRule>
  </conditionalFormatting>
  <conditionalFormatting sqref="C131">
    <cfRule type="expression" dxfId="663" priority="664">
      <formula>$A125="Total"</formula>
    </cfRule>
  </conditionalFormatting>
  <conditionalFormatting sqref="C131">
    <cfRule type="expression" dxfId="662" priority="663">
      <formula>$A83="Total"</formula>
    </cfRule>
  </conditionalFormatting>
  <conditionalFormatting sqref="C131">
    <cfRule type="expression" dxfId="661" priority="662">
      <formula>$A124="Total"</formula>
    </cfRule>
  </conditionalFormatting>
  <conditionalFormatting sqref="C131">
    <cfRule type="expression" dxfId="660" priority="661">
      <formula>$A119="Total"</formula>
    </cfRule>
  </conditionalFormatting>
  <conditionalFormatting sqref="C131">
    <cfRule type="expression" dxfId="659" priority="660">
      <formula>$A123="Total"</formula>
    </cfRule>
  </conditionalFormatting>
  <conditionalFormatting sqref="C131">
    <cfRule type="expression" dxfId="658" priority="659">
      <formula>$A121="Total"</formula>
    </cfRule>
  </conditionalFormatting>
  <conditionalFormatting sqref="C131">
    <cfRule type="expression" dxfId="657" priority="658">
      <formula>$A65="Total"</formula>
    </cfRule>
  </conditionalFormatting>
  <conditionalFormatting sqref="C131">
    <cfRule type="expression" dxfId="656" priority="657">
      <formula>$A120="Total"</formula>
    </cfRule>
  </conditionalFormatting>
  <conditionalFormatting sqref="C131">
    <cfRule type="expression" dxfId="655" priority="656">
      <formula>$A81="Total"</formula>
    </cfRule>
  </conditionalFormatting>
  <conditionalFormatting sqref="C131">
    <cfRule type="expression" dxfId="654" priority="655">
      <formula>$A88="Total"</formula>
    </cfRule>
  </conditionalFormatting>
  <conditionalFormatting sqref="C131">
    <cfRule type="expression" dxfId="653" priority="654">
      <formula>$A143="Total"</formula>
    </cfRule>
  </conditionalFormatting>
  <conditionalFormatting sqref="C131">
    <cfRule type="expression" dxfId="652" priority="653">
      <formula>$A86="Total"</formula>
    </cfRule>
  </conditionalFormatting>
  <conditionalFormatting sqref="C131">
    <cfRule type="expression" dxfId="651" priority="652">
      <formula>$A80="Total"</formula>
    </cfRule>
  </conditionalFormatting>
  <conditionalFormatting sqref="C131">
    <cfRule type="expression" dxfId="650" priority="651">
      <formula>$A84="Total"</formula>
    </cfRule>
  </conditionalFormatting>
  <conditionalFormatting sqref="C131">
    <cfRule type="expression" dxfId="649" priority="650">
      <formula>$A85="Total"</formula>
    </cfRule>
  </conditionalFormatting>
  <conditionalFormatting sqref="C131">
    <cfRule type="expression" dxfId="648" priority="649">
      <formula>$A115="Total"</formula>
    </cfRule>
  </conditionalFormatting>
  <conditionalFormatting sqref="C131">
    <cfRule type="expression" dxfId="647" priority="648">
      <formula>$A113="Total"</formula>
    </cfRule>
  </conditionalFormatting>
  <conditionalFormatting sqref="C131">
    <cfRule type="expression" dxfId="646" priority="647">
      <formula>$A112="Total"</formula>
    </cfRule>
  </conditionalFormatting>
  <conditionalFormatting sqref="C131">
    <cfRule type="expression" dxfId="645" priority="646">
      <formula>$A90="Total"</formula>
    </cfRule>
  </conditionalFormatting>
  <conditionalFormatting sqref="C131">
    <cfRule type="expression" dxfId="644" priority="645">
      <formula>$A89="Total"</formula>
    </cfRule>
  </conditionalFormatting>
  <conditionalFormatting sqref="C131">
    <cfRule type="expression" dxfId="643" priority="644">
      <formula>$A87="Total"</formula>
    </cfRule>
  </conditionalFormatting>
  <conditionalFormatting sqref="C131">
    <cfRule type="expression" dxfId="642" priority="643">
      <formula>$A71="Total"</formula>
    </cfRule>
  </conditionalFormatting>
  <conditionalFormatting sqref="C131">
    <cfRule type="expression" dxfId="641" priority="642">
      <formula>$A82="Total"</formula>
    </cfRule>
  </conditionalFormatting>
  <conditionalFormatting sqref="C131">
    <cfRule type="expression" dxfId="640" priority="641">
      <formula>$A111="Total"</formula>
    </cfRule>
  </conditionalFormatting>
  <conditionalFormatting sqref="C131">
    <cfRule type="expression" dxfId="639" priority="640">
      <formula>$A91="Total"</formula>
    </cfRule>
  </conditionalFormatting>
  <conditionalFormatting sqref="C131">
    <cfRule type="expression" dxfId="638" priority="639">
      <formula>$A72="Total"</formula>
    </cfRule>
  </conditionalFormatting>
  <conditionalFormatting sqref="C131">
    <cfRule type="expression" dxfId="637" priority="638">
      <formula>$A114="Total"</formula>
    </cfRule>
  </conditionalFormatting>
  <conditionalFormatting sqref="C131">
    <cfRule type="expression" dxfId="636" priority="637">
      <formula>$A146="Total"</formula>
    </cfRule>
  </conditionalFormatting>
  <conditionalFormatting sqref="C131">
    <cfRule type="expression" dxfId="635" priority="636">
      <formula>$A74="Total"</formula>
    </cfRule>
  </conditionalFormatting>
  <conditionalFormatting sqref="C131">
    <cfRule type="expression" dxfId="634" priority="635">
      <formula>$A73="Total"</formula>
    </cfRule>
  </conditionalFormatting>
  <conditionalFormatting sqref="C131">
    <cfRule type="expression" dxfId="633" priority="634">
      <formula>$A75="Total"</formula>
    </cfRule>
  </conditionalFormatting>
  <conditionalFormatting sqref="C131">
    <cfRule type="expression" dxfId="632" priority="633">
      <formula>$A79="Total"</formula>
    </cfRule>
  </conditionalFormatting>
  <conditionalFormatting sqref="C131">
    <cfRule type="expression" dxfId="631" priority="632">
      <formula>$A77="Total"</formula>
    </cfRule>
  </conditionalFormatting>
  <conditionalFormatting sqref="C131">
    <cfRule type="expression" dxfId="630" priority="631">
      <formula>$A64="Total"</formula>
    </cfRule>
  </conditionalFormatting>
  <conditionalFormatting sqref="C131">
    <cfRule type="expression" dxfId="629" priority="630">
      <formula>$A137="Total"</formula>
    </cfRule>
  </conditionalFormatting>
  <conditionalFormatting sqref="C131">
    <cfRule type="expression" dxfId="628" priority="629">
      <formula>$A116="Total"</formula>
    </cfRule>
  </conditionalFormatting>
  <conditionalFormatting sqref="C131">
    <cfRule type="expression" dxfId="627" priority="628">
      <formula>$A68="Total"</formula>
    </cfRule>
  </conditionalFormatting>
  <conditionalFormatting sqref="C131">
    <cfRule type="expression" dxfId="626" priority="627">
      <formula>$A69="Total"</formula>
    </cfRule>
  </conditionalFormatting>
  <conditionalFormatting sqref="C131">
    <cfRule type="expression" dxfId="625" priority="626">
      <formula>$A34="Total"</formula>
    </cfRule>
  </conditionalFormatting>
  <conditionalFormatting sqref="C131">
    <cfRule type="expression" dxfId="624" priority="625">
      <formula>$A35="Total"</formula>
    </cfRule>
  </conditionalFormatting>
  <conditionalFormatting sqref="C131">
    <cfRule type="expression" dxfId="623" priority="624">
      <formula>$A154="Total"</formula>
    </cfRule>
  </conditionalFormatting>
  <conditionalFormatting sqref="C131">
    <cfRule type="expression" dxfId="622" priority="623">
      <formula>$A159="Total"</formula>
    </cfRule>
  </conditionalFormatting>
  <conditionalFormatting sqref="C131">
    <cfRule type="expression" dxfId="621" priority="622">
      <formula>$A30="Total"</formula>
    </cfRule>
  </conditionalFormatting>
  <conditionalFormatting sqref="C131">
    <cfRule type="expression" dxfId="620" priority="621">
      <formula>$A150="Total"</formula>
    </cfRule>
  </conditionalFormatting>
  <conditionalFormatting sqref="C131">
    <cfRule type="expression" dxfId="619" priority="620">
      <formula>$A31="Total"</formula>
    </cfRule>
  </conditionalFormatting>
  <conditionalFormatting sqref="C131">
    <cfRule type="expression" dxfId="618" priority="619">
      <formula>$A32="Total"</formula>
    </cfRule>
  </conditionalFormatting>
  <conditionalFormatting sqref="C131">
    <cfRule type="expression" dxfId="617" priority="618">
      <formula>$A78="Total"</formula>
    </cfRule>
  </conditionalFormatting>
  <conditionalFormatting sqref="C131">
    <cfRule type="expression" dxfId="616" priority="617">
      <formula>$A138="Total"</formula>
    </cfRule>
  </conditionalFormatting>
  <conditionalFormatting sqref="C131">
    <cfRule type="expression" dxfId="615" priority="616">
      <formula>$A33="Total"</formula>
    </cfRule>
  </conditionalFormatting>
  <conditionalFormatting sqref="C131">
    <cfRule type="expression" dxfId="614" priority="615">
      <formula>$A29="Total"</formula>
    </cfRule>
  </conditionalFormatting>
  <conditionalFormatting sqref="C131">
    <cfRule type="expression" dxfId="613" priority="614">
      <formula>$A97="Total"</formula>
    </cfRule>
  </conditionalFormatting>
  <conditionalFormatting sqref="C131">
    <cfRule type="expression" dxfId="612" priority="613">
      <formula>$A124="Total"</formula>
    </cfRule>
  </conditionalFormatting>
  <conditionalFormatting sqref="C131">
    <cfRule type="expression" dxfId="611" priority="612">
      <formula>$A119="Total"</formula>
    </cfRule>
  </conditionalFormatting>
  <conditionalFormatting sqref="C131">
    <cfRule type="expression" dxfId="610" priority="611">
      <formula>$A123="Total"</formula>
    </cfRule>
  </conditionalFormatting>
  <conditionalFormatting sqref="C131">
    <cfRule type="expression" dxfId="609" priority="610">
      <formula>$A120="Total"</formula>
    </cfRule>
  </conditionalFormatting>
  <conditionalFormatting sqref="C131">
    <cfRule type="expression" dxfId="608" priority="609">
      <formula>$A98="Total"</formula>
    </cfRule>
  </conditionalFormatting>
  <conditionalFormatting sqref="C131">
    <cfRule type="expression" dxfId="607" priority="608">
      <formula>$A109="Total"</formula>
    </cfRule>
  </conditionalFormatting>
  <conditionalFormatting sqref="C131">
    <cfRule type="expression" dxfId="606" priority="607">
      <formula>$A104="Total"</formula>
    </cfRule>
  </conditionalFormatting>
  <conditionalFormatting sqref="C131">
    <cfRule type="expression" dxfId="605" priority="606">
      <formula>$A99="Total"</formula>
    </cfRule>
  </conditionalFormatting>
  <conditionalFormatting sqref="C131">
    <cfRule type="expression" dxfId="604" priority="605">
      <formula>$A106="Total"</formula>
    </cfRule>
  </conditionalFormatting>
  <conditionalFormatting sqref="C131">
    <cfRule type="expression" dxfId="603" priority="604">
      <formula>$A105="Total"</formula>
    </cfRule>
  </conditionalFormatting>
  <conditionalFormatting sqref="C131">
    <cfRule type="expression" dxfId="602" priority="603">
      <formula>$A96="Total"</formula>
    </cfRule>
  </conditionalFormatting>
  <conditionalFormatting sqref="C131">
    <cfRule type="expression" dxfId="601" priority="602">
      <formula>$A102="Total"</formula>
    </cfRule>
  </conditionalFormatting>
  <conditionalFormatting sqref="C131">
    <cfRule type="expression" dxfId="600" priority="601">
      <formula>$A103="Total"</formula>
    </cfRule>
  </conditionalFormatting>
  <conditionalFormatting sqref="C131">
    <cfRule type="expression" dxfId="599" priority="600">
      <formula>$A100="Total"</formula>
    </cfRule>
  </conditionalFormatting>
  <conditionalFormatting sqref="C131">
    <cfRule type="expression" dxfId="598" priority="599">
      <formula>$A192="Total"</formula>
    </cfRule>
  </conditionalFormatting>
  <conditionalFormatting sqref="C131">
    <cfRule type="expression" dxfId="597" priority="598">
      <formula>$A107="Total"</formula>
    </cfRule>
  </conditionalFormatting>
  <conditionalFormatting sqref="C131">
    <cfRule type="expression" dxfId="596" priority="597">
      <formula>$A95="Total"</formula>
    </cfRule>
  </conditionalFormatting>
  <conditionalFormatting sqref="C131">
    <cfRule type="expression" dxfId="595" priority="596">
      <formula>$A130="Total"</formula>
    </cfRule>
  </conditionalFormatting>
  <conditionalFormatting sqref="C131">
    <cfRule type="expression" dxfId="594" priority="595">
      <formula>$A129="Total"</formula>
    </cfRule>
  </conditionalFormatting>
  <conditionalFormatting sqref="C131">
    <cfRule type="expression" dxfId="593" priority="594">
      <formula>$A128="Total"</formula>
    </cfRule>
  </conditionalFormatting>
  <conditionalFormatting sqref="C131">
    <cfRule type="expression" dxfId="592" priority="593">
      <formula>$A102="Total"</formula>
    </cfRule>
  </conditionalFormatting>
  <conditionalFormatting sqref="C131">
    <cfRule type="expression" dxfId="591" priority="592">
      <formula>$A105="Total"</formula>
    </cfRule>
  </conditionalFormatting>
  <conditionalFormatting sqref="C131">
    <cfRule type="expression" dxfId="590" priority="591">
      <formula>$A108="Total"</formula>
    </cfRule>
  </conditionalFormatting>
  <conditionalFormatting sqref="C131">
    <cfRule type="expression" dxfId="589" priority="590">
      <formula>$A44="Total"</formula>
    </cfRule>
  </conditionalFormatting>
  <conditionalFormatting sqref="C131">
    <cfRule type="expression" dxfId="588" priority="589">
      <formula>$A47="Total"</formula>
    </cfRule>
  </conditionalFormatting>
  <conditionalFormatting sqref="C131">
    <cfRule type="expression" dxfId="587" priority="588">
      <formula>$A45="Total"</formula>
    </cfRule>
  </conditionalFormatting>
  <conditionalFormatting sqref="C131">
    <cfRule type="expression" dxfId="586" priority="587">
      <formula>$A142="Total"</formula>
    </cfRule>
  </conditionalFormatting>
  <conditionalFormatting sqref="C131">
    <cfRule type="expression" dxfId="585" priority="586">
      <formula>$A46="Total"</formula>
    </cfRule>
  </conditionalFormatting>
  <conditionalFormatting sqref="C131">
    <cfRule type="expression" dxfId="584" priority="585">
      <formula>$A102="Total"</formula>
    </cfRule>
  </conditionalFormatting>
  <conditionalFormatting sqref="C131">
    <cfRule type="expression" dxfId="583" priority="584">
      <formula>$A193="Total"</formula>
    </cfRule>
  </conditionalFormatting>
  <conditionalFormatting sqref="C131">
    <cfRule type="expression" dxfId="582" priority="583">
      <formula>$A42="Total"</formula>
    </cfRule>
  </conditionalFormatting>
  <conditionalFormatting sqref="C131">
    <cfRule type="expression" dxfId="581" priority="582">
      <formula>$A130="Total"</formula>
    </cfRule>
  </conditionalFormatting>
  <conditionalFormatting sqref="C131">
    <cfRule type="expression" dxfId="580" priority="581">
      <formula>$A129="Total"</formula>
    </cfRule>
  </conditionalFormatting>
  <conditionalFormatting sqref="C131">
    <cfRule type="expression" dxfId="579" priority="580">
      <formula>$A128="Total"</formula>
    </cfRule>
  </conditionalFormatting>
  <conditionalFormatting sqref="C131">
    <cfRule type="expression" dxfId="578" priority="579">
      <formula>$A127="Total"</formula>
    </cfRule>
  </conditionalFormatting>
  <conditionalFormatting sqref="C131">
    <cfRule type="expression" dxfId="577" priority="578">
      <formula>$A123="Total"</formula>
    </cfRule>
  </conditionalFormatting>
  <conditionalFormatting sqref="C131">
    <cfRule type="expression" dxfId="576" priority="577">
      <formula>$A85="Total"</formula>
    </cfRule>
  </conditionalFormatting>
  <conditionalFormatting sqref="C131">
    <cfRule type="expression" dxfId="575" priority="576">
      <formula>$A71="Total"</formula>
    </cfRule>
  </conditionalFormatting>
  <conditionalFormatting sqref="C131">
    <cfRule type="expression" dxfId="574" priority="575">
      <formula>$A67="Total"</formula>
    </cfRule>
  </conditionalFormatting>
  <conditionalFormatting sqref="C131">
    <cfRule type="expression" dxfId="573" priority="574" stopIfTrue="1">
      <formula>$C153="Total"</formula>
    </cfRule>
  </conditionalFormatting>
  <conditionalFormatting sqref="C131">
    <cfRule type="expression" dxfId="572" priority="573" stopIfTrue="1">
      <formula>$C160="Total"</formula>
    </cfRule>
  </conditionalFormatting>
  <conditionalFormatting sqref="C132:C135">
    <cfRule type="expression" dxfId="571" priority="572" stopIfTrue="1">
      <formula>$C136="Total"</formula>
    </cfRule>
  </conditionalFormatting>
  <conditionalFormatting sqref="C132:C135">
    <cfRule type="expression" dxfId="570" priority="571">
      <formula>#REF!="Total"</formula>
    </cfRule>
  </conditionalFormatting>
  <conditionalFormatting sqref="C132:C135">
    <cfRule type="expression" dxfId="569" priority="570" stopIfTrue="1">
      <formula>#REF!="Total"</formula>
    </cfRule>
  </conditionalFormatting>
  <conditionalFormatting sqref="C132:C135">
    <cfRule type="expression" dxfId="568" priority="569">
      <formula>$A137="Total"</formula>
    </cfRule>
  </conditionalFormatting>
  <conditionalFormatting sqref="C132:C135">
    <cfRule type="expression" dxfId="567" priority="568" stopIfTrue="1">
      <formula>$C137="Total"</formula>
    </cfRule>
  </conditionalFormatting>
  <conditionalFormatting sqref="C132:C135">
    <cfRule type="expression" dxfId="566" priority="567">
      <formula>$A132="Total"</formula>
    </cfRule>
  </conditionalFormatting>
  <conditionalFormatting sqref="C132:C135">
    <cfRule type="expression" dxfId="565" priority="566" stopIfTrue="1">
      <formula>$C138="Total"</formula>
    </cfRule>
  </conditionalFormatting>
  <conditionalFormatting sqref="C132:C135">
    <cfRule type="expression" dxfId="564" priority="565">
      <formula>$A123="Total"</formula>
    </cfRule>
  </conditionalFormatting>
  <conditionalFormatting sqref="C132:C135">
    <cfRule type="expression" dxfId="563" priority="564">
      <formula>$A165="Total"</formula>
    </cfRule>
  </conditionalFormatting>
  <conditionalFormatting sqref="C132:C135">
    <cfRule type="expression" dxfId="562" priority="563">
      <formula>$A131="Total"</formula>
    </cfRule>
  </conditionalFormatting>
  <conditionalFormatting sqref="C132:C135">
    <cfRule type="expression" dxfId="561" priority="562">
      <formula>$A130="Total"</formula>
    </cfRule>
  </conditionalFormatting>
  <conditionalFormatting sqref="C132:C135">
    <cfRule type="expression" dxfId="560" priority="561">
      <formula>$A129="Total"</formula>
    </cfRule>
  </conditionalFormatting>
  <conditionalFormatting sqref="C132:C135">
    <cfRule type="expression" dxfId="559" priority="560" stopIfTrue="1">
      <formula>$C166="Total"</formula>
    </cfRule>
  </conditionalFormatting>
  <conditionalFormatting sqref="C132:C135">
    <cfRule type="expression" dxfId="558" priority="559">
      <formula>$A131="Total"</formula>
    </cfRule>
  </conditionalFormatting>
  <conditionalFormatting sqref="C132:C135">
    <cfRule type="expression" dxfId="557" priority="558">
      <formula>$A130="Total"</formula>
    </cfRule>
  </conditionalFormatting>
  <conditionalFormatting sqref="C132:C135">
    <cfRule type="expression" dxfId="556" priority="557">
      <formula>$A129="Total"</formula>
    </cfRule>
  </conditionalFormatting>
  <conditionalFormatting sqref="C132:C135">
    <cfRule type="expression" dxfId="555" priority="556">
      <formula>$A132="Total"</formula>
    </cfRule>
  </conditionalFormatting>
  <conditionalFormatting sqref="C132:C135">
    <cfRule type="expression" dxfId="554" priority="555">
      <formula>$A126="Total"</formula>
    </cfRule>
  </conditionalFormatting>
  <conditionalFormatting sqref="C132:C135">
    <cfRule type="expression" dxfId="553" priority="554">
      <formula>$A84="Total"</formula>
    </cfRule>
  </conditionalFormatting>
  <conditionalFormatting sqref="C132:C135">
    <cfRule type="expression" dxfId="552" priority="553">
      <formula>$A66="Total"</formula>
    </cfRule>
  </conditionalFormatting>
  <conditionalFormatting sqref="C132:C135">
    <cfRule type="expression" dxfId="551" priority="552">
      <formula>$A82="Total"</formula>
    </cfRule>
  </conditionalFormatting>
  <conditionalFormatting sqref="C132:C135">
    <cfRule type="expression" dxfId="550" priority="551">
      <formula>$A89="Total"</formula>
    </cfRule>
  </conditionalFormatting>
  <conditionalFormatting sqref="C132:C135">
    <cfRule type="expression" dxfId="549" priority="550">
      <formula>$A147="Total"</formula>
    </cfRule>
  </conditionalFormatting>
  <conditionalFormatting sqref="C132:C135">
    <cfRule type="expression" dxfId="548" priority="549">
      <formula>$A139="Total"</formula>
    </cfRule>
  </conditionalFormatting>
  <conditionalFormatting sqref="C132:C135">
    <cfRule type="expression" dxfId="547" priority="548">
      <formula>$A87="Total"</formula>
    </cfRule>
  </conditionalFormatting>
  <conditionalFormatting sqref="C132:C135">
    <cfRule type="expression" dxfId="546" priority="547">
      <formula>$A81="Total"</formula>
    </cfRule>
  </conditionalFormatting>
  <conditionalFormatting sqref="C132:C135">
    <cfRule type="expression" dxfId="545" priority="546">
      <formula>$A85="Total"</formula>
    </cfRule>
  </conditionalFormatting>
  <conditionalFormatting sqref="C132:C135">
    <cfRule type="expression" dxfId="544" priority="545">
      <formula>$A86="Total"</formula>
    </cfRule>
  </conditionalFormatting>
  <conditionalFormatting sqref="C132:C135">
    <cfRule type="expression" dxfId="543" priority="544">
      <formula>$A91="Total"</formula>
    </cfRule>
  </conditionalFormatting>
  <conditionalFormatting sqref="C132:C135">
    <cfRule type="expression" dxfId="542" priority="543">
      <formula>$A90="Total"</formula>
    </cfRule>
  </conditionalFormatting>
  <conditionalFormatting sqref="C132:C135">
    <cfRule type="expression" dxfId="541" priority="542">
      <formula>$A88="Total"</formula>
    </cfRule>
  </conditionalFormatting>
  <conditionalFormatting sqref="C132:C135">
    <cfRule type="expression" dxfId="540" priority="541">
      <formula>$A83="Total"</formula>
    </cfRule>
  </conditionalFormatting>
  <conditionalFormatting sqref="C132:C135">
    <cfRule type="expression" dxfId="539" priority="540">
      <formula>$A92="Total"</formula>
    </cfRule>
  </conditionalFormatting>
  <conditionalFormatting sqref="C132:C135">
    <cfRule type="expression" dxfId="538" priority="539">
      <formula>$A159="Total"</formula>
    </cfRule>
  </conditionalFormatting>
  <conditionalFormatting sqref="C132:C135">
    <cfRule type="expression" dxfId="537" priority="538" stopIfTrue="1">
      <formula>$C139="Total"</formula>
    </cfRule>
  </conditionalFormatting>
  <conditionalFormatting sqref="C132:C135">
    <cfRule type="expression" dxfId="536" priority="537">
      <formula>$A80="Total"</formula>
    </cfRule>
  </conditionalFormatting>
  <conditionalFormatting sqref="C132:C135">
    <cfRule type="expression" dxfId="535" priority="536">
      <formula>$A65="Total"</formula>
    </cfRule>
  </conditionalFormatting>
  <conditionalFormatting sqref="C132:C135">
    <cfRule type="expression" dxfId="534" priority="535" stopIfTrue="1">
      <formula>$C156="Total"</formula>
    </cfRule>
  </conditionalFormatting>
  <conditionalFormatting sqref="C132:C135">
    <cfRule type="expression" dxfId="533" priority="534" stopIfTrue="1">
      <formula>$C160="Total"</formula>
    </cfRule>
  </conditionalFormatting>
  <conditionalFormatting sqref="C132:C135">
    <cfRule type="expression" dxfId="532" priority="533">
      <formula>$A35="Total"</formula>
    </cfRule>
  </conditionalFormatting>
  <conditionalFormatting sqref="C132:C135">
    <cfRule type="expression" dxfId="531" priority="532">
      <formula>$A36="Total"</formula>
    </cfRule>
  </conditionalFormatting>
  <conditionalFormatting sqref="C132:C135">
    <cfRule type="expression" dxfId="530" priority="531">
      <formula>$A31="Total"</formula>
    </cfRule>
  </conditionalFormatting>
  <conditionalFormatting sqref="C132:C135">
    <cfRule type="expression" dxfId="529" priority="530">
      <formula>$A32="Total"</formula>
    </cfRule>
  </conditionalFormatting>
  <conditionalFormatting sqref="C132:C135">
    <cfRule type="expression" dxfId="528" priority="529">
      <formula>$A33="Total"</formula>
    </cfRule>
  </conditionalFormatting>
  <conditionalFormatting sqref="C132:C135">
    <cfRule type="expression" dxfId="527" priority="528">
      <formula>$A79="Total"</formula>
    </cfRule>
  </conditionalFormatting>
  <conditionalFormatting sqref="C132:C135">
    <cfRule type="expression" dxfId="526" priority="527">
      <formula>$A34="Total"</formula>
    </cfRule>
  </conditionalFormatting>
  <conditionalFormatting sqref="C132:C135">
    <cfRule type="expression" dxfId="525" priority="526">
      <formula>$A30="Total"</formula>
    </cfRule>
  </conditionalFormatting>
  <conditionalFormatting sqref="C132:C135">
    <cfRule type="expression" dxfId="524" priority="525">
      <formula>$A98="Total"</formula>
    </cfRule>
  </conditionalFormatting>
  <conditionalFormatting sqref="C132:C135">
    <cfRule type="expression" dxfId="523" priority="524">
      <formula>$A125="Total"</formula>
    </cfRule>
  </conditionalFormatting>
  <conditionalFormatting sqref="C132:C135">
    <cfRule type="expression" dxfId="522" priority="523">
      <formula>$A120="Total"</formula>
    </cfRule>
  </conditionalFormatting>
  <conditionalFormatting sqref="C132:C135">
    <cfRule type="expression" dxfId="521" priority="522">
      <formula>$A124="Total"</formula>
    </cfRule>
  </conditionalFormatting>
  <conditionalFormatting sqref="C132:C135">
    <cfRule type="expression" dxfId="520" priority="521">
      <formula>$A121="Total"</formula>
    </cfRule>
  </conditionalFormatting>
  <conditionalFormatting sqref="C132:C135">
    <cfRule type="expression" dxfId="519" priority="520">
      <formula>$A99="Total"</formula>
    </cfRule>
  </conditionalFormatting>
  <conditionalFormatting sqref="C132:C135">
    <cfRule type="expression" dxfId="518" priority="519">
      <formula>$A110="Total"</formula>
    </cfRule>
  </conditionalFormatting>
  <conditionalFormatting sqref="C132:C135">
    <cfRule type="expression" dxfId="517" priority="518">
      <formula>$A105="Total"</formula>
    </cfRule>
  </conditionalFormatting>
  <conditionalFormatting sqref="C132:C135">
    <cfRule type="expression" dxfId="516" priority="517">
      <formula>$A100="Total"</formula>
    </cfRule>
  </conditionalFormatting>
  <conditionalFormatting sqref="C132:C135">
    <cfRule type="expression" dxfId="515" priority="516">
      <formula>$A107="Total"</formula>
    </cfRule>
  </conditionalFormatting>
  <conditionalFormatting sqref="C132:C135">
    <cfRule type="expression" dxfId="514" priority="515">
      <formula>$A106="Total"</formula>
    </cfRule>
  </conditionalFormatting>
  <conditionalFormatting sqref="C132:C135">
    <cfRule type="expression" dxfId="513" priority="514">
      <formula>$A97="Total"</formula>
    </cfRule>
  </conditionalFormatting>
  <conditionalFormatting sqref="C132:C135">
    <cfRule type="expression" dxfId="512" priority="513">
      <formula>$A103="Total"</formula>
    </cfRule>
  </conditionalFormatting>
  <conditionalFormatting sqref="C132:C135">
    <cfRule type="expression" dxfId="511" priority="512">
      <formula>$A104="Total"</formula>
    </cfRule>
  </conditionalFormatting>
  <conditionalFormatting sqref="C132:C135">
    <cfRule type="expression" dxfId="510" priority="511">
      <formula>$A101="Total"</formula>
    </cfRule>
  </conditionalFormatting>
  <conditionalFormatting sqref="C132:C135">
    <cfRule type="expression" dxfId="509" priority="510">
      <formula>$A193="Total"</formula>
    </cfRule>
  </conditionalFormatting>
  <conditionalFormatting sqref="C132:C135">
    <cfRule type="expression" dxfId="508" priority="509">
      <formula>$A108="Total"</formula>
    </cfRule>
  </conditionalFormatting>
  <conditionalFormatting sqref="C132:C135">
    <cfRule type="expression" dxfId="507" priority="508">
      <formula>$A96="Total"</formula>
    </cfRule>
  </conditionalFormatting>
  <conditionalFormatting sqref="C132:C135">
    <cfRule type="expression" dxfId="506" priority="507">
      <formula>$A131="Total"</formula>
    </cfRule>
  </conditionalFormatting>
  <conditionalFormatting sqref="C132:C135">
    <cfRule type="expression" dxfId="505" priority="506">
      <formula>$A130="Total"</formula>
    </cfRule>
  </conditionalFormatting>
  <conditionalFormatting sqref="C132:C135">
    <cfRule type="expression" dxfId="504" priority="505">
      <formula>$A129="Total"</formula>
    </cfRule>
  </conditionalFormatting>
  <conditionalFormatting sqref="C132:C135">
    <cfRule type="expression" dxfId="503" priority="504">
      <formula>$A103="Total"</formula>
    </cfRule>
  </conditionalFormatting>
  <conditionalFormatting sqref="C132:C135">
    <cfRule type="expression" dxfId="502" priority="503">
      <formula>$A106="Total"</formula>
    </cfRule>
  </conditionalFormatting>
  <conditionalFormatting sqref="C132:C135">
    <cfRule type="expression" dxfId="501" priority="502">
      <formula>$A109="Total"</formula>
    </cfRule>
  </conditionalFormatting>
  <conditionalFormatting sqref="C132:C135">
    <cfRule type="expression" dxfId="500" priority="501">
      <formula>$A45="Total"</formula>
    </cfRule>
  </conditionalFormatting>
  <conditionalFormatting sqref="C132:C135">
    <cfRule type="expression" dxfId="499" priority="500">
      <formula>$A48="Total"</formula>
    </cfRule>
  </conditionalFormatting>
  <conditionalFormatting sqref="C132:C135">
    <cfRule type="expression" dxfId="498" priority="499">
      <formula>$A46="Total"</formula>
    </cfRule>
  </conditionalFormatting>
  <conditionalFormatting sqref="C132:C135">
    <cfRule type="expression" dxfId="497" priority="498">
      <formula>$A146="Total"</formula>
    </cfRule>
  </conditionalFormatting>
  <conditionalFormatting sqref="C132:C135">
    <cfRule type="expression" dxfId="496" priority="497">
      <formula>$A47="Total"</formula>
    </cfRule>
  </conditionalFormatting>
  <conditionalFormatting sqref="C132:C135">
    <cfRule type="expression" dxfId="495" priority="496">
      <formula>$A103="Total"</formula>
    </cfRule>
  </conditionalFormatting>
  <conditionalFormatting sqref="C132:C135">
    <cfRule type="expression" dxfId="494" priority="495">
      <formula>$A194="Total"</formula>
    </cfRule>
  </conditionalFormatting>
  <conditionalFormatting sqref="C132:C135">
    <cfRule type="expression" dxfId="493" priority="494">
      <formula>$A43="Total"</formula>
    </cfRule>
  </conditionalFormatting>
  <conditionalFormatting sqref="C132:C135">
    <cfRule type="expression" dxfId="492" priority="493">
      <formula>$A131="Total"</formula>
    </cfRule>
  </conditionalFormatting>
  <conditionalFormatting sqref="C132:C135">
    <cfRule type="expression" dxfId="491" priority="492">
      <formula>$A130="Total"</formula>
    </cfRule>
  </conditionalFormatting>
  <conditionalFormatting sqref="C132:C135">
    <cfRule type="expression" dxfId="490" priority="491">
      <formula>$A129="Total"</formula>
    </cfRule>
  </conditionalFormatting>
  <conditionalFormatting sqref="C132:C135">
    <cfRule type="expression" dxfId="489" priority="490">
      <formula>$A128="Total"</formula>
    </cfRule>
  </conditionalFormatting>
  <conditionalFormatting sqref="C132:C135">
    <cfRule type="expression" dxfId="488" priority="489">
      <formula>$A124="Total"</formula>
    </cfRule>
  </conditionalFormatting>
  <conditionalFormatting sqref="C132:C135">
    <cfRule type="expression" dxfId="487" priority="488">
      <formula>$A86="Total"</formula>
    </cfRule>
  </conditionalFormatting>
  <conditionalFormatting sqref="C132:C135">
    <cfRule type="expression" dxfId="486" priority="487">
      <formula>$A72="Total"</formula>
    </cfRule>
  </conditionalFormatting>
  <conditionalFormatting sqref="C132:C135">
    <cfRule type="expression" dxfId="485" priority="486">
      <formula>$A68="Total"</formula>
    </cfRule>
  </conditionalFormatting>
  <conditionalFormatting sqref="C132:C135">
    <cfRule type="expression" dxfId="484" priority="485">
      <formula>$A131="Total"</formula>
    </cfRule>
  </conditionalFormatting>
  <conditionalFormatting sqref="C132:C135">
    <cfRule type="expression" dxfId="483" priority="484">
      <formula>$A130="Total"</formula>
    </cfRule>
  </conditionalFormatting>
  <conditionalFormatting sqref="C132:C135">
    <cfRule type="expression" dxfId="482" priority="483">
      <formula>$A129="Total"</formula>
    </cfRule>
  </conditionalFormatting>
  <conditionalFormatting sqref="C132:C135">
    <cfRule type="expression" dxfId="481" priority="482">
      <formula>$A132="Total"</formula>
    </cfRule>
  </conditionalFormatting>
  <conditionalFormatting sqref="C132:C135">
    <cfRule type="expression" dxfId="480" priority="481">
      <formula>$A126="Total"</formula>
    </cfRule>
  </conditionalFormatting>
  <conditionalFormatting sqref="C132:C135">
    <cfRule type="expression" dxfId="479" priority="480">
      <formula>$A84="Total"</formula>
    </cfRule>
  </conditionalFormatting>
  <conditionalFormatting sqref="C132:C135">
    <cfRule type="expression" dxfId="478" priority="479">
      <formula>$A125="Total"</formula>
    </cfRule>
  </conditionalFormatting>
  <conditionalFormatting sqref="C132:C135">
    <cfRule type="expression" dxfId="477" priority="478">
      <formula>$A120="Total"</formula>
    </cfRule>
  </conditionalFormatting>
  <conditionalFormatting sqref="C132:C135">
    <cfRule type="expression" dxfId="476" priority="477">
      <formula>$A124="Total"</formula>
    </cfRule>
  </conditionalFormatting>
  <conditionalFormatting sqref="C132:C135">
    <cfRule type="expression" dxfId="475" priority="476">
      <formula>$A122="Total"</formula>
    </cfRule>
  </conditionalFormatting>
  <conditionalFormatting sqref="C132:C135">
    <cfRule type="expression" dxfId="474" priority="475">
      <formula>$A66="Total"</formula>
    </cfRule>
  </conditionalFormatting>
  <conditionalFormatting sqref="C132:C135">
    <cfRule type="expression" dxfId="473" priority="474">
      <formula>$A121="Total"</formula>
    </cfRule>
  </conditionalFormatting>
  <conditionalFormatting sqref="C132:C135">
    <cfRule type="expression" dxfId="472" priority="473">
      <formula>$A82="Total"</formula>
    </cfRule>
  </conditionalFormatting>
  <conditionalFormatting sqref="C132:C135">
    <cfRule type="expression" dxfId="471" priority="472">
      <formula>$A89="Total"</formula>
    </cfRule>
  </conditionalFormatting>
  <conditionalFormatting sqref="C132:C135">
    <cfRule type="expression" dxfId="470" priority="471">
      <formula>$A144="Total"</formula>
    </cfRule>
  </conditionalFormatting>
  <conditionalFormatting sqref="C132:C135">
    <cfRule type="expression" dxfId="469" priority="470">
      <formula>$A87="Total"</formula>
    </cfRule>
  </conditionalFormatting>
  <conditionalFormatting sqref="C132:C135">
    <cfRule type="expression" dxfId="468" priority="469">
      <formula>$A81="Total"</formula>
    </cfRule>
  </conditionalFormatting>
  <conditionalFormatting sqref="C132:C135">
    <cfRule type="expression" dxfId="467" priority="468">
      <formula>$A85="Total"</formula>
    </cfRule>
  </conditionalFormatting>
  <conditionalFormatting sqref="C132:C135">
    <cfRule type="expression" dxfId="466" priority="467">
      <formula>$A86="Total"</formula>
    </cfRule>
  </conditionalFormatting>
  <conditionalFormatting sqref="C132:C135">
    <cfRule type="expression" dxfId="465" priority="466">
      <formula>$A116="Total"</formula>
    </cfRule>
  </conditionalFormatting>
  <conditionalFormatting sqref="C132:C135">
    <cfRule type="expression" dxfId="464" priority="465">
      <formula>$A114="Total"</formula>
    </cfRule>
  </conditionalFormatting>
  <conditionalFormatting sqref="C132:C135">
    <cfRule type="expression" dxfId="463" priority="464">
      <formula>$A113="Total"</formula>
    </cfRule>
  </conditionalFormatting>
  <conditionalFormatting sqref="C132:C135">
    <cfRule type="expression" dxfId="462" priority="463">
      <formula>$A91="Total"</formula>
    </cfRule>
  </conditionalFormatting>
  <conditionalFormatting sqref="C132:C135">
    <cfRule type="expression" dxfId="461" priority="462">
      <formula>$A90="Total"</formula>
    </cfRule>
  </conditionalFormatting>
  <conditionalFormatting sqref="C132:C135">
    <cfRule type="expression" dxfId="460" priority="461">
      <formula>$A88="Total"</formula>
    </cfRule>
  </conditionalFormatting>
  <conditionalFormatting sqref="C132:C135">
    <cfRule type="expression" dxfId="459" priority="460">
      <formula>$A72="Total"</formula>
    </cfRule>
  </conditionalFormatting>
  <conditionalFormatting sqref="C132:C135">
    <cfRule type="expression" dxfId="458" priority="459">
      <formula>$A83="Total"</formula>
    </cfRule>
  </conditionalFormatting>
  <conditionalFormatting sqref="C132:C135">
    <cfRule type="expression" dxfId="457" priority="458">
      <formula>$A112="Total"</formula>
    </cfRule>
  </conditionalFormatting>
  <conditionalFormatting sqref="C132:C135">
    <cfRule type="expression" dxfId="456" priority="457">
      <formula>$A92="Total"</formula>
    </cfRule>
  </conditionalFormatting>
  <conditionalFormatting sqref="C132:C135">
    <cfRule type="expression" dxfId="455" priority="456">
      <formula>$A73="Total"</formula>
    </cfRule>
  </conditionalFormatting>
  <conditionalFormatting sqref="C132:C135">
    <cfRule type="expression" dxfId="454" priority="455">
      <formula>$A115="Total"</formula>
    </cfRule>
  </conditionalFormatting>
  <conditionalFormatting sqref="C132:C135">
    <cfRule type="expression" dxfId="453" priority="454">
      <formula>$A147="Total"</formula>
    </cfRule>
  </conditionalFormatting>
  <conditionalFormatting sqref="C132:C135">
    <cfRule type="expression" dxfId="452" priority="453">
      <formula>$A75="Total"</formula>
    </cfRule>
  </conditionalFormatting>
  <conditionalFormatting sqref="C132:C135">
    <cfRule type="expression" dxfId="451" priority="452">
      <formula>$A74="Total"</formula>
    </cfRule>
  </conditionalFormatting>
  <conditionalFormatting sqref="C132:C135">
    <cfRule type="expression" dxfId="450" priority="451">
      <formula>$A76="Total"</formula>
    </cfRule>
  </conditionalFormatting>
  <conditionalFormatting sqref="C132:C135">
    <cfRule type="expression" dxfId="449" priority="450">
      <formula>$A80="Total"</formula>
    </cfRule>
  </conditionalFormatting>
  <conditionalFormatting sqref="C132:C135">
    <cfRule type="expression" dxfId="448" priority="449">
      <formula>$A78="Total"</formula>
    </cfRule>
  </conditionalFormatting>
  <conditionalFormatting sqref="C132:C135">
    <cfRule type="expression" dxfId="447" priority="448">
      <formula>$A65="Total"</formula>
    </cfRule>
  </conditionalFormatting>
  <conditionalFormatting sqref="C132:C135">
    <cfRule type="expression" dxfId="446" priority="447">
      <formula>$A138="Total"</formula>
    </cfRule>
  </conditionalFormatting>
  <conditionalFormatting sqref="C132:C135">
    <cfRule type="expression" dxfId="445" priority="446">
      <formula>$A117="Total"</formula>
    </cfRule>
  </conditionalFormatting>
  <conditionalFormatting sqref="C132:C135">
    <cfRule type="expression" dxfId="444" priority="445">
      <formula>$A69="Total"</formula>
    </cfRule>
  </conditionalFormatting>
  <conditionalFormatting sqref="C132:C135">
    <cfRule type="expression" dxfId="443" priority="444">
      <formula>$A70="Total"</formula>
    </cfRule>
  </conditionalFormatting>
  <conditionalFormatting sqref="C132:C135">
    <cfRule type="expression" dxfId="442" priority="443">
      <formula>$A35="Total"</formula>
    </cfRule>
  </conditionalFormatting>
  <conditionalFormatting sqref="C132:C135">
    <cfRule type="expression" dxfId="441" priority="442">
      <formula>$A36="Total"</formula>
    </cfRule>
  </conditionalFormatting>
  <conditionalFormatting sqref="C132:C135">
    <cfRule type="expression" dxfId="440" priority="441">
      <formula>$A155="Total"</formula>
    </cfRule>
  </conditionalFormatting>
  <conditionalFormatting sqref="C132:C135">
    <cfRule type="expression" dxfId="439" priority="440">
      <formula>$A160="Total"</formula>
    </cfRule>
  </conditionalFormatting>
  <conditionalFormatting sqref="C132:C135">
    <cfRule type="expression" dxfId="438" priority="439">
      <formula>$A31="Total"</formula>
    </cfRule>
  </conditionalFormatting>
  <conditionalFormatting sqref="C132:C135">
    <cfRule type="expression" dxfId="437" priority="438">
      <formula>$A151="Total"</formula>
    </cfRule>
  </conditionalFormatting>
  <conditionalFormatting sqref="C132:C135">
    <cfRule type="expression" dxfId="436" priority="437">
      <formula>$A32="Total"</formula>
    </cfRule>
  </conditionalFormatting>
  <conditionalFormatting sqref="C132:C135">
    <cfRule type="expression" dxfId="435" priority="436">
      <formula>$A33="Total"</formula>
    </cfRule>
  </conditionalFormatting>
  <conditionalFormatting sqref="C132:C135">
    <cfRule type="expression" dxfId="434" priority="435">
      <formula>$A79="Total"</formula>
    </cfRule>
  </conditionalFormatting>
  <conditionalFormatting sqref="C132:C135">
    <cfRule type="expression" dxfId="433" priority="434">
      <formula>$A139="Total"</formula>
    </cfRule>
  </conditionalFormatting>
  <conditionalFormatting sqref="C132:C135">
    <cfRule type="expression" dxfId="432" priority="433">
      <formula>$A34="Total"</formula>
    </cfRule>
  </conditionalFormatting>
  <conditionalFormatting sqref="C132:C135">
    <cfRule type="expression" dxfId="431" priority="432">
      <formula>$A30="Total"</formula>
    </cfRule>
  </conditionalFormatting>
  <conditionalFormatting sqref="C132:C135">
    <cfRule type="expression" dxfId="430" priority="431">
      <formula>$A98="Total"</formula>
    </cfRule>
  </conditionalFormatting>
  <conditionalFormatting sqref="C132:C135">
    <cfRule type="expression" dxfId="429" priority="430">
      <formula>$A125="Total"</formula>
    </cfRule>
  </conditionalFormatting>
  <conditionalFormatting sqref="C132:C135">
    <cfRule type="expression" dxfId="428" priority="429">
      <formula>$A120="Total"</formula>
    </cfRule>
  </conditionalFormatting>
  <conditionalFormatting sqref="C132:C135">
    <cfRule type="expression" dxfId="427" priority="428">
      <formula>$A124="Total"</formula>
    </cfRule>
  </conditionalFormatting>
  <conditionalFormatting sqref="C132:C135">
    <cfRule type="expression" dxfId="426" priority="427">
      <formula>$A121="Total"</formula>
    </cfRule>
  </conditionalFormatting>
  <conditionalFormatting sqref="C132:C135">
    <cfRule type="expression" dxfId="425" priority="426">
      <formula>$A99="Total"</formula>
    </cfRule>
  </conditionalFormatting>
  <conditionalFormatting sqref="C132:C135">
    <cfRule type="expression" dxfId="424" priority="425">
      <formula>$A110="Total"</formula>
    </cfRule>
  </conditionalFormatting>
  <conditionalFormatting sqref="C132:C135">
    <cfRule type="expression" dxfId="423" priority="424">
      <formula>$A105="Total"</formula>
    </cfRule>
  </conditionalFormatting>
  <conditionalFormatting sqref="C132:C135">
    <cfRule type="expression" dxfId="422" priority="423">
      <formula>$A100="Total"</formula>
    </cfRule>
  </conditionalFormatting>
  <conditionalFormatting sqref="C132:C135">
    <cfRule type="expression" dxfId="421" priority="422">
      <formula>$A107="Total"</formula>
    </cfRule>
  </conditionalFormatting>
  <conditionalFormatting sqref="C132:C135">
    <cfRule type="expression" dxfId="420" priority="421">
      <formula>$A106="Total"</formula>
    </cfRule>
  </conditionalFormatting>
  <conditionalFormatting sqref="C132:C135">
    <cfRule type="expression" dxfId="419" priority="420">
      <formula>$A97="Total"</formula>
    </cfRule>
  </conditionalFormatting>
  <conditionalFormatting sqref="C132:C135">
    <cfRule type="expression" dxfId="418" priority="419">
      <formula>$A103="Total"</formula>
    </cfRule>
  </conditionalFormatting>
  <conditionalFormatting sqref="C132:C135">
    <cfRule type="expression" dxfId="417" priority="418">
      <formula>$A104="Total"</formula>
    </cfRule>
  </conditionalFormatting>
  <conditionalFormatting sqref="C132:C135">
    <cfRule type="expression" dxfId="416" priority="417">
      <formula>$A101="Total"</formula>
    </cfRule>
  </conditionalFormatting>
  <conditionalFormatting sqref="C132:C135">
    <cfRule type="expression" dxfId="415" priority="416">
      <formula>$A193="Total"</formula>
    </cfRule>
  </conditionalFormatting>
  <conditionalFormatting sqref="C132:C135">
    <cfRule type="expression" dxfId="414" priority="415">
      <formula>$A108="Total"</formula>
    </cfRule>
  </conditionalFormatting>
  <conditionalFormatting sqref="C132:C135">
    <cfRule type="expression" dxfId="413" priority="414">
      <formula>$A96="Total"</formula>
    </cfRule>
  </conditionalFormatting>
  <conditionalFormatting sqref="C132:C135">
    <cfRule type="expression" dxfId="412" priority="413">
      <formula>$A131="Total"</formula>
    </cfRule>
  </conditionalFormatting>
  <conditionalFormatting sqref="C132:C135">
    <cfRule type="expression" dxfId="411" priority="412">
      <formula>$A130="Total"</formula>
    </cfRule>
  </conditionalFormatting>
  <conditionalFormatting sqref="C132:C135">
    <cfRule type="expression" dxfId="410" priority="411">
      <formula>$A129="Total"</formula>
    </cfRule>
  </conditionalFormatting>
  <conditionalFormatting sqref="C132:C135">
    <cfRule type="expression" dxfId="409" priority="410">
      <formula>$A103="Total"</formula>
    </cfRule>
  </conditionalFormatting>
  <conditionalFormatting sqref="C132:C135">
    <cfRule type="expression" dxfId="408" priority="409">
      <formula>$A106="Total"</formula>
    </cfRule>
  </conditionalFormatting>
  <conditionalFormatting sqref="C132:C135">
    <cfRule type="expression" dxfId="407" priority="408">
      <formula>$A109="Total"</formula>
    </cfRule>
  </conditionalFormatting>
  <conditionalFormatting sqref="C132:C135">
    <cfRule type="expression" dxfId="406" priority="407">
      <formula>$A45="Total"</formula>
    </cfRule>
  </conditionalFormatting>
  <conditionalFormatting sqref="C132:C135">
    <cfRule type="expression" dxfId="405" priority="406">
      <formula>$A48="Total"</formula>
    </cfRule>
  </conditionalFormatting>
  <conditionalFormatting sqref="C132:C135">
    <cfRule type="expression" dxfId="404" priority="405">
      <formula>$A46="Total"</formula>
    </cfRule>
  </conditionalFormatting>
  <conditionalFormatting sqref="C132:C135">
    <cfRule type="expression" dxfId="403" priority="404">
      <formula>$A143="Total"</formula>
    </cfRule>
  </conditionalFormatting>
  <conditionalFormatting sqref="C132:C135">
    <cfRule type="expression" dxfId="402" priority="403">
      <formula>$A47="Total"</formula>
    </cfRule>
  </conditionalFormatting>
  <conditionalFormatting sqref="C132:C135">
    <cfRule type="expression" dxfId="401" priority="402">
      <formula>$A103="Total"</formula>
    </cfRule>
  </conditionalFormatting>
  <conditionalFormatting sqref="C132:C135">
    <cfRule type="expression" dxfId="400" priority="401">
      <formula>$A194="Total"</formula>
    </cfRule>
  </conditionalFormatting>
  <conditionalFormatting sqref="C132:C135">
    <cfRule type="expression" dxfId="399" priority="400">
      <formula>$A43="Total"</formula>
    </cfRule>
  </conditionalFormatting>
  <conditionalFormatting sqref="C132:C135">
    <cfRule type="expression" dxfId="398" priority="399">
      <formula>$A131="Total"</formula>
    </cfRule>
  </conditionalFormatting>
  <conditionalFormatting sqref="C132:C135">
    <cfRule type="expression" dxfId="397" priority="398">
      <formula>$A130="Total"</formula>
    </cfRule>
  </conditionalFormatting>
  <conditionalFormatting sqref="C132:C135">
    <cfRule type="expression" dxfId="396" priority="397">
      <formula>$A129="Total"</formula>
    </cfRule>
  </conditionalFormatting>
  <conditionalFormatting sqref="C132:C135">
    <cfRule type="expression" dxfId="395" priority="396">
      <formula>$A128="Total"</formula>
    </cfRule>
  </conditionalFormatting>
  <conditionalFormatting sqref="C132:C135">
    <cfRule type="expression" dxfId="394" priority="395">
      <formula>$A124="Total"</formula>
    </cfRule>
  </conditionalFormatting>
  <conditionalFormatting sqref="C132:C135">
    <cfRule type="expression" dxfId="393" priority="394">
      <formula>$A86="Total"</formula>
    </cfRule>
  </conditionalFormatting>
  <conditionalFormatting sqref="C132:C135">
    <cfRule type="expression" dxfId="392" priority="393">
      <formula>$A72="Total"</formula>
    </cfRule>
  </conditionalFormatting>
  <conditionalFormatting sqref="C132:C135">
    <cfRule type="expression" dxfId="391" priority="392">
      <formula>$A68="Total"</formula>
    </cfRule>
  </conditionalFormatting>
  <conditionalFormatting sqref="C132:C135">
    <cfRule type="expression" dxfId="390" priority="391" stopIfTrue="1">
      <formula>$C154="Total"</formula>
    </cfRule>
  </conditionalFormatting>
  <conditionalFormatting sqref="C132:C135">
    <cfRule type="expression" dxfId="389" priority="390" stopIfTrue="1">
      <formula>$C161="Total"</formula>
    </cfRule>
  </conditionalFormatting>
  <conditionalFormatting sqref="C132:C135">
    <cfRule type="expression" dxfId="388" priority="389" stopIfTrue="1">
      <formula>$C136="Total"</formula>
    </cfRule>
  </conditionalFormatting>
  <conditionalFormatting sqref="C132:C135">
    <cfRule type="expression" dxfId="387" priority="388">
      <formula>#REF!="Total"</formula>
    </cfRule>
  </conditionalFormatting>
  <conditionalFormatting sqref="C132:C135">
    <cfRule type="expression" dxfId="386" priority="387" stopIfTrue="1">
      <formula>#REF!="Total"</formula>
    </cfRule>
  </conditionalFormatting>
  <conditionalFormatting sqref="C132:C135">
    <cfRule type="expression" dxfId="385" priority="386">
      <formula>$A137="Total"</formula>
    </cfRule>
  </conditionalFormatting>
  <conditionalFormatting sqref="C132:C135">
    <cfRule type="expression" dxfId="384" priority="385" stopIfTrue="1">
      <formula>$C137="Total"</formula>
    </cfRule>
  </conditionalFormatting>
  <conditionalFormatting sqref="C132:C135">
    <cfRule type="expression" dxfId="383" priority="384">
      <formula>$A132="Total"</formula>
    </cfRule>
  </conditionalFormatting>
  <conditionalFormatting sqref="C132:C135">
    <cfRule type="expression" dxfId="382" priority="383" stopIfTrue="1">
      <formula>$C138="Total"</formula>
    </cfRule>
  </conditionalFormatting>
  <conditionalFormatting sqref="C132:C135">
    <cfRule type="expression" dxfId="381" priority="382">
      <formula>$A123="Total"</formula>
    </cfRule>
  </conditionalFormatting>
  <conditionalFormatting sqref="C132:C135">
    <cfRule type="expression" dxfId="380" priority="381">
      <formula>$A165="Total"</formula>
    </cfRule>
  </conditionalFormatting>
  <conditionalFormatting sqref="C132:C135">
    <cfRule type="expression" dxfId="379" priority="380">
      <formula>$A131="Total"</formula>
    </cfRule>
  </conditionalFormatting>
  <conditionalFormatting sqref="C132:C135">
    <cfRule type="expression" dxfId="378" priority="379">
      <formula>$A130="Total"</formula>
    </cfRule>
  </conditionalFormatting>
  <conditionalFormatting sqref="C132:C135">
    <cfRule type="expression" dxfId="377" priority="378">
      <formula>$A129="Total"</formula>
    </cfRule>
  </conditionalFormatting>
  <conditionalFormatting sqref="C132:C135">
    <cfRule type="expression" dxfId="376" priority="377" stopIfTrue="1">
      <formula>$C166="Total"</formula>
    </cfRule>
  </conditionalFormatting>
  <conditionalFormatting sqref="C132:C135">
    <cfRule type="expression" dxfId="375" priority="376">
      <formula>$A131="Total"</formula>
    </cfRule>
  </conditionalFormatting>
  <conditionalFormatting sqref="C132:C135">
    <cfRule type="expression" dxfId="374" priority="375">
      <formula>$A130="Total"</formula>
    </cfRule>
  </conditionalFormatting>
  <conditionalFormatting sqref="C132:C135">
    <cfRule type="expression" dxfId="373" priority="374">
      <formula>$A129="Total"</formula>
    </cfRule>
  </conditionalFormatting>
  <conditionalFormatting sqref="C132:C135">
    <cfRule type="expression" dxfId="372" priority="373">
      <formula>$A132="Total"</formula>
    </cfRule>
  </conditionalFormatting>
  <conditionalFormatting sqref="C132:C135">
    <cfRule type="expression" dxfId="371" priority="372">
      <formula>$A126="Total"</formula>
    </cfRule>
  </conditionalFormatting>
  <conditionalFormatting sqref="C132:C135">
    <cfRule type="expression" dxfId="370" priority="371">
      <formula>$A84="Total"</formula>
    </cfRule>
  </conditionalFormatting>
  <conditionalFormatting sqref="C132:C135">
    <cfRule type="expression" dxfId="369" priority="370">
      <formula>$A66="Total"</formula>
    </cfRule>
  </conditionalFormatting>
  <conditionalFormatting sqref="C132:C135">
    <cfRule type="expression" dxfId="368" priority="369">
      <formula>$A82="Total"</formula>
    </cfRule>
  </conditionalFormatting>
  <conditionalFormatting sqref="C132:C135">
    <cfRule type="expression" dxfId="367" priority="368">
      <formula>$A89="Total"</formula>
    </cfRule>
  </conditionalFormatting>
  <conditionalFormatting sqref="C132:C135">
    <cfRule type="expression" dxfId="366" priority="367">
      <formula>$A147="Total"</formula>
    </cfRule>
  </conditionalFormatting>
  <conditionalFormatting sqref="C132:C135">
    <cfRule type="expression" dxfId="365" priority="366">
      <formula>$A139="Total"</formula>
    </cfRule>
  </conditionalFormatting>
  <conditionalFormatting sqref="C132:C135">
    <cfRule type="expression" dxfId="364" priority="365">
      <formula>$A87="Total"</formula>
    </cfRule>
  </conditionalFormatting>
  <conditionalFormatting sqref="C132:C135">
    <cfRule type="expression" dxfId="363" priority="364">
      <formula>$A81="Total"</formula>
    </cfRule>
  </conditionalFormatting>
  <conditionalFormatting sqref="C132:C135">
    <cfRule type="expression" dxfId="362" priority="363">
      <formula>$A85="Total"</formula>
    </cfRule>
  </conditionalFormatting>
  <conditionalFormatting sqref="C132:C135">
    <cfRule type="expression" dxfId="361" priority="362">
      <formula>$A86="Total"</formula>
    </cfRule>
  </conditionalFormatting>
  <conditionalFormatting sqref="C132:C135">
    <cfRule type="expression" dxfId="360" priority="361">
      <formula>$A91="Total"</formula>
    </cfRule>
  </conditionalFormatting>
  <conditionalFormatting sqref="C132:C135">
    <cfRule type="expression" dxfId="359" priority="360">
      <formula>$A90="Total"</formula>
    </cfRule>
  </conditionalFormatting>
  <conditionalFormatting sqref="C132:C135">
    <cfRule type="expression" dxfId="358" priority="359">
      <formula>$A88="Total"</formula>
    </cfRule>
  </conditionalFormatting>
  <conditionalFormatting sqref="C132:C135">
    <cfRule type="expression" dxfId="357" priority="358">
      <formula>$A83="Total"</formula>
    </cfRule>
  </conditionalFormatting>
  <conditionalFormatting sqref="C132:C135">
    <cfRule type="expression" dxfId="356" priority="357">
      <formula>$A92="Total"</formula>
    </cfRule>
  </conditionalFormatting>
  <conditionalFormatting sqref="C132:C135">
    <cfRule type="expression" dxfId="355" priority="356">
      <formula>$A159="Total"</formula>
    </cfRule>
  </conditionalFormatting>
  <conditionalFormatting sqref="C132:C135">
    <cfRule type="expression" dxfId="354" priority="355" stopIfTrue="1">
      <formula>$C139="Total"</formula>
    </cfRule>
  </conditionalFormatting>
  <conditionalFormatting sqref="C132:C135">
    <cfRule type="expression" dxfId="353" priority="354">
      <formula>$A80="Total"</formula>
    </cfRule>
  </conditionalFormatting>
  <conditionalFormatting sqref="C132:C135">
    <cfRule type="expression" dxfId="352" priority="353">
      <formula>$A65="Total"</formula>
    </cfRule>
  </conditionalFormatting>
  <conditionalFormatting sqref="C132:C135">
    <cfRule type="expression" dxfId="351" priority="352" stopIfTrue="1">
      <formula>$C156="Total"</formula>
    </cfRule>
  </conditionalFormatting>
  <conditionalFormatting sqref="C132:C135">
    <cfRule type="expression" dxfId="350" priority="351" stopIfTrue="1">
      <formula>$C160="Total"</formula>
    </cfRule>
  </conditionalFormatting>
  <conditionalFormatting sqref="C132:C135">
    <cfRule type="expression" dxfId="349" priority="350">
      <formula>$A35="Total"</formula>
    </cfRule>
  </conditionalFormatting>
  <conditionalFormatting sqref="C132:C135">
    <cfRule type="expression" dxfId="348" priority="349">
      <formula>$A36="Total"</formula>
    </cfRule>
  </conditionalFormatting>
  <conditionalFormatting sqref="C132:C135">
    <cfRule type="expression" dxfId="347" priority="348">
      <formula>$A31="Total"</formula>
    </cfRule>
  </conditionalFormatting>
  <conditionalFormatting sqref="C132:C135">
    <cfRule type="expression" dxfId="346" priority="347">
      <formula>$A32="Total"</formula>
    </cfRule>
  </conditionalFormatting>
  <conditionalFormatting sqref="C132:C135">
    <cfRule type="expression" dxfId="345" priority="346">
      <formula>$A33="Total"</formula>
    </cfRule>
  </conditionalFormatting>
  <conditionalFormatting sqref="C132:C135">
    <cfRule type="expression" dxfId="344" priority="345">
      <formula>$A79="Total"</formula>
    </cfRule>
  </conditionalFormatting>
  <conditionalFormatting sqref="C132:C135">
    <cfRule type="expression" dxfId="343" priority="344">
      <formula>$A34="Total"</formula>
    </cfRule>
  </conditionalFormatting>
  <conditionalFormatting sqref="C132:C135">
    <cfRule type="expression" dxfId="342" priority="343">
      <formula>$A30="Total"</formula>
    </cfRule>
  </conditionalFormatting>
  <conditionalFormatting sqref="C132:C135">
    <cfRule type="expression" dxfId="341" priority="342">
      <formula>$A98="Total"</formula>
    </cfRule>
  </conditionalFormatting>
  <conditionalFormatting sqref="C132:C135">
    <cfRule type="expression" dxfId="340" priority="341">
      <formula>$A125="Total"</formula>
    </cfRule>
  </conditionalFormatting>
  <conditionalFormatting sqref="C132:C135">
    <cfRule type="expression" dxfId="339" priority="340">
      <formula>$A120="Total"</formula>
    </cfRule>
  </conditionalFormatting>
  <conditionalFormatting sqref="C132:C135">
    <cfRule type="expression" dxfId="338" priority="339">
      <formula>$A124="Total"</formula>
    </cfRule>
  </conditionalFormatting>
  <conditionalFormatting sqref="C132:C135">
    <cfRule type="expression" dxfId="337" priority="338">
      <formula>$A121="Total"</formula>
    </cfRule>
  </conditionalFormatting>
  <conditionalFormatting sqref="C132:C135">
    <cfRule type="expression" dxfId="336" priority="337">
      <formula>$A99="Total"</formula>
    </cfRule>
  </conditionalFormatting>
  <conditionalFormatting sqref="C132:C135">
    <cfRule type="expression" dxfId="335" priority="336">
      <formula>$A110="Total"</formula>
    </cfRule>
  </conditionalFormatting>
  <conditionalFormatting sqref="C132:C135">
    <cfRule type="expression" dxfId="334" priority="335">
      <formula>$A105="Total"</formula>
    </cfRule>
  </conditionalFormatting>
  <conditionalFormatting sqref="C132:C135">
    <cfRule type="expression" dxfId="333" priority="334">
      <formula>$A100="Total"</formula>
    </cfRule>
  </conditionalFormatting>
  <conditionalFormatting sqref="C132:C135">
    <cfRule type="expression" dxfId="332" priority="333">
      <formula>$A107="Total"</formula>
    </cfRule>
  </conditionalFormatting>
  <conditionalFormatting sqref="C132:C135">
    <cfRule type="expression" dxfId="331" priority="332">
      <formula>$A106="Total"</formula>
    </cfRule>
  </conditionalFormatting>
  <conditionalFormatting sqref="C132:C135">
    <cfRule type="expression" dxfId="330" priority="331">
      <formula>$A97="Total"</formula>
    </cfRule>
  </conditionalFormatting>
  <conditionalFormatting sqref="C132:C135">
    <cfRule type="expression" dxfId="329" priority="330">
      <formula>$A103="Total"</formula>
    </cfRule>
  </conditionalFormatting>
  <conditionalFormatting sqref="C132:C135">
    <cfRule type="expression" dxfId="328" priority="329">
      <formula>$A104="Total"</formula>
    </cfRule>
  </conditionalFormatting>
  <conditionalFormatting sqref="C132:C135">
    <cfRule type="expression" dxfId="327" priority="328">
      <formula>$A101="Total"</formula>
    </cfRule>
  </conditionalFormatting>
  <conditionalFormatting sqref="C132:C135">
    <cfRule type="expression" dxfId="326" priority="327">
      <formula>$A193="Total"</formula>
    </cfRule>
  </conditionalFormatting>
  <conditionalFormatting sqref="C132:C135">
    <cfRule type="expression" dxfId="325" priority="326">
      <formula>$A108="Total"</formula>
    </cfRule>
  </conditionalFormatting>
  <conditionalFormatting sqref="C132:C135">
    <cfRule type="expression" dxfId="324" priority="325">
      <formula>$A96="Total"</formula>
    </cfRule>
  </conditionalFormatting>
  <conditionalFormatting sqref="C132:C135">
    <cfRule type="expression" dxfId="323" priority="324">
      <formula>$A131="Total"</formula>
    </cfRule>
  </conditionalFormatting>
  <conditionalFormatting sqref="C132:C135">
    <cfRule type="expression" dxfId="322" priority="323">
      <formula>$A130="Total"</formula>
    </cfRule>
  </conditionalFormatting>
  <conditionalFormatting sqref="C132:C135">
    <cfRule type="expression" dxfId="321" priority="322">
      <formula>$A129="Total"</formula>
    </cfRule>
  </conditionalFormatting>
  <conditionalFormatting sqref="C132:C135">
    <cfRule type="expression" dxfId="320" priority="321">
      <formula>$A103="Total"</formula>
    </cfRule>
  </conditionalFormatting>
  <conditionalFormatting sqref="C132:C135">
    <cfRule type="expression" dxfId="319" priority="320">
      <formula>$A106="Total"</formula>
    </cfRule>
  </conditionalFormatting>
  <conditionalFormatting sqref="C132:C135">
    <cfRule type="expression" dxfId="318" priority="319">
      <formula>$A109="Total"</formula>
    </cfRule>
  </conditionalFormatting>
  <conditionalFormatting sqref="C132:C135">
    <cfRule type="expression" dxfId="317" priority="318">
      <formula>$A45="Total"</formula>
    </cfRule>
  </conditionalFormatting>
  <conditionalFormatting sqref="C132:C135">
    <cfRule type="expression" dxfId="316" priority="317">
      <formula>$A48="Total"</formula>
    </cfRule>
  </conditionalFormatting>
  <conditionalFormatting sqref="C132:C135">
    <cfRule type="expression" dxfId="315" priority="316">
      <formula>$A46="Total"</formula>
    </cfRule>
  </conditionalFormatting>
  <conditionalFormatting sqref="C132:C135">
    <cfRule type="expression" dxfId="314" priority="315">
      <formula>$A146="Total"</formula>
    </cfRule>
  </conditionalFormatting>
  <conditionalFormatting sqref="C132:C135">
    <cfRule type="expression" dxfId="313" priority="314">
      <formula>$A47="Total"</formula>
    </cfRule>
  </conditionalFormatting>
  <conditionalFormatting sqref="C132:C135">
    <cfRule type="expression" dxfId="312" priority="313">
      <formula>$A103="Total"</formula>
    </cfRule>
  </conditionalFormatting>
  <conditionalFormatting sqref="C132:C135">
    <cfRule type="expression" dxfId="311" priority="312">
      <formula>$A194="Total"</formula>
    </cfRule>
  </conditionalFormatting>
  <conditionalFormatting sqref="C132:C135">
    <cfRule type="expression" dxfId="310" priority="311">
      <formula>$A43="Total"</formula>
    </cfRule>
  </conditionalFormatting>
  <conditionalFormatting sqref="C132:C135">
    <cfRule type="expression" dxfId="309" priority="310">
      <formula>$A131="Total"</formula>
    </cfRule>
  </conditionalFormatting>
  <conditionalFormatting sqref="C132:C135">
    <cfRule type="expression" dxfId="308" priority="309">
      <formula>$A130="Total"</formula>
    </cfRule>
  </conditionalFormatting>
  <conditionalFormatting sqref="C132:C135">
    <cfRule type="expression" dxfId="307" priority="308">
      <formula>$A129="Total"</formula>
    </cfRule>
  </conditionalFormatting>
  <conditionalFormatting sqref="C132:C135">
    <cfRule type="expression" dxfId="306" priority="307">
      <formula>$A128="Total"</formula>
    </cfRule>
  </conditionalFormatting>
  <conditionalFormatting sqref="C132:C135">
    <cfRule type="expression" dxfId="305" priority="306">
      <formula>$A124="Total"</formula>
    </cfRule>
  </conditionalFormatting>
  <conditionalFormatting sqref="C132:C135">
    <cfRule type="expression" dxfId="304" priority="305">
      <formula>$A86="Total"</formula>
    </cfRule>
  </conditionalFormatting>
  <conditionalFormatting sqref="C132:C135">
    <cfRule type="expression" dxfId="303" priority="304">
      <formula>$A72="Total"</formula>
    </cfRule>
  </conditionalFormatting>
  <conditionalFormatting sqref="C132:C135">
    <cfRule type="expression" dxfId="302" priority="303">
      <formula>$A68="Total"</formula>
    </cfRule>
  </conditionalFormatting>
  <conditionalFormatting sqref="C132:C135">
    <cfRule type="expression" dxfId="301" priority="302">
      <formula>$A131="Total"</formula>
    </cfRule>
  </conditionalFormatting>
  <conditionalFormatting sqref="C132:C135">
    <cfRule type="expression" dxfId="300" priority="301">
      <formula>$A130="Total"</formula>
    </cfRule>
  </conditionalFormatting>
  <conditionalFormatting sqref="C132:C135">
    <cfRule type="expression" dxfId="299" priority="300">
      <formula>$A129="Total"</formula>
    </cfRule>
  </conditionalFormatting>
  <conditionalFormatting sqref="C132:C135">
    <cfRule type="expression" dxfId="298" priority="299">
      <formula>$A132="Total"</formula>
    </cfRule>
  </conditionalFormatting>
  <conditionalFormatting sqref="C132:C135">
    <cfRule type="expression" dxfId="297" priority="298">
      <formula>$A126="Total"</formula>
    </cfRule>
  </conditionalFormatting>
  <conditionalFormatting sqref="C132:C135">
    <cfRule type="expression" dxfId="296" priority="297">
      <formula>$A84="Total"</formula>
    </cfRule>
  </conditionalFormatting>
  <conditionalFormatting sqref="C132:C135">
    <cfRule type="expression" dxfId="295" priority="296">
      <formula>$A125="Total"</formula>
    </cfRule>
  </conditionalFormatting>
  <conditionalFormatting sqref="C132:C135">
    <cfRule type="expression" dxfId="294" priority="295">
      <formula>$A120="Total"</formula>
    </cfRule>
  </conditionalFormatting>
  <conditionalFormatting sqref="C132:C135">
    <cfRule type="expression" dxfId="293" priority="294">
      <formula>$A124="Total"</formula>
    </cfRule>
  </conditionalFormatting>
  <conditionalFormatting sqref="C132:C135">
    <cfRule type="expression" dxfId="292" priority="293">
      <formula>$A122="Total"</formula>
    </cfRule>
  </conditionalFormatting>
  <conditionalFormatting sqref="C132:C135">
    <cfRule type="expression" dxfId="291" priority="292">
      <formula>$A66="Total"</formula>
    </cfRule>
  </conditionalFormatting>
  <conditionalFormatting sqref="C132:C135">
    <cfRule type="expression" dxfId="290" priority="291">
      <formula>$A121="Total"</formula>
    </cfRule>
  </conditionalFormatting>
  <conditionalFormatting sqref="C132:C135">
    <cfRule type="expression" dxfId="289" priority="290">
      <formula>$A82="Total"</formula>
    </cfRule>
  </conditionalFormatting>
  <conditionalFormatting sqref="C132:C135">
    <cfRule type="expression" dxfId="288" priority="289">
      <formula>$A89="Total"</formula>
    </cfRule>
  </conditionalFormatting>
  <conditionalFormatting sqref="C132:C135">
    <cfRule type="expression" dxfId="287" priority="288">
      <formula>$A144="Total"</formula>
    </cfRule>
  </conditionalFormatting>
  <conditionalFormatting sqref="C132:C135">
    <cfRule type="expression" dxfId="286" priority="287">
      <formula>$A87="Total"</formula>
    </cfRule>
  </conditionalFormatting>
  <conditionalFormatting sqref="C132:C135">
    <cfRule type="expression" dxfId="285" priority="286">
      <formula>$A81="Total"</formula>
    </cfRule>
  </conditionalFormatting>
  <conditionalFormatting sqref="C132:C135">
    <cfRule type="expression" dxfId="284" priority="285">
      <formula>$A85="Total"</formula>
    </cfRule>
  </conditionalFormatting>
  <conditionalFormatting sqref="C132:C135">
    <cfRule type="expression" dxfId="283" priority="284">
      <formula>$A86="Total"</formula>
    </cfRule>
  </conditionalFormatting>
  <conditionalFormatting sqref="C132:C135">
    <cfRule type="expression" dxfId="282" priority="283">
      <formula>$A116="Total"</formula>
    </cfRule>
  </conditionalFormatting>
  <conditionalFormatting sqref="C132:C135">
    <cfRule type="expression" dxfId="281" priority="282">
      <formula>$A114="Total"</formula>
    </cfRule>
  </conditionalFormatting>
  <conditionalFormatting sqref="C132:C135">
    <cfRule type="expression" dxfId="280" priority="281">
      <formula>$A113="Total"</formula>
    </cfRule>
  </conditionalFormatting>
  <conditionalFormatting sqref="C132:C135">
    <cfRule type="expression" dxfId="279" priority="280">
      <formula>$A91="Total"</formula>
    </cfRule>
  </conditionalFormatting>
  <conditionalFormatting sqref="C132:C135">
    <cfRule type="expression" dxfId="278" priority="279">
      <formula>$A90="Total"</formula>
    </cfRule>
  </conditionalFormatting>
  <conditionalFormatting sqref="C132:C135">
    <cfRule type="expression" dxfId="277" priority="278">
      <formula>$A88="Total"</formula>
    </cfRule>
  </conditionalFormatting>
  <conditionalFormatting sqref="C132:C135">
    <cfRule type="expression" dxfId="276" priority="277">
      <formula>$A72="Total"</formula>
    </cfRule>
  </conditionalFormatting>
  <conditionalFormatting sqref="C132:C135">
    <cfRule type="expression" dxfId="275" priority="276">
      <formula>$A83="Total"</formula>
    </cfRule>
  </conditionalFormatting>
  <conditionalFormatting sqref="C132:C135">
    <cfRule type="expression" dxfId="274" priority="275">
      <formula>$A112="Total"</formula>
    </cfRule>
  </conditionalFormatting>
  <conditionalFormatting sqref="C132:C135">
    <cfRule type="expression" dxfId="273" priority="274">
      <formula>$A92="Total"</formula>
    </cfRule>
  </conditionalFormatting>
  <conditionalFormatting sqref="C132:C135">
    <cfRule type="expression" dxfId="272" priority="273">
      <formula>$A73="Total"</formula>
    </cfRule>
  </conditionalFormatting>
  <conditionalFormatting sqref="C132:C135">
    <cfRule type="expression" dxfId="271" priority="272">
      <formula>$A115="Total"</formula>
    </cfRule>
  </conditionalFormatting>
  <conditionalFormatting sqref="C132:C135">
    <cfRule type="expression" dxfId="270" priority="271">
      <formula>$A147="Total"</formula>
    </cfRule>
  </conditionalFormatting>
  <conditionalFormatting sqref="C132:C135">
    <cfRule type="expression" dxfId="269" priority="270">
      <formula>$A75="Total"</formula>
    </cfRule>
  </conditionalFormatting>
  <conditionalFormatting sqref="C132:C135">
    <cfRule type="expression" dxfId="268" priority="269">
      <formula>$A74="Total"</formula>
    </cfRule>
  </conditionalFormatting>
  <conditionalFormatting sqref="C132:C135">
    <cfRule type="expression" dxfId="267" priority="268">
      <formula>$A76="Total"</formula>
    </cfRule>
  </conditionalFormatting>
  <conditionalFormatting sqref="C132:C135">
    <cfRule type="expression" dxfId="266" priority="267">
      <formula>$A80="Total"</formula>
    </cfRule>
  </conditionalFormatting>
  <conditionalFormatting sqref="C132:C135">
    <cfRule type="expression" dxfId="265" priority="266">
      <formula>$A78="Total"</formula>
    </cfRule>
  </conditionalFormatting>
  <conditionalFormatting sqref="C132:C135">
    <cfRule type="expression" dxfId="264" priority="265">
      <formula>$A65="Total"</formula>
    </cfRule>
  </conditionalFormatting>
  <conditionalFormatting sqref="C132:C135">
    <cfRule type="expression" dxfId="263" priority="264">
      <formula>$A138="Total"</formula>
    </cfRule>
  </conditionalFormatting>
  <conditionalFormatting sqref="C132:C135">
    <cfRule type="expression" dxfId="262" priority="263">
      <formula>$A117="Total"</formula>
    </cfRule>
  </conditionalFormatting>
  <conditionalFormatting sqref="C132:C135">
    <cfRule type="expression" dxfId="261" priority="262">
      <formula>$A69="Total"</formula>
    </cfRule>
  </conditionalFormatting>
  <conditionalFormatting sqref="C132:C135">
    <cfRule type="expression" dxfId="260" priority="261">
      <formula>$A70="Total"</formula>
    </cfRule>
  </conditionalFormatting>
  <conditionalFormatting sqref="C132:C135">
    <cfRule type="expression" dxfId="259" priority="260">
      <formula>$A35="Total"</formula>
    </cfRule>
  </conditionalFormatting>
  <conditionalFormatting sqref="C132:C135">
    <cfRule type="expression" dxfId="258" priority="259">
      <formula>$A36="Total"</formula>
    </cfRule>
  </conditionalFormatting>
  <conditionalFormatting sqref="C132:C135">
    <cfRule type="expression" dxfId="257" priority="258">
      <formula>$A155="Total"</formula>
    </cfRule>
  </conditionalFormatting>
  <conditionalFormatting sqref="C132:C135">
    <cfRule type="expression" dxfId="256" priority="257">
      <formula>$A160="Total"</formula>
    </cfRule>
  </conditionalFormatting>
  <conditionalFormatting sqref="C132:C135">
    <cfRule type="expression" dxfId="255" priority="256">
      <formula>$A31="Total"</formula>
    </cfRule>
  </conditionalFormatting>
  <conditionalFormatting sqref="C132:C135">
    <cfRule type="expression" dxfId="254" priority="255">
      <formula>$A151="Total"</formula>
    </cfRule>
  </conditionalFormatting>
  <conditionalFormatting sqref="C132:C135">
    <cfRule type="expression" dxfId="253" priority="254">
      <formula>$A32="Total"</formula>
    </cfRule>
  </conditionalFormatting>
  <conditionalFormatting sqref="C132:C135">
    <cfRule type="expression" dxfId="252" priority="253">
      <formula>$A33="Total"</formula>
    </cfRule>
  </conditionalFormatting>
  <conditionalFormatting sqref="C132:C135">
    <cfRule type="expression" dxfId="251" priority="252">
      <formula>$A79="Total"</formula>
    </cfRule>
  </conditionalFormatting>
  <conditionalFormatting sqref="C132:C135">
    <cfRule type="expression" dxfId="250" priority="251">
      <formula>$A139="Total"</formula>
    </cfRule>
  </conditionalFormatting>
  <conditionalFormatting sqref="C132:C135">
    <cfRule type="expression" dxfId="249" priority="250">
      <formula>$A34="Total"</formula>
    </cfRule>
  </conditionalFormatting>
  <conditionalFormatting sqref="C132:C135">
    <cfRule type="expression" dxfId="248" priority="249">
      <formula>$A30="Total"</formula>
    </cfRule>
  </conditionalFormatting>
  <conditionalFormatting sqref="C132:C135">
    <cfRule type="expression" dxfId="247" priority="248">
      <formula>$A98="Total"</formula>
    </cfRule>
  </conditionalFormatting>
  <conditionalFormatting sqref="C132:C135">
    <cfRule type="expression" dxfId="246" priority="247">
      <formula>$A125="Total"</formula>
    </cfRule>
  </conditionalFormatting>
  <conditionalFormatting sqref="C132:C135">
    <cfRule type="expression" dxfId="245" priority="246">
      <formula>$A120="Total"</formula>
    </cfRule>
  </conditionalFormatting>
  <conditionalFormatting sqref="C132:C135">
    <cfRule type="expression" dxfId="244" priority="245">
      <formula>$A124="Total"</formula>
    </cfRule>
  </conditionalFormatting>
  <conditionalFormatting sqref="C132:C135">
    <cfRule type="expression" dxfId="243" priority="244">
      <formula>$A121="Total"</formula>
    </cfRule>
  </conditionalFormatting>
  <conditionalFormatting sqref="C132:C135">
    <cfRule type="expression" dxfId="242" priority="243">
      <formula>$A99="Total"</formula>
    </cfRule>
  </conditionalFormatting>
  <conditionalFormatting sqref="C132:C135">
    <cfRule type="expression" dxfId="241" priority="242">
      <formula>$A110="Total"</formula>
    </cfRule>
  </conditionalFormatting>
  <conditionalFormatting sqref="C132:C135">
    <cfRule type="expression" dxfId="240" priority="241">
      <formula>$A105="Total"</formula>
    </cfRule>
  </conditionalFormatting>
  <conditionalFormatting sqref="C132:C135">
    <cfRule type="expression" dxfId="239" priority="240">
      <formula>$A100="Total"</formula>
    </cfRule>
  </conditionalFormatting>
  <conditionalFormatting sqref="C132:C135">
    <cfRule type="expression" dxfId="238" priority="239">
      <formula>$A107="Total"</formula>
    </cfRule>
  </conditionalFormatting>
  <conditionalFormatting sqref="C132:C135">
    <cfRule type="expression" dxfId="237" priority="238">
      <formula>$A106="Total"</formula>
    </cfRule>
  </conditionalFormatting>
  <conditionalFormatting sqref="C132:C135">
    <cfRule type="expression" dxfId="236" priority="237">
      <formula>$A97="Total"</formula>
    </cfRule>
  </conditionalFormatting>
  <conditionalFormatting sqref="C132:C135">
    <cfRule type="expression" dxfId="235" priority="236">
      <formula>$A103="Total"</formula>
    </cfRule>
  </conditionalFormatting>
  <conditionalFormatting sqref="C132:C135">
    <cfRule type="expression" dxfId="234" priority="235">
      <formula>$A104="Total"</formula>
    </cfRule>
  </conditionalFormatting>
  <conditionalFormatting sqref="C132:C135">
    <cfRule type="expression" dxfId="233" priority="234">
      <formula>$A101="Total"</formula>
    </cfRule>
  </conditionalFormatting>
  <conditionalFormatting sqref="C132:C135">
    <cfRule type="expression" dxfId="232" priority="233">
      <formula>$A193="Total"</formula>
    </cfRule>
  </conditionalFormatting>
  <conditionalFormatting sqref="C132:C135">
    <cfRule type="expression" dxfId="231" priority="232">
      <formula>$A108="Total"</formula>
    </cfRule>
  </conditionalFormatting>
  <conditionalFormatting sqref="C132:C135">
    <cfRule type="expression" dxfId="230" priority="231">
      <formula>$A96="Total"</formula>
    </cfRule>
  </conditionalFormatting>
  <conditionalFormatting sqref="C132:C135">
    <cfRule type="expression" dxfId="229" priority="230">
      <formula>$A131="Total"</formula>
    </cfRule>
  </conditionalFormatting>
  <conditionalFormatting sqref="C132:C135">
    <cfRule type="expression" dxfId="228" priority="229">
      <formula>$A130="Total"</formula>
    </cfRule>
  </conditionalFormatting>
  <conditionalFormatting sqref="C132:C135">
    <cfRule type="expression" dxfId="227" priority="228">
      <formula>$A129="Total"</formula>
    </cfRule>
  </conditionalFormatting>
  <conditionalFormatting sqref="C132:C135">
    <cfRule type="expression" dxfId="226" priority="227">
      <formula>$A103="Total"</formula>
    </cfRule>
  </conditionalFormatting>
  <conditionalFormatting sqref="C132:C135">
    <cfRule type="expression" dxfId="225" priority="226">
      <formula>$A106="Total"</formula>
    </cfRule>
  </conditionalFormatting>
  <conditionalFormatting sqref="C132:C135">
    <cfRule type="expression" dxfId="224" priority="225">
      <formula>$A109="Total"</formula>
    </cfRule>
  </conditionalFormatting>
  <conditionalFormatting sqref="C132:C135">
    <cfRule type="expression" dxfId="223" priority="224">
      <formula>$A45="Total"</formula>
    </cfRule>
  </conditionalFormatting>
  <conditionalFormatting sqref="C132:C135">
    <cfRule type="expression" dxfId="222" priority="223">
      <formula>$A48="Total"</formula>
    </cfRule>
  </conditionalFormatting>
  <conditionalFormatting sqref="C132:C135">
    <cfRule type="expression" dxfId="221" priority="222">
      <formula>$A46="Total"</formula>
    </cfRule>
  </conditionalFormatting>
  <conditionalFormatting sqref="C132:C135">
    <cfRule type="expression" dxfId="220" priority="221">
      <formula>$A143="Total"</formula>
    </cfRule>
  </conditionalFormatting>
  <conditionalFormatting sqref="C132:C135">
    <cfRule type="expression" dxfId="219" priority="220">
      <formula>$A47="Total"</formula>
    </cfRule>
  </conditionalFormatting>
  <conditionalFormatting sqref="C132:C135">
    <cfRule type="expression" dxfId="218" priority="219">
      <formula>$A103="Total"</formula>
    </cfRule>
  </conditionalFormatting>
  <conditionalFormatting sqref="C132:C135">
    <cfRule type="expression" dxfId="217" priority="218">
      <formula>$A194="Total"</formula>
    </cfRule>
  </conditionalFormatting>
  <conditionalFormatting sqref="C132:C135">
    <cfRule type="expression" dxfId="216" priority="217">
      <formula>$A43="Total"</formula>
    </cfRule>
  </conditionalFormatting>
  <conditionalFormatting sqref="C132:C135">
    <cfRule type="expression" dxfId="215" priority="216">
      <formula>$A131="Total"</formula>
    </cfRule>
  </conditionalFormatting>
  <conditionalFormatting sqref="C132:C135">
    <cfRule type="expression" dxfId="214" priority="215">
      <formula>$A130="Total"</formula>
    </cfRule>
  </conditionalFormatting>
  <conditionalFormatting sqref="C132:C135">
    <cfRule type="expression" dxfId="213" priority="214">
      <formula>$A129="Total"</formula>
    </cfRule>
  </conditionalFormatting>
  <conditionalFormatting sqref="C132:C135">
    <cfRule type="expression" dxfId="212" priority="213">
      <formula>$A128="Total"</formula>
    </cfRule>
  </conditionalFormatting>
  <conditionalFormatting sqref="C132:C135">
    <cfRule type="expression" dxfId="211" priority="212">
      <formula>$A124="Total"</formula>
    </cfRule>
  </conditionalFormatting>
  <conditionalFormatting sqref="C132:C135">
    <cfRule type="expression" dxfId="210" priority="211">
      <formula>$A86="Total"</formula>
    </cfRule>
  </conditionalFormatting>
  <conditionalFormatting sqref="C132:C135">
    <cfRule type="expression" dxfId="209" priority="210">
      <formula>$A72="Total"</formula>
    </cfRule>
  </conditionalFormatting>
  <conditionalFormatting sqref="C132:C135">
    <cfRule type="expression" dxfId="208" priority="209">
      <formula>$A68="Total"</formula>
    </cfRule>
  </conditionalFormatting>
  <conditionalFormatting sqref="C132:C135">
    <cfRule type="expression" dxfId="207" priority="208" stopIfTrue="1">
      <formula>$C154="Total"</formula>
    </cfRule>
  </conditionalFormatting>
  <conditionalFormatting sqref="C132:C135">
    <cfRule type="expression" dxfId="206" priority="207" stopIfTrue="1">
      <formula>$C161="Total"</formula>
    </cfRule>
  </conditionalFormatting>
  <conditionalFormatting sqref="B140:B144">
    <cfRule type="expression" dxfId="205" priority="206">
      <formula>#REF!="Total"</formula>
    </cfRule>
  </conditionalFormatting>
  <conditionalFormatting sqref="B140:B144">
    <cfRule type="expression" dxfId="204" priority="205">
      <formula>#REF!="Total"</formula>
    </cfRule>
  </conditionalFormatting>
  <conditionalFormatting sqref="B140:B144">
    <cfRule type="expression" dxfId="203" priority="204">
      <formula>#REF!="Total"</formula>
    </cfRule>
  </conditionalFormatting>
  <conditionalFormatting sqref="B140:B144">
    <cfRule type="expression" dxfId="202" priority="203">
      <formula>#REF!="Total"</formula>
    </cfRule>
  </conditionalFormatting>
  <conditionalFormatting sqref="B140:B144">
    <cfRule type="expression" dxfId="201" priority="202">
      <formula>#REF!="Total"</formula>
    </cfRule>
  </conditionalFormatting>
  <conditionalFormatting sqref="B140:B144">
    <cfRule type="expression" dxfId="200" priority="201">
      <formula>#REF!="Total"</formula>
    </cfRule>
  </conditionalFormatting>
  <conditionalFormatting sqref="B140:B144">
    <cfRule type="expression" dxfId="199" priority="200">
      <formula>#REF!="Total"</formula>
    </cfRule>
  </conditionalFormatting>
  <conditionalFormatting sqref="B140:B144">
    <cfRule type="expression" dxfId="198" priority="199">
      <formula>#REF!="Total"</formula>
    </cfRule>
  </conditionalFormatting>
  <conditionalFormatting sqref="B140:B144">
    <cfRule type="expression" dxfId="197" priority="198">
      <formula>#REF!="Total"</formula>
    </cfRule>
  </conditionalFormatting>
  <conditionalFormatting sqref="B140:B144">
    <cfRule type="expression" dxfId="196" priority="197">
      <formula>#REF!="Total"</formula>
    </cfRule>
  </conditionalFormatting>
  <conditionalFormatting sqref="B140:B144">
    <cfRule type="expression" dxfId="195" priority="196">
      <formula>#REF!="Total"</formula>
    </cfRule>
  </conditionalFormatting>
  <conditionalFormatting sqref="B140:B144">
    <cfRule type="expression" dxfId="194" priority="195">
      <formula>#REF!="Total"</formula>
    </cfRule>
  </conditionalFormatting>
  <conditionalFormatting sqref="B140:B144">
    <cfRule type="expression" dxfId="193" priority="194">
      <formula>#REF!="Total"</formula>
    </cfRule>
  </conditionalFormatting>
  <conditionalFormatting sqref="B140:B144">
    <cfRule type="expression" dxfId="192" priority="193">
      <formula>#REF!="Total"</formula>
    </cfRule>
  </conditionalFormatting>
  <conditionalFormatting sqref="B140:B144">
    <cfRule type="expression" dxfId="191" priority="192">
      <formula>#REF!="Total"</formula>
    </cfRule>
  </conditionalFormatting>
  <conditionalFormatting sqref="B140:B144">
    <cfRule type="expression" dxfId="190" priority="191">
      <formula>#REF!="Total"</formula>
    </cfRule>
  </conditionalFormatting>
  <conditionalFormatting sqref="B140:B144">
    <cfRule type="expression" dxfId="189" priority="190">
      <formula>#REF!="Total"</formula>
    </cfRule>
  </conditionalFormatting>
  <conditionalFormatting sqref="B140:B144">
    <cfRule type="expression" dxfId="188" priority="189">
      <formula>#REF!="Total"</formula>
    </cfRule>
  </conditionalFormatting>
  <conditionalFormatting sqref="B140:B144">
    <cfRule type="expression" dxfId="187" priority="188">
      <formula>#REF!="Total"</formula>
    </cfRule>
  </conditionalFormatting>
  <conditionalFormatting sqref="B140:B144">
    <cfRule type="expression" dxfId="186" priority="187">
      <formula>#REF!="Total"</formula>
    </cfRule>
  </conditionalFormatting>
  <conditionalFormatting sqref="B140:B144">
    <cfRule type="expression" dxfId="185" priority="186">
      <formula>#REF!="Total"</formula>
    </cfRule>
  </conditionalFormatting>
  <conditionalFormatting sqref="B140:B144">
    <cfRule type="expression" dxfId="184" priority="185">
      <formula>#REF!="Total"</formula>
    </cfRule>
  </conditionalFormatting>
  <conditionalFormatting sqref="B140:B144">
    <cfRule type="expression" dxfId="183" priority="184">
      <formula>#REF!="Total"</formula>
    </cfRule>
  </conditionalFormatting>
  <conditionalFormatting sqref="B140:B144">
    <cfRule type="expression" dxfId="182" priority="183">
      <formula>#REF!="Total"</formula>
    </cfRule>
  </conditionalFormatting>
  <conditionalFormatting sqref="B140:B144">
    <cfRule type="expression" dxfId="181" priority="182">
      <formula>#REF!="Total"</formula>
    </cfRule>
  </conditionalFormatting>
  <conditionalFormatting sqref="B140:B144">
    <cfRule type="expression" dxfId="180" priority="181">
      <formula>#REF!="Total"</formula>
    </cfRule>
  </conditionalFormatting>
  <conditionalFormatting sqref="B140:B144">
    <cfRule type="expression" dxfId="179" priority="180">
      <formula>#REF!="Total"</formula>
    </cfRule>
  </conditionalFormatting>
  <conditionalFormatting sqref="B140:B144">
    <cfRule type="expression" dxfId="178" priority="179">
      <formula>#REF!="Total"</formula>
    </cfRule>
  </conditionalFormatting>
  <conditionalFormatting sqref="B140:B144">
    <cfRule type="expression" dxfId="177" priority="178">
      <formula>#REF!="Total"</formula>
    </cfRule>
  </conditionalFormatting>
  <conditionalFormatting sqref="B140:B144">
    <cfRule type="expression" dxfId="176" priority="177">
      <formula>#REF!="Total"</formula>
    </cfRule>
  </conditionalFormatting>
  <conditionalFormatting sqref="B140:B144">
    <cfRule type="expression" dxfId="175" priority="176">
      <formula>#REF!="Total"</formula>
    </cfRule>
  </conditionalFormatting>
  <conditionalFormatting sqref="B140:B144">
    <cfRule type="expression" dxfId="174" priority="175">
      <formula>#REF!="Total"</formula>
    </cfRule>
  </conditionalFormatting>
  <conditionalFormatting sqref="B140:B144">
    <cfRule type="expression" dxfId="173" priority="174">
      <formula>#REF!="Total"</formula>
    </cfRule>
  </conditionalFormatting>
  <conditionalFormatting sqref="B140:B144">
    <cfRule type="expression" dxfId="172" priority="173">
      <formula>#REF!="Total"</formula>
    </cfRule>
  </conditionalFormatting>
  <conditionalFormatting sqref="B140:B144">
    <cfRule type="expression" dxfId="171" priority="172">
      <formula>#REF!="Total"</formula>
    </cfRule>
  </conditionalFormatting>
  <conditionalFormatting sqref="B140:B144">
    <cfRule type="expression" dxfId="170" priority="171">
      <formula>#REF!="Total"</formula>
    </cfRule>
  </conditionalFormatting>
  <conditionalFormatting sqref="B140:B144">
    <cfRule type="expression" dxfId="169" priority="170">
      <formula>#REF!="Total"</formula>
    </cfRule>
  </conditionalFormatting>
  <conditionalFormatting sqref="B140:B144">
    <cfRule type="expression" dxfId="168" priority="169">
      <formula>#REF!="Total"</formula>
    </cfRule>
  </conditionalFormatting>
  <conditionalFormatting sqref="B140:B144">
    <cfRule type="expression" dxfId="167" priority="168">
      <formula>#REF!="Total"</formula>
    </cfRule>
  </conditionalFormatting>
  <conditionalFormatting sqref="B140:B144">
    <cfRule type="expression" dxfId="166" priority="167">
      <formula>#REF!="Total"</formula>
    </cfRule>
  </conditionalFormatting>
  <conditionalFormatting sqref="B140:B144">
    <cfRule type="expression" dxfId="165" priority="166">
      <formula>#REF!="Total"</formula>
    </cfRule>
  </conditionalFormatting>
  <conditionalFormatting sqref="B140:B144">
    <cfRule type="expression" dxfId="164" priority="165">
      <formula>#REF!="Total"</formula>
    </cfRule>
  </conditionalFormatting>
  <conditionalFormatting sqref="B140:B144">
    <cfRule type="expression" dxfId="163" priority="164">
      <formula>#REF!="Total"</formula>
    </cfRule>
  </conditionalFormatting>
  <conditionalFormatting sqref="B140:B144">
    <cfRule type="expression" dxfId="162" priority="163">
      <formula>#REF!="Total"</formula>
    </cfRule>
  </conditionalFormatting>
  <conditionalFormatting sqref="B140:B144">
    <cfRule type="expression" dxfId="161" priority="162">
      <formula>#REF!="Total"</formula>
    </cfRule>
  </conditionalFormatting>
  <conditionalFormatting sqref="B140:B144">
    <cfRule type="expression" dxfId="160" priority="161">
      <formula>#REF!="Total"</formula>
    </cfRule>
  </conditionalFormatting>
  <conditionalFormatting sqref="B140:B144">
    <cfRule type="expression" dxfId="159" priority="160">
      <formula>#REF!="Total"</formula>
    </cfRule>
  </conditionalFormatting>
  <conditionalFormatting sqref="B140:B144">
    <cfRule type="expression" dxfId="158" priority="159">
      <formula>#REF!="Total"</formula>
    </cfRule>
  </conditionalFormatting>
  <conditionalFormatting sqref="B140:B144">
    <cfRule type="expression" dxfId="157" priority="158">
      <formula>#REF!="Total"</formula>
    </cfRule>
  </conditionalFormatting>
  <conditionalFormatting sqref="B140:B144">
    <cfRule type="expression" dxfId="156" priority="157">
      <formula>#REF!="Total"</formula>
    </cfRule>
  </conditionalFormatting>
  <conditionalFormatting sqref="B140:B144">
    <cfRule type="expression" dxfId="155" priority="156">
      <formula>#REF!="Total"</formula>
    </cfRule>
  </conditionalFormatting>
  <conditionalFormatting sqref="B140:B144">
    <cfRule type="expression" dxfId="154" priority="155">
      <formula>#REF!="Total"</formula>
    </cfRule>
  </conditionalFormatting>
  <conditionalFormatting sqref="B140:B144">
    <cfRule type="expression" dxfId="153" priority="154">
      <formula>#REF!="Total"</formula>
    </cfRule>
  </conditionalFormatting>
  <conditionalFormatting sqref="B140:B144">
    <cfRule type="expression" dxfId="152" priority="153">
      <formula>#REF!="Total"</formula>
    </cfRule>
  </conditionalFormatting>
  <conditionalFormatting sqref="B140:B144">
    <cfRule type="expression" dxfId="151" priority="152">
      <formula>#REF!="Total"</formula>
    </cfRule>
  </conditionalFormatting>
  <conditionalFormatting sqref="B140:B144">
    <cfRule type="expression" dxfId="150" priority="151">
      <formula>#REF!="Total"</formula>
    </cfRule>
  </conditionalFormatting>
  <conditionalFormatting sqref="B140:B144">
    <cfRule type="expression" dxfId="149" priority="150">
      <formula>#REF!="Total"</formula>
    </cfRule>
  </conditionalFormatting>
  <conditionalFormatting sqref="B140:B144">
    <cfRule type="expression" dxfId="148" priority="149">
      <formula>#REF!="Total"</formula>
    </cfRule>
  </conditionalFormatting>
  <conditionalFormatting sqref="B140:B144">
    <cfRule type="expression" dxfId="147" priority="148">
      <formula>#REF!="Total"</formula>
    </cfRule>
  </conditionalFormatting>
  <conditionalFormatting sqref="B140:B144">
    <cfRule type="expression" dxfId="146" priority="147">
      <formula>#REF!="Total"</formula>
    </cfRule>
  </conditionalFormatting>
  <conditionalFormatting sqref="B140:B144">
    <cfRule type="expression" dxfId="145" priority="146">
      <formula>#REF!="Total"</formula>
    </cfRule>
  </conditionalFormatting>
  <conditionalFormatting sqref="B140:B144">
    <cfRule type="expression" dxfId="144" priority="145">
      <formula>#REF!="Total"</formula>
    </cfRule>
  </conditionalFormatting>
  <conditionalFormatting sqref="B140:B144">
    <cfRule type="expression" dxfId="143" priority="144">
      <formula>#REF!="Total"</formula>
    </cfRule>
  </conditionalFormatting>
  <conditionalFormatting sqref="B140:B144">
    <cfRule type="expression" dxfId="142" priority="143">
      <formula>#REF!="Total"</formula>
    </cfRule>
  </conditionalFormatting>
  <conditionalFormatting sqref="B140:B144">
    <cfRule type="expression" dxfId="141" priority="142">
      <formula>#REF!="Total"</formula>
    </cfRule>
  </conditionalFormatting>
  <conditionalFormatting sqref="B140:B144">
    <cfRule type="expression" dxfId="140" priority="141">
      <formula>#REF!="Total"</formula>
    </cfRule>
  </conditionalFormatting>
  <conditionalFormatting sqref="B140:B144">
    <cfRule type="expression" dxfId="139" priority="140">
      <formula>#REF!="Total"</formula>
    </cfRule>
  </conditionalFormatting>
  <conditionalFormatting sqref="B140:B144">
    <cfRule type="expression" dxfId="138" priority="139">
      <formula>#REF!="Total"</formula>
    </cfRule>
  </conditionalFormatting>
  <conditionalFormatting sqref="B140:B144">
    <cfRule type="expression" dxfId="137" priority="138">
      <formula>#REF!="Total"</formula>
    </cfRule>
  </conditionalFormatting>
  <conditionalFormatting sqref="B140:B144">
    <cfRule type="expression" dxfId="136" priority="137">
      <formula>#REF!="Total"</formula>
    </cfRule>
  </conditionalFormatting>
  <conditionalFormatting sqref="B140:B144">
    <cfRule type="expression" dxfId="135" priority="136">
      <formula>#REF!="Total"</formula>
    </cfRule>
  </conditionalFormatting>
  <conditionalFormatting sqref="B140:B144">
    <cfRule type="expression" dxfId="134" priority="135">
      <formula>#REF!="Total"</formula>
    </cfRule>
  </conditionalFormatting>
  <conditionalFormatting sqref="B140:B144">
    <cfRule type="expression" dxfId="133" priority="134">
      <formula>#REF!="Total"</formula>
    </cfRule>
  </conditionalFormatting>
  <conditionalFormatting sqref="B140:B144">
    <cfRule type="expression" dxfId="132" priority="133">
      <formula>#REF!="Total"</formula>
    </cfRule>
  </conditionalFormatting>
  <conditionalFormatting sqref="B140:B144">
    <cfRule type="expression" dxfId="131" priority="132">
      <formula>#REF!="Total"</formula>
    </cfRule>
  </conditionalFormatting>
  <conditionalFormatting sqref="B140:B144">
    <cfRule type="expression" dxfId="130" priority="131">
      <formula>#REF!="Total"</formula>
    </cfRule>
  </conditionalFormatting>
  <conditionalFormatting sqref="B140:B144">
    <cfRule type="expression" dxfId="129" priority="130">
      <formula>#REF!="Total"</formula>
    </cfRule>
  </conditionalFormatting>
  <conditionalFormatting sqref="B140:B144">
    <cfRule type="expression" dxfId="128" priority="129">
      <formula>#REF!="Total"</formula>
    </cfRule>
  </conditionalFormatting>
  <conditionalFormatting sqref="B140:B144">
    <cfRule type="expression" dxfId="127" priority="128">
      <formula>#REF!="Total"</formula>
    </cfRule>
  </conditionalFormatting>
  <conditionalFormatting sqref="B140:B144">
    <cfRule type="expression" dxfId="126" priority="127">
      <formula>#REF!="Total"</formula>
    </cfRule>
  </conditionalFormatting>
  <conditionalFormatting sqref="B140:B144">
    <cfRule type="expression" dxfId="125" priority="126">
      <formula>#REF!="Total"</formula>
    </cfRule>
  </conditionalFormatting>
  <conditionalFormatting sqref="B140:B144">
    <cfRule type="expression" dxfId="124" priority="125">
      <formula>#REF!="Total"</formula>
    </cfRule>
  </conditionalFormatting>
  <conditionalFormatting sqref="B140:B144">
    <cfRule type="expression" dxfId="123" priority="124">
      <formula>#REF!="Total"</formula>
    </cfRule>
  </conditionalFormatting>
  <conditionalFormatting sqref="B140:B144">
    <cfRule type="expression" dxfId="122" priority="123">
      <formula>#REF!="Total"</formula>
    </cfRule>
  </conditionalFormatting>
  <conditionalFormatting sqref="B140:B144">
    <cfRule type="expression" dxfId="121" priority="122">
      <formula>#REF!="Total"</formula>
    </cfRule>
  </conditionalFormatting>
  <conditionalFormatting sqref="B140:B144">
    <cfRule type="expression" dxfId="120" priority="121">
      <formula>#REF!="Total"</formula>
    </cfRule>
  </conditionalFormatting>
  <conditionalFormatting sqref="B140:B144">
    <cfRule type="expression" dxfId="119" priority="120">
      <formula>#REF!="Total"</formula>
    </cfRule>
  </conditionalFormatting>
  <conditionalFormatting sqref="B140:B144">
    <cfRule type="expression" dxfId="118" priority="119">
      <formula>#REF!="Total"</formula>
    </cfRule>
  </conditionalFormatting>
  <conditionalFormatting sqref="B140:B144">
    <cfRule type="expression" dxfId="117" priority="118">
      <formula>#REF!="Total"</formula>
    </cfRule>
  </conditionalFormatting>
  <conditionalFormatting sqref="B140:B144">
    <cfRule type="expression" dxfId="116" priority="117">
      <formula>#REF!="Total"</formula>
    </cfRule>
  </conditionalFormatting>
  <conditionalFormatting sqref="B140:B144">
    <cfRule type="expression" dxfId="115" priority="116">
      <formula>#REF!="Total"</formula>
    </cfRule>
  </conditionalFormatting>
  <conditionalFormatting sqref="B140:B144">
    <cfRule type="expression" dxfId="114" priority="115">
      <formula>#REF!="Total"</formula>
    </cfRule>
  </conditionalFormatting>
  <conditionalFormatting sqref="B140:B144">
    <cfRule type="expression" dxfId="113" priority="114">
      <formula>#REF!="Total"</formula>
    </cfRule>
  </conditionalFormatting>
  <conditionalFormatting sqref="B140:B144">
    <cfRule type="expression" dxfId="112" priority="113">
      <formula>#REF!="Total"</formula>
    </cfRule>
  </conditionalFormatting>
  <conditionalFormatting sqref="B140:B144">
    <cfRule type="expression" dxfId="111" priority="112">
      <formula>#REF!="Total"</formula>
    </cfRule>
  </conditionalFormatting>
  <conditionalFormatting sqref="B140:B144">
    <cfRule type="expression" dxfId="110" priority="111">
      <formula>#REF!="Total"</formula>
    </cfRule>
  </conditionalFormatting>
  <conditionalFormatting sqref="B140:B144">
    <cfRule type="expression" dxfId="109" priority="110">
      <formula>#REF!="Total"</formula>
    </cfRule>
  </conditionalFormatting>
  <conditionalFormatting sqref="B140:B144">
    <cfRule type="expression" dxfId="108" priority="109">
      <formula>#REF!="Total"</formula>
    </cfRule>
  </conditionalFormatting>
  <conditionalFormatting sqref="B140:B144">
    <cfRule type="expression" dxfId="107" priority="108">
      <formula>#REF!="Total"</formula>
    </cfRule>
  </conditionalFormatting>
  <conditionalFormatting sqref="B140:B144">
    <cfRule type="expression" dxfId="106" priority="107">
      <formula>#REF!="Total"</formula>
    </cfRule>
  </conditionalFormatting>
  <conditionalFormatting sqref="B140:B144">
    <cfRule type="expression" dxfId="105" priority="106">
      <formula>#REF!="Total"</formula>
    </cfRule>
  </conditionalFormatting>
  <conditionalFormatting sqref="B140:B144">
    <cfRule type="expression" dxfId="104" priority="105">
      <formula>#REF!="Total"</formula>
    </cfRule>
  </conditionalFormatting>
  <conditionalFormatting sqref="B140:B144">
    <cfRule type="expression" dxfId="103" priority="104">
      <formula>#REF!="Total"</formula>
    </cfRule>
  </conditionalFormatting>
  <conditionalFormatting sqref="B148:B152">
    <cfRule type="expression" dxfId="102" priority="103">
      <formula>#REF!="Total"</formula>
    </cfRule>
  </conditionalFormatting>
  <conditionalFormatting sqref="B148:B152">
    <cfRule type="expression" dxfId="101" priority="102">
      <formula>#REF!="Total"</formula>
    </cfRule>
  </conditionalFormatting>
  <conditionalFormatting sqref="B148:B152">
    <cfRule type="expression" dxfId="100" priority="101">
      <formula>#REF!="Total"</formula>
    </cfRule>
  </conditionalFormatting>
  <conditionalFormatting sqref="B148:B152">
    <cfRule type="expression" dxfId="99" priority="100">
      <formula>#REF!="Total"</formula>
    </cfRule>
  </conditionalFormatting>
  <conditionalFormatting sqref="B148:B152">
    <cfRule type="expression" dxfId="98" priority="99">
      <formula>#REF!="Total"</formula>
    </cfRule>
  </conditionalFormatting>
  <conditionalFormatting sqref="B148:B152">
    <cfRule type="expression" dxfId="97" priority="98">
      <formula>#REF!="Total"</formula>
    </cfRule>
  </conditionalFormatting>
  <conditionalFormatting sqref="B148:B152">
    <cfRule type="expression" dxfId="96" priority="97">
      <formula>#REF!="Total"</formula>
    </cfRule>
  </conditionalFormatting>
  <conditionalFormatting sqref="B148:B152">
    <cfRule type="expression" dxfId="95" priority="96">
      <formula>#REF!="Total"</formula>
    </cfRule>
  </conditionalFormatting>
  <conditionalFormatting sqref="B148:B152">
    <cfRule type="expression" dxfId="94" priority="95">
      <formula>#REF!="Total"</formula>
    </cfRule>
  </conditionalFormatting>
  <conditionalFormatting sqref="B148:B152">
    <cfRule type="expression" dxfId="93" priority="94">
      <formula>#REF!="Total"</formula>
    </cfRule>
  </conditionalFormatting>
  <conditionalFormatting sqref="B148:B152">
    <cfRule type="expression" dxfId="92" priority="93">
      <formula>#REF!="Total"</formula>
    </cfRule>
  </conditionalFormatting>
  <conditionalFormatting sqref="B148:B152">
    <cfRule type="expression" dxfId="91" priority="92">
      <formula>#REF!="Total"</formula>
    </cfRule>
  </conditionalFormatting>
  <conditionalFormatting sqref="B148:B152">
    <cfRule type="expression" dxfId="90" priority="91">
      <formula>#REF!="Total"</formula>
    </cfRule>
  </conditionalFormatting>
  <conditionalFormatting sqref="B148:B152">
    <cfRule type="expression" dxfId="89" priority="90">
      <formula>#REF!="Total"</formula>
    </cfRule>
  </conditionalFormatting>
  <conditionalFormatting sqref="B148:B152">
    <cfRule type="expression" dxfId="88" priority="89">
      <formula>#REF!="Total"</formula>
    </cfRule>
  </conditionalFormatting>
  <conditionalFormatting sqref="B148:B152">
    <cfRule type="expression" dxfId="87" priority="88">
      <formula>#REF!="Total"</formula>
    </cfRule>
  </conditionalFormatting>
  <conditionalFormatting sqref="B148:B152">
    <cfRule type="expression" dxfId="86" priority="87">
      <formula>#REF!="Total"</formula>
    </cfRule>
  </conditionalFormatting>
  <conditionalFormatting sqref="B148:B152">
    <cfRule type="expression" dxfId="85" priority="86">
      <formula>#REF!="Total"</formula>
    </cfRule>
  </conditionalFormatting>
  <conditionalFormatting sqref="B148:B152">
    <cfRule type="expression" dxfId="84" priority="85">
      <formula>#REF!="Total"</formula>
    </cfRule>
  </conditionalFormatting>
  <conditionalFormatting sqref="B148:B152">
    <cfRule type="expression" dxfId="83" priority="84">
      <formula>#REF!="Total"</formula>
    </cfRule>
  </conditionalFormatting>
  <conditionalFormatting sqref="B148:B152">
    <cfRule type="expression" dxfId="82" priority="83">
      <formula>#REF!="Total"</formula>
    </cfRule>
  </conditionalFormatting>
  <conditionalFormatting sqref="B148:B152">
    <cfRule type="expression" dxfId="81" priority="82">
      <formula>#REF!="Total"</formula>
    </cfRule>
  </conditionalFormatting>
  <conditionalFormatting sqref="B148:B152">
    <cfRule type="expression" dxfId="80" priority="81">
      <formula>#REF!="Total"</formula>
    </cfRule>
  </conditionalFormatting>
  <conditionalFormatting sqref="B148:B152">
    <cfRule type="expression" dxfId="79" priority="80">
      <formula>#REF!="Total"</formula>
    </cfRule>
  </conditionalFormatting>
  <conditionalFormatting sqref="B148:B152">
    <cfRule type="expression" dxfId="78" priority="79">
      <formula>#REF!="Total"</formula>
    </cfRule>
  </conditionalFormatting>
  <conditionalFormatting sqref="B148:B152">
    <cfRule type="expression" dxfId="77" priority="78">
      <formula>#REF!="Total"</formula>
    </cfRule>
  </conditionalFormatting>
  <conditionalFormatting sqref="B148:B152">
    <cfRule type="expression" dxfId="76" priority="77">
      <formula>#REF!="Total"</formula>
    </cfRule>
  </conditionalFormatting>
  <conditionalFormatting sqref="B148:B152">
    <cfRule type="expression" dxfId="75" priority="76">
      <formula>#REF!="Total"</formula>
    </cfRule>
  </conditionalFormatting>
  <conditionalFormatting sqref="B148:B152">
    <cfRule type="expression" dxfId="74" priority="75">
      <formula>#REF!="Total"</formula>
    </cfRule>
  </conditionalFormatting>
  <conditionalFormatting sqref="B148:B152">
    <cfRule type="expression" dxfId="73" priority="74">
      <formula>#REF!="Total"</formula>
    </cfRule>
  </conditionalFormatting>
  <conditionalFormatting sqref="B148:B152">
    <cfRule type="expression" dxfId="72" priority="73">
      <formula>#REF!="Total"</formula>
    </cfRule>
  </conditionalFormatting>
  <conditionalFormatting sqref="B148:B152">
    <cfRule type="expression" dxfId="71" priority="72">
      <formula>#REF!="Total"</formula>
    </cfRule>
  </conditionalFormatting>
  <conditionalFormatting sqref="B148:B152">
    <cfRule type="expression" dxfId="70" priority="71">
      <formula>#REF!="Total"</formula>
    </cfRule>
  </conditionalFormatting>
  <conditionalFormatting sqref="B148:B152">
    <cfRule type="expression" dxfId="69" priority="70">
      <formula>#REF!="Total"</formula>
    </cfRule>
  </conditionalFormatting>
  <conditionalFormatting sqref="B148:B152">
    <cfRule type="expression" dxfId="68" priority="69">
      <formula>#REF!="Total"</formula>
    </cfRule>
  </conditionalFormatting>
  <conditionalFormatting sqref="B148:B152">
    <cfRule type="expression" dxfId="67" priority="68">
      <formula>#REF!="Total"</formula>
    </cfRule>
  </conditionalFormatting>
  <conditionalFormatting sqref="B148:B152">
    <cfRule type="expression" dxfId="66" priority="67">
      <formula>#REF!="Total"</formula>
    </cfRule>
  </conditionalFormatting>
  <conditionalFormatting sqref="B148:B152">
    <cfRule type="expression" dxfId="65" priority="66">
      <formula>#REF!="Total"</formula>
    </cfRule>
  </conditionalFormatting>
  <conditionalFormatting sqref="B148:B152">
    <cfRule type="expression" dxfId="64" priority="65">
      <formula>#REF!="Total"</formula>
    </cfRule>
  </conditionalFormatting>
  <conditionalFormatting sqref="B148:B152">
    <cfRule type="expression" dxfId="63" priority="64">
      <formula>#REF!="Total"</formula>
    </cfRule>
  </conditionalFormatting>
  <conditionalFormatting sqref="B148:B152">
    <cfRule type="expression" dxfId="62" priority="63">
      <formula>#REF!="Total"</formula>
    </cfRule>
  </conditionalFormatting>
  <conditionalFormatting sqref="B148:B152">
    <cfRule type="expression" dxfId="61" priority="62">
      <formula>#REF!="Total"</formula>
    </cfRule>
  </conditionalFormatting>
  <conditionalFormatting sqref="B148:B152">
    <cfRule type="expression" dxfId="60" priority="61">
      <formula>#REF!="Total"</formula>
    </cfRule>
  </conditionalFormatting>
  <conditionalFormatting sqref="B148:B152">
    <cfRule type="expression" dxfId="59" priority="60">
      <formula>#REF!="Total"</formula>
    </cfRule>
  </conditionalFormatting>
  <conditionalFormatting sqref="B148:B152">
    <cfRule type="expression" dxfId="58" priority="59">
      <formula>#REF!="Total"</formula>
    </cfRule>
  </conditionalFormatting>
  <conditionalFormatting sqref="B148:B152">
    <cfRule type="expression" dxfId="57" priority="58">
      <formula>#REF!="Total"</formula>
    </cfRule>
  </conditionalFormatting>
  <conditionalFormatting sqref="B148:B152">
    <cfRule type="expression" dxfId="56" priority="57">
      <formula>#REF!="Total"</formula>
    </cfRule>
  </conditionalFormatting>
  <conditionalFormatting sqref="B148:B152">
    <cfRule type="expression" dxfId="55" priority="56">
      <formula>#REF!="Total"</formula>
    </cfRule>
  </conditionalFormatting>
  <conditionalFormatting sqref="B148:B152">
    <cfRule type="expression" dxfId="54" priority="55">
      <formula>#REF!="Total"</formula>
    </cfRule>
  </conditionalFormatting>
  <conditionalFormatting sqref="B148:B152">
    <cfRule type="expression" dxfId="53" priority="54">
      <formula>#REF!="Total"</formula>
    </cfRule>
  </conditionalFormatting>
  <conditionalFormatting sqref="B148:B152">
    <cfRule type="expression" dxfId="52" priority="53">
      <formula>#REF!="Total"</formula>
    </cfRule>
  </conditionalFormatting>
  <conditionalFormatting sqref="B148:B152">
    <cfRule type="expression" dxfId="51" priority="52">
      <formula>#REF!="Total"</formula>
    </cfRule>
  </conditionalFormatting>
  <conditionalFormatting sqref="B148:B152">
    <cfRule type="expression" dxfId="50" priority="51">
      <formula>#REF!="Total"</formula>
    </cfRule>
  </conditionalFormatting>
  <conditionalFormatting sqref="B148:B152">
    <cfRule type="expression" dxfId="49" priority="50">
      <formula>#REF!="Total"</formula>
    </cfRule>
  </conditionalFormatting>
  <conditionalFormatting sqref="B148:B152">
    <cfRule type="expression" dxfId="48" priority="49">
      <formula>#REF!="Total"</formula>
    </cfRule>
  </conditionalFormatting>
  <conditionalFormatting sqref="B148:B152">
    <cfRule type="expression" dxfId="47" priority="48">
      <formula>#REF!="Total"</formula>
    </cfRule>
  </conditionalFormatting>
  <conditionalFormatting sqref="B148:B152">
    <cfRule type="expression" dxfId="46" priority="47">
      <formula>#REF!="Total"</formula>
    </cfRule>
  </conditionalFormatting>
  <conditionalFormatting sqref="B148:B152">
    <cfRule type="expression" dxfId="45" priority="46">
      <formula>#REF!="Total"</formula>
    </cfRule>
  </conditionalFormatting>
  <conditionalFormatting sqref="B148:B152">
    <cfRule type="expression" dxfId="44" priority="45">
      <formula>#REF!="Total"</formula>
    </cfRule>
  </conditionalFormatting>
  <conditionalFormatting sqref="B148:B152">
    <cfRule type="expression" dxfId="43" priority="44">
      <formula>#REF!="Total"</formula>
    </cfRule>
  </conditionalFormatting>
  <conditionalFormatting sqref="B148:B152">
    <cfRule type="expression" dxfId="42" priority="43">
      <formula>#REF!="Total"</formula>
    </cfRule>
  </conditionalFormatting>
  <conditionalFormatting sqref="B148:B152">
    <cfRule type="expression" dxfId="41" priority="42">
      <formula>#REF!="Total"</formula>
    </cfRule>
  </conditionalFormatting>
  <conditionalFormatting sqref="B148:B152">
    <cfRule type="expression" dxfId="40" priority="41">
      <formula>#REF!="Total"</formula>
    </cfRule>
  </conditionalFormatting>
  <conditionalFormatting sqref="B148:B152">
    <cfRule type="expression" dxfId="39" priority="40">
      <formula>#REF!="Total"</formula>
    </cfRule>
  </conditionalFormatting>
  <conditionalFormatting sqref="B148:B152">
    <cfRule type="expression" dxfId="38" priority="39">
      <formula>#REF!="Total"</formula>
    </cfRule>
  </conditionalFormatting>
  <conditionalFormatting sqref="B148:B152">
    <cfRule type="expression" dxfId="37" priority="38">
      <formula>#REF!="Total"</formula>
    </cfRule>
  </conditionalFormatting>
  <conditionalFormatting sqref="B148:B152">
    <cfRule type="expression" dxfId="36" priority="37">
      <formula>#REF!="Total"</formula>
    </cfRule>
  </conditionalFormatting>
  <conditionalFormatting sqref="B148:B152">
    <cfRule type="expression" dxfId="35" priority="36">
      <formula>#REF!="Total"</formula>
    </cfRule>
  </conditionalFormatting>
  <conditionalFormatting sqref="B148:B152">
    <cfRule type="expression" dxfId="34" priority="35">
      <formula>#REF!="Total"</formula>
    </cfRule>
  </conditionalFormatting>
  <conditionalFormatting sqref="B148:B152">
    <cfRule type="expression" dxfId="33" priority="34">
      <formula>#REF!="Total"</formula>
    </cfRule>
  </conditionalFormatting>
  <conditionalFormatting sqref="B148:B152">
    <cfRule type="expression" dxfId="32" priority="33">
      <formula>#REF!="Total"</formula>
    </cfRule>
  </conditionalFormatting>
  <conditionalFormatting sqref="B148:B152">
    <cfRule type="expression" dxfId="31" priority="32">
      <formula>#REF!="Total"</formula>
    </cfRule>
  </conditionalFormatting>
  <conditionalFormatting sqref="B148:B152">
    <cfRule type="expression" dxfId="30" priority="31">
      <formula>#REF!="Total"</formula>
    </cfRule>
  </conditionalFormatting>
  <conditionalFormatting sqref="B148:B152">
    <cfRule type="expression" dxfId="29" priority="30">
      <formula>#REF!="Total"</formula>
    </cfRule>
  </conditionalFormatting>
  <conditionalFormatting sqref="B148:B152">
    <cfRule type="expression" dxfId="28" priority="29">
      <formula>#REF!="Total"</formula>
    </cfRule>
  </conditionalFormatting>
  <conditionalFormatting sqref="B148:B152">
    <cfRule type="expression" dxfId="27" priority="28">
      <formula>#REF!="Total"</formula>
    </cfRule>
  </conditionalFormatting>
  <conditionalFormatting sqref="B148:B152">
    <cfRule type="expression" dxfId="26" priority="27">
      <formula>#REF!="Total"</formula>
    </cfRule>
  </conditionalFormatting>
  <conditionalFormatting sqref="B148:B152">
    <cfRule type="expression" dxfId="25" priority="26">
      <formula>#REF!="Total"</formula>
    </cfRule>
  </conditionalFormatting>
  <conditionalFormatting sqref="B148:B152">
    <cfRule type="expression" dxfId="24" priority="25">
      <formula>#REF!="Total"</formula>
    </cfRule>
  </conditionalFormatting>
  <conditionalFormatting sqref="B148:B152">
    <cfRule type="expression" dxfId="23" priority="24">
      <formula>#REF!="Total"</formula>
    </cfRule>
  </conditionalFormatting>
  <conditionalFormatting sqref="B148:B152">
    <cfRule type="expression" dxfId="22" priority="23">
      <formula>#REF!="Total"</formula>
    </cfRule>
  </conditionalFormatting>
  <conditionalFormatting sqref="B148:B152">
    <cfRule type="expression" dxfId="21" priority="22">
      <formula>#REF!="Total"</formula>
    </cfRule>
  </conditionalFormatting>
  <conditionalFormatting sqref="B148:B152">
    <cfRule type="expression" dxfId="20" priority="21">
      <formula>#REF!="Total"</formula>
    </cfRule>
  </conditionalFormatting>
  <conditionalFormatting sqref="B148:B152">
    <cfRule type="expression" dxfId="19" priority="20">
      <formula>#REF!="Total"</formula>
    </cfRule>
  </conditionalFormatting>
  <conditionalFormatting sqref="B148:B152">
    <cfRule type="expression" dxfId="18" priority="19">
      <formula>#REF!="Total"</formula>
    </cfRule>
  </conditionalFormatting>
  <conditionalFormatting sqref="B148:B152">
    <cfRule type="expression" dxfId="17" priority="18">
      <formula>#REF!="Total"</formula>
    </cfRule>
  </conditionalFormatting>
  <conditionalFormatting sqref="B148:B152">
    <cfRule type="expression" dxfId="16" priority="17">
      <formula>#REF!="Total"</formula>
    </cfRule>
  </conditionalFormatting>
  <conditionalFormatting sqref="B148:B152">
    <cfRule type="expression" dxfId="15" priority="16">
      <formula>#REF!="Total"</formula>
    </cfRule>
  </conditionalFormatting>
  <conditionalFormatting sqref="B148:B152">
    <cfRule type="expression" dxfId="14" priority="15">
      <formula>#REF!="Total"</formula>
    </cfRule>
  </conditionalFormatting>
  <conditionalFormatting sqref="B148:B152">
    <cfRule type="expression" dxfId="13" priority="14">
      <formula>#REF!="Total"</formula>
    </cfRule>
  </conditionalFormatting>
  <conditionalFormatting sqref="B148:B152">
    <cfRule type="expression" dxfId="12" priority="13">
      <formula>#REF!="Total"</formula>
    </cfRule>
  </conditionalFormatting>
  <conditionalFormatting sqref="B148:B152">
    <cfRule type="expression" dxfId="11" priority="12">
      <formula>#REF!="Total"</formula>
    </cfRule>
  </conditionalFormatting>
  <conditionalFormatting sqref="B148:B152">
    <cfRule type="expression" dxfId="10" priority="11">
      <formula>#REF!="Total"</formula>
    </cfRule>
  </conditionalFormatting>
  <conditionalFormatting sqref="B148:B152">
    <cfRule type="expression" dxfId="9" priority="10">
      <formula>#REF!="Total"</formula>
    </cfRule>
  </conditionalFormatting>
  <conditionalFormatting sqref="B148:B152">
    <cfRule type="expression" dxfId="8" priority="9">
      <formula>#REF!="Total"</formula>
    </cfRule>
  </conditionalFormatting>
  <conditionalFormatting sqref="B148:B152">
    <cfRule type="expression" dxfId="7" priority="8">
      <formula>#REF!="Total"</formula>
    </cfRule>
  </conditionalFormatting>
  <conditionalFormatting sqref="B148:B152">
    <cfRule type="expression" dxfId="6" priority="7">
      <formula>#REF!="Total"</formula>
    </cfRule>
  </conditionalFormatting>
  <conditionalFormatting sqref="B148:B152">
    <cfRule type="expression" dxfId="5" priority="6">
      <formula>#REF!="Total"</formula>
    </cfRule>
  </conditionalFormatting>
  <conditionalFormatting sqref="B148:B152">
    <cfRule type="expression" dxfId="4" priority="5">
      <formula>#REF!="Total"</formula>
    </cfRule>
  </conditionalFormatting>
  <conditionalFormatting sqref="B148:B152">
    <cfRule type="expression" dxfId="3" priority="4">
      <formula>#REF!="Total"</formula>
    </cfRule>
  </conditionalFormatting>
  <conditionalFormatting sqref="B148:B152">
    <cfRule type="expression" dxfId="2" priority="3">
      <formula>#REF!="Total"</formula>
    </cfRule>
  </conditionalFormatting>
  <conditionalFormatting sqref="B148:B152">
    <cfRule type="expression" dxfId="1" priority="2">
      <formula>#REF!="Total"</formula>
    </cfRule>
  </conditionalFormatting>
  <conditionalFormatting sqref="B148:B152">
    <cfRule type="expression" dxfId="0" priority="1">
      <formula>#REF!="Total"</formula>
    </cfRule>
  </conditionalFormatting>
  <hyperlinks>
    <hyperlink ref="A1" location="Index!A1" display="Index" xr:uid="{2B9E9381-3446-4921-A54D-4D2A0D10DF38}"/>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5A09F-AAE7-43F9-9D72-E7BC5AD4F143}">
  <dimension ref="A1:K89"/>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4" style="17" bestFit="1" customWidth="1"/>
    <col min="6" max="6" width="10.5703125" style="18" bestFit="1" customWidth="1"/>
    <col min="7" max="7" width="18.140625" style="18" bestFit="1" customWidth="1"/>
    <col min="8" max="8" width="9.140625" style="18" bestFit="1" customWidth="1"/>
    <col min="9" max="9" width="9.140625" style="17"/>
    <col min="10" max="10" width="9.5703125" style="17" bestFit="1" customWidth="1"/>
    <col min="11" max="256" width="9.140625" style="17"/>
    <col min="257" max="257" width="5.42578125" style="17" bestFit="1" customWidth="1"/>
    <col min="258" max="258" width="82" style="17" bestFit="1" customWidth="1"/>
    <col min="259" max="259" width="13.140625" style="17" bestFit="1" customWidth="1"/>
    <col min="260" max="260" width="30.28515625" style="17" bestFit="1" customWidth="1"/>
    <col min="261" max="261" width="14" style="17" bestFit="1" customWidth="1"/>
    <col min="262" max="262" width="10.5703125" style="17" bestFit="1" customWidth="1"/>
    <col min="263" max="263" width="18.140625" style="17" bestFit="1" customWidth="1"/>
    <col min="264" max="264" width="9.140625" style="17" bestFit="1"/>
    <col min="265" max="512" width="9.140625" style="17"/>
    <col min="513" max="513" width="5.42578125" style="17" bestFit="1" customWidth="1"/>
    <col min="514" max="514" width="82" style="17" bestFit="1" customWidth="1"/>
    <col min="515" max="515" width="13.140625" style="17" bestFit="1" customWidth="1"/>
    <col min="516" max="516" width="30.28515625" style="17" bestFit="1" customWidth="1"/>
    <col min="517" max="517" width="14" style="17" bestFit="1" customWidth="1"/>
    <col min="518" max="518" width="10.5703125" style="17" bestFit="1" customWidth="1"/>
    <col min="519" max="519" width="18.140625" style="17" bestFit="1" customWidth="1"/>
    <col min="520" max="520" width="9.140625" style="17" bestFit="1"/>
    <col min="521" max="768" width="9.140625" style="17"/>
    <col min="769" max="769" width="5.42578125" style="17" bestFit="1" customWidth="1"/>
    <col min="770" max="770" width="82" style="17" bestFit="1" customWidth="1"/>
    <col min="771" max="771" width="13.140625" style="17" bestFit="1" customWidth="1"/>
    <col min="772" max="772" width="30.28515625" style="17" bestFit="1" customWidth="1"/>
    <col min="773" max="773" width="14" style="17" bestFit="1" customWidth="1"/>
    <col min="774" max="774" width="10.5703125" style="17" bestFit="1" customWidth="1"/>
    <col min="775" max="775" width="18.140625" style="17" bestFit="1" customWidth="1"/>
    <col min="776" max="776" width="9.140625" style="17" bestFit="1"/>
    <col min="777" max="1024" width="9.140625" style="17"/>
    <col min="1025" max="1025" width="5.42578125" style="17" bestFit="1" customWidth="1"/>
    <col min="1026" max="1026" width="82" style="17" bestFit="1" customWidth="1"/>
    <col min="1027" max="1027" width="13.140625" style="17" bestFit="1" customWidth="1"/>
    <col min="1028" max="1028" width="30.28515625" style="17" bestFit="1" customWidth="1"/>
    <col min="1029" max="1029" width="14" style="17" bestFit="1" customWidth="1"/>
    <col min="1030" max="1030" width="10.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82" style="17" bestFit="1" customWidth="1"/>
    <col min="1283" max="1283" width="13.140625" style="17" bestFit="1" customWidth="1"/>
    <col min="1284" max="1284" width="30.28515625" style="17" bestFit="1" customWidth="1"/>
    <col min="1285" max="1285" width="14" style="17" bestFit="1" customWidth="1"/>
    <col min="1286" max="1286" width="10.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82" style="17" bestFit="1" customWidth="1"/>
    <col min="1539" max="1539" width="13.140625" style="17" bestFit="1" customWidth="1"/>
    <col min="1540" max="1540" width="30.28515625" style="17" bestFit="1" customWidth="1"/>
    <col min="1541" max="1541" width="14" style="17" bestFit="1" customWidth="1"/>
    <col min="1542" max="1542" width="10.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82" style="17" bestFit="1" customWidth="1"/>
    <col min="1795" max="1795" width="13.140625" style="17" bestFit="1" customWidth="1"/>
    <col min="1796" max="1796" width="30.28515625" style="17" bestFit="1" customWidth="1"/>
    <col min="1797" max="1797" width="14" style="17" bestFit="1" customWidth="1"/>
    <col min="1798" max="1798" width="10.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82" style="17" bestFit="1" customWidth="1"/>
    <col min="2051" max="2051" width="13.140625" style="17" bestFit="1" customWidth="1"/>
    <col min="2052" max="2052" width="30.28515625" style="17" bestFit="1" customWidth="1"/>
    <col min="2053" max="2053" width="14" style="17" bestFit="1" customWidth="1"/>
    <col min="2054" max="2054" width="10.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82" style="17" bestFit="1" customWidth="1"/>
    <col min="2307" max="2307" width="13.140625" style="17" bestFit="1" customWidth="1"/>
    <col min="2308" max="2308" width="30.28515625" style="17" bestFit="1" customWidth="1"/>
    <col min="2309" max="2309" width="14" style="17" bestFit="1" customWidth="1"/>
    <col min="2310" max="2310" width="10.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82" style="17" bestFit="1" customWidth="1"/>
    <col min="2563" max="2563" width="13.140625" style="17" bestFit="1" customWidth="1"/>
    <col min="2564" max="2564" width="30.28515625" style="17" bestFit="1" customWidth="1"/>
    <col min="2565" max="2565" width="14" style="17" bestFit="1" customWidth="1"/>
    <col min="2566" max="2566" width="10.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82" style="17" bestFit="1" customWidth="1"/>
    <col min="2819" max="2819" width="13.140625" style="17" bestFit="1" customWidth="1"/>
    <col min="2820" max="2820" width="30.28515625" style="17" bestFit="1" customWidth="1"/>
    <col min="2821" max="2821" width="14" style="17" bestFit="1" customWidth="1"/>
    <col min="2822" max="2822" width="10.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82" style="17" bestFit="1" customWidth="1"/>
    <col min="3075" max="3075" width="13.140625" style="17" bestFit="1" customWidth="1"/>
    <col min="3076" max="3076" width="30.28515625" style="17" bestFit="1" customWidth="1"/>
    <col min="3077" max="3077" width="14" style="17" bestFit="1" customWidth="1"/>
    <col min="3078" max="3078" width="10.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82" style="17" bestFit="1" customWidth="1"/>
    <col min="3331" max="3331" width="13.140625" style="17" bestFit="1" customWidth="1"/>
    <col min="3332" max="3332" width="30.28515625" style="17" bestFit="1" customWidth="1"/>
    <col min="3333" max="3333" width="14" style="17" bestFit="1" customWidth="1"/>
    <col min="3334" max="3334" width="10.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82" style="17" bestFit="1" customWidth="1"/>
    <col min="3587" max="3587" width="13.140625" style="17" bestFit="1" customWidth="1"/>
    <col min="3588" max="3588" width="30.28515625" style="17" bestFit="1" customWidth="1"/>
    <col min="3589" max="3589" width="14" style="17" bestFit="1" customWidth="1"/>
    <col min="3590" max="3590" width="10.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82" style="17" bestFit="1" customWidth="1"/>
    <col min="3843" max="3843" width="13.140625" style="17" bestFit="1" customWidth="1"/>
    <col min="3844" max="3844" width="30.28515625" style="17" bestFit="1" customWidth="1"/>
    <col min="3845" max="3845" width="14" style="17" bestFit="1" customWidth="1"/>
    <col min="3846" max="3846" width="10.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82" style="17" bestFit="1" customWidth="1"/>
    <col min="4099" max="4099" width="13.140625" style="17" bestFit="1" customWidth="1"/>
    <col min="4100" max="4100" width="30.28515625" style="17" bestFit="1" customWidth="1"/>
    <col min="4101" max="4101" width="14" style="17" bestFit="1" customWidth="1"/>
    <col min="4102" max="4102" width="10.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82" style="17" bestFit="1" customWidth="1"/>
    <col min="4355" max="4355" width="13.140625" style="17" bestFit="1" customWidth="1"/>
    <col min="4356" max="4356" width="30.28515625" style="17" bestFit="1" customWidth="1"/>
    <col min="4357" max="4357" width="14" style="17" bestFit="1" customWidth="1"/>
    <col min="4358" max="4358" width="10.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82" style="17" bestFit="1" customWidth="1"/>
    <col min="4611" max="4611" width="13.140625" style="17" bestFit="1" customWidth="1"/>
    <col min="4612" max="4612" width="30.28515625" style="17" bestFit="1" customWidth="1"/>
    <col min="4613" max="4613" width="14" style="17" bestFit="1" customWidth="1"/>
    <col min="4614" max="4614" width="10.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82" style="17" bestFit="1" customWidth="1"/>
    <col min="4867" max="4867" width="13.140625" style="17" bestFit="1" customWidth="1"/>
    <col min="4868" max="4868" width="30.28515625" style="17" bestFit="1" customWidth="1"/>
    <col min="4869" max="4869" width="14" style="17" bestFit="1" customWidth="1"/>
    <col min="4870" max="4870" width="10.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82" style="17" bestFit="1" customWidth="1"/>
    <col min="5123" max="5123" width="13.140625" style="17" bestFit="1" customWidth="1"/>
    <col min="5124" max="5124" width="30.28515625" style="17" bestFit="1" customWidth="1"/>
    <col min="5125" max="5125" width="14" style="17" bestFit="1" customWidth="1"/>
    <col min="5126" max="5126" width="10.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82" style="17" bestFit="1" customWidth="1"/>
    <col min="5379" max="5379" width="13.140625" style="17" bestFit="1" customWidth="1"/>
    <col min="5380" max="5380" width="30.28515625" style="17" bestFit="1" customWidth="1"/>
    <col min="5381" max="5381" width="14" style="17" bestFit="1" customWidth="1"/>
    <col min="5382" max="5382" width="10.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82" style="17" bestFit="1" customWidth="1"/>
    <col min="5635" max="5635" width="13.140625" style="17" bestFit="1" customWidth="1"/>
    <col min="5636" max="5636" width="30.28515625" style="17" bestFit="1" customWidth="1"/>
    <col min="5637" max="5637" width="14" style="17" bestFit="1" customWidth="1"/>
    <col min="5638" max="5638" width="10.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82" style="17" bestFit="1" customWidth="1"/>
    <col min="5891" max="5891" width="13.140625" style="17" bestFit="1" customWidth="1"/>
    <col min="5892" max="5892" width="30.28515625" style="17" bestFit="1" customWidth="1"/>
    <col min="5893" max="5893" width="14" style="17" bestFit="1" customWidth="1"/>
    <col min="5894" max="5894" width="10.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82" style="17" bestFit="1" customWidth="1"/>
    <col min="6147" max="6147" width="13.140625" style="17" bestFit="1" customWidth="1"/>
    <col min="6148" max="6148" width="30.28515625" style="17" bestFit="1" customWidth="1"/>
    <col min="6149" max="6149" width="14" style="17" bestFit="1" customWidth="1"/>
    <col min="6150" max="6150" width="10.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82" style="17" bestFit="1" customWidth="1"/>
    <col min="6403" max="6403" width="13.140625" style="17" bestFit="1" customWidth="1"/>
    <col min="6404" max="6404" width="30.28515625" style="17" bestFit="1" customWidth="1"/>
    <col min="6405" max="6405" width="14" style="17" bestFit="1" customWidth="1"/>
    <col min="6406" max="6406" width="10.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82" style="17" bestFit="1" customWidth="1"/>
    <col min="6659" max="6659" width="13.140625" style="17" bestFit="1" customWidth="1"/>
    <col min="6660" max="6660" width="30.28515625" style="17" bestFit="1" customWidth="1"/>
    <col min="6661" max="6661" width="14" style="17" bestFit="1" customWidth="1"/>
    <col min="6662" max="6662" width="10.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82" style="17" bestFit="1" customWidth="1"/>
    <col min="6915" max="6915" width="13.140625" style="17" bestFit="1" customWidth="1"/>
    <col min="6916" max="6916" width="30.28515625" style="17" bestFit="1" customWidth="1"/>
    <col min="6917" max="6917" width="14" style="17" bestFit="1" customWidth="1"/>
    <col min="6918" max="6918" width="10.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82" style="17" bestFit="1" customWidth="1"/>
    <col min="7171" max="7171" width="13.140625" style="17" bestFit="1" customWidth="1"/>
    <col min="7172" max="7172" width="30.28515625" style="17" bestFit="1" customWidth="1"/>
    <col min="7173" max="7173" width="14" style="17" bestFit="1" customWidth="1"/>
    <col min="7174" max="7174" width="10.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82" style="17" bestFit="1" customWidth="1"/>
    <col min="7427" max="7427" width="13.140625" style="17" bestFit="1" customWidth="1"/>
    <col min="7428" max="7428" width="30.28515625" style="17" bestFit="1" customWidth="1"/>
    <col min="7429" max="7429" width="14" style="17" bestFit="1" customWidth="1"/>
    <col min="7430" max="7430" width="10.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82" style="17" bestFit="1" customWidth="1"/>
    <col min="7683" max="7683" width="13.140625" style="17" bestFit="1" customWidth="1"/>
    <col min="7684" max="7684" width="30.28515625" style="17" bestFit="1" customWidth="1"/>
    <col min="7685" max="7685" width="14" style="17" bestFit="1" customWidth="1"/>
    <col min="7686" max="7686" width="10.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82" style="17" bestFit="1" customWidth="1"/>
    <col min="7939" max="7939" width="13.140625" style="17" bestFit="1" customWidth="1"/>
    <col min="7940" max="7940" width="30.28515625" style="17" bestFit="1" customWidth="1"/>
    <col min="7941" max="7941" width="14" style="17" bestFit="1" customWidth="1"/>
    <col min="7942" max="7942" width="10.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82" style="17" bestFit="1" customWidth="1"/>
    <col min="8195" max="8195" width="13.140625" style="17" bestFit="1" customWidth="1"/>
    <col min="8196" max="8196" width="30.28515625" style="17" bestFit="1" customWidth="1"/>
    <col min="8197" max="8197" width="14" style="17" bestFit="1" customWidth="1"/>
    <col min="8198" max="8198" width="10.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82" style="17" bestFit="1" customWidth="1"/>
    <col min="8451" max="8451" width="13.140625" style="17" bestFit="1" customWidth="1"/>
    <col min="8452" max="8452" width="30.28515625" style="17" bestFit="1" customWidth="1"/>
    <col min="8453" max="8453" width="14" style="17" bestFit="1" customWidth="1"/>
    <col min="8454" max="8454" width="10.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82" style="17" bestFit="1" customWidth="1"/>
    <col min="8707" max="8707" width="13.140625" style="17" bestFit="1" customWidth="1"/>
    <col min="8708" max="8708" width="30.28515625" style="17" bestFit="1" customWidth="1"/>
    <col min="8709" max="8709" width="14" style="17" bestFit="1" customWidth="1"/>
    <col min="8710" max="8710" width="10.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82" style="17" bestFit="1" customWidth="1"/>
    <col min="8963" max="8963" width="13.140625" style="17" bestFit="1" customWidth="1"/>
    <col min="8964" max="8964" width="30.28515625" style="17" bestFit="1" customWidth="1"/>
    <col min="8965" max="8965" width="14" style="17" bestFit="1" customWidth="1"/>
    <col min="8966" max="8966" width="10.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82" style="17" bestFit="1" customWidth="1"/>
    <col min="9219" max="9219" width="13.140625" style="17" bestFit="1" customWidth="1"/>
    <col min="9220" max="9220" width="30.28515625" style="17" bestFit="1" customWidth="1"/>
    <col min="9221" max="9221" width="14" style="17" bestFit="1" customWidth="1"/>
    <col min="9222" max="9222" width="10.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82" style="17" bestFit="1" customWidth="1"/>
    <col min="9475" max="9475" width="13.140625" style="17" bestFit="1" customWidth="1"/>
    <col min="9476" max="9476" width="30.28515625" style="17" bestFit="1" customWidth="1"/>
    <col min="9477" max="9477" width="14" style="17" bestFit="1" customWidth="1"/>
    <col min="9478" max="9478" width="10.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82" style="17" bestFit="1" customWidth="1"/>
    <col min="9731" max="9731" width="13.140625" style="17" bestFit="1" customWidth="1"/>
    <col min="9732" max="9732" width="30.28515625" style="17" bestFit="1" customWidth="1"/>
    <col min="9733" max="9733" width="14" style="17" bestFit="1" customWidth="1"/>
    <col min="9734" max="9734" width="10.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82" style="17" bestFit="1" customWidth="1"/>
    <col min="9987" max="9987" width="13.140625" style="17" bestFit="1" customWidth="1"/>
    <col min="9988" max="9988" width="30.28515625" style="17" bestFit="1" customWidth="1"/>
    <col min="9989" max="9989" width="14" style="17" bestFit="1" customWidth="1"/>
    <col min="9990" max="9990" width="10.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82" style="17" bestFit="1" customWidth="1"/>
    <col min="10243" max="10243" width="13.140625" style="17" bestFit="1" customWidth="1"/>
    <col min="10244" max="10244" width="30.28515625" style="17" bestFit="1" customWidth="1"/>
    <col min="10245" max="10245" width="14" style="17" bestFit="1" customWidth="1"/>
    <col min="10246" max="10246" width="10.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82" style="17" bestFit="1" customWidth="1"/>
    <col min="10499" max="10499" width="13.140625" style="17" bestFit="1" customWidth="1"/>
    <col min="10500" max="10500" width="30.28515625" style="17" bestFit="1" customWidth="1"/>
    <col min="10501" max="10501" width="14" style="17" bestFit="1" customWidth="1"/>
    <col min="10502" max="10502" width="10.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82" style="17" bestFit="1" customWidth="1"/>
    <col min="10755" max="10755" width="13.140625" style="17" bestFit="1" customWidth="1"/>
    <col min="10756" max="10756" width="30.28515625" style="17" bestFit="1" customWidth="1"/>
    <col min="10757" max="10757" width="14" style="17" bestFit="1" customWidth="1"/>
    <col min="10758" max="10758" width="10.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82" style="17" bestFit="1" customWidth="1"/>
    <col min="11011" max="11011" width="13.140625" style="17" bestFit="1" customWidth="1"/>
    <col min="11012" max="11012" width="30.28515625" style="17" bestFit="1" customWidth="1"/>
    <col min="11013" max="11013" width="14" style="17" bestFit="1" customWidth="1"/>
    <col min="11014" max="11014" width="10.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82" style="17" bestFit="1" customWidth="1"/>
    <col min="11267" max="11267" width="13.140625" style="17" bestFit="1" customWidth="1"/>
    <col min="11268" max="11268" width="30.28515625" style="17" bestFit="1" customWidth="1"/>
    <col min="11269" max="11269" width="14" style="17" bestFit="1" customWidth="1"/>
    <col min="11270" max="11270" width="10.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82" style="17" bestFit="1" customWidth="1"/>
    <col min="11523" max="11523" width="13.140625" style="17" bestFit="1" customWidth="1"/>
    <col min="11524" max="11524" width="30.28515625" style="17" bestFit="1" customWidth="1"/>
    <col min="11525" max="11525" width="14" style="17" bestFit="1" customWidth="1"/>
    <col min="11526" max="11526" width="10.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82" style="17" bestFit="1" customWidth="1"/>
    <col min="11779" max="11779" width="13.140625" style="17" bestFit="1" customWidth="1"/>
    <col min="11780" max="11780" width="30.28515625" style="17" bestFit="1" customWidth="1"/>
    <col min="11781" max="11781" width="14" style="17" bestFit="1" customWidth="1"/>
    <col min="11782" max="11782" width="10.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82" style="17" bestFit="1" customWidth="1"/>
    <col min="12035" max="12035" width="13.140625" style="17" bestFit="1" customWidth="1"/>
    <col min="12036" max="12036" width="30.28515625" style="17" bestFit="1" customWidth="1"/>
    <col min="12037" max="12037" width="14" style="17" bestFit="1" customWidth="1"/>
    <col min="12038" max="12038" width="10.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82" style="17" bestFit="1" customWidth="1"/>
    <col min="12291" max="12291" width="13.140625" style="17" bestFit="1" customWidth="1"/>
    <col min="12292" max="12292" width="30.28515625" style="17" bestFit="1" customWidth="1"/>
    <col min="12293" max="12293" width="14" style="17" bestFit="1" customWidth="1"/>
    <col min="12294" max="12294" width="10.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82" style="17" bestFit="1" customWidth="1"/>
    <col min="12547" max="12547" width="13.140625" style="17" bestFit="1" customWidth="1"/>
    <col min="12548" max="12548" width="30.28515625" style="17" bestFit="1" customWidth="1"/>
    <col min="12549" max="12549" width="14" style="17" bestFit="1" customWidth="1"/>
    <col min="12550" max="12550" width="10.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82" style="17" bestFit="1" customWidth="1"/>
    <col min="12803" max="12803" width="13.140625" style="17" bestFit="1" customWidth="1"/>
    <col min="12804" max="12804" width="30.28515625" style="17" bestFit="1" customWidth="1"/>
    <col min="12805" max="12805" width="14" style="17" bestFit="1" customWidth="1"/>
    <col min="12806" max="12806" width="10.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82" style="17" bestFit="1" customWidth="1"/>
    <col min="13059" max="13059" width="13.140625" style="17" bestFit="1" customWidth="1"/>
    <col min="13060" max="13060" width="30.28515625" style="17" bestFit="1" customWidth="1"/>
    <col min="13061" max="13061" width="14" style="17" bestFit="1" customWidth="1"/>
    <col min="13062" max="13062" width="10.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82" style="17" bestFit="1" customWidth="1"/>
    <col min="13315" max="13315" width="13.140625" style="17" bestFit="1" customWidth="1"/>
    <col min="13316" max="13316" width="30.28515625" style="17" bestFit="1" customWidth="1"/>
    <col min="13317" max="13317" width="14" style="17" bestFit="1" customWidth="1"/>
    <col min="13318" max="13318" width="10.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82" style="17" bestFit="1" customWidth="1"/>
    <col min="13571" max="13571" width="13.140625" style="17" bestFit="1" customWidth="1"/>
    <col min="13572" max="13572" width="30.28515625" style="17" bestFit="1" customWidth="1"/>
    <col min="13573" max="13573" width="14" style="17" bestFit="1" customWidth="1"/>
    <col min="13574" max="13574" width="10.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82" style="17" bestFit="1" customWidth="1"/>
    <col min="13827" max="13827" width="13.140625" style="17" bestFit="1" customWidth="1"/>
    <col min="13828" max="13828" width="30.28515625" style="17" bestFit="1" customWidth="1"/>
    <col min="13829" max="13829" width="14" style="17" bestFit="1" customWidth="1"/>
    <col min="13830" max="13830" width="10.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82" style="17" bestFit="1" customWidth="1"/>
    <col min="14083" max="14083" width="13.140625" style="17" bestFit="1" customWidth="1"/>
    <col min="14084" max="14084" width="30.28515625" style="17" bestFit="1" customWidth="1"/>
    <col min="14085" max="14085" width="14" style="17" bestFit="1" customWidth="1"/>
    <col min="14086" max="14086" width="10.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82" style="17" bestFit="1" customWidth="1"/>
    <col min="14339" max="14339" width="13.140625" style="17" bestFit="1" customWidth="1"/>
    <col min="14340" max="14340" width="30.28515625" style="17" bestFit="1" customWidth="1"/>
    <col min="14341" max="14341" width="14" style="17" bestFit="1" customWidth="1"/>
    <col min="14342" max="14342" width="10.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82" style="17" bestFit="1" customWidth="1"/>
    <col min="14595" max="14595" width="13.140625" style="17" bestFit="1" customWidth="1"/>
    <col min="14596" max="14596" width="30.28515625" style="17" bestFit="1" customWidth="1"/>
    <col min="14597" max="14597" width="14" style="17" bestFit="1" customWidth="1"/>
    <col min="14598" max="14598" width="10.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82" style="17" bestFit="1" customWidth="1"/>
    <col min="14851" max="14851" width="13.140625" style="17" bestFit="1" customWidth="1"/>
    <col min="14852" max="14852" width="30.28515625" style="17" bestFit="1" customWidth="1"/>
    <col min="14853" max="14853" width="14" style="17" bestFit="1" customWidth="1"/>
    <col min="14854" max="14854" width="10.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82" style="17" bestFit="1" customWidth="1"/>
    <col min="15107" max="15107" width="13.140625" style="17" bestFit="1" customWidth="1"/>
    <col min="15108" max="15108" width="30.28515625" style="17" bestFit="1" customWidth="1"/>
    <col min="15109" max="15109" width="14" style="17" bestFit="1" customWidth="1"/>
    <col min="15110" max="15110" width="10.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82" style="17" bestFit="1" customWidth="1"/>
    <col min="15363" max="15363" width="13.140625" style="17" bestFit="1" customWidth="1"/>
    <col min="15364" max="15364" width="30.28515625" style="17" bestFit="1" customWidth="1"/>
    <col min="15365" max="15365" width="14" style="17" bestFit="1" customWidth="1"/>
    <col min="15366" max="15366" width="10.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82" style="17" bestFit="1" customWidth="1"/>
    <col min="15619" max="15619" width="13.140625" style="17" bestFit="1" customWidth="1"/>
    <col min="15620" max="15620" width="30.28515625" style="17" bestFit="1" customWidth="1"/>
    <col min="15621" max="15621" width="14" style="17" bestFit="1" customWidth="1"/>
    <col min="15622" max="15622" width="10.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82" style="17" bestFit="1" customWidth="1"/>
    <col min="15875" max="15875" width="13.140625" style="17" bestFit="1" customWidth="1"/>
    <col min="15876" max="15876" width="30.28515625" style="17" bestFit="1" customWidth="1"/>
    <col min="15877" max="15877" width="14" style="17" bestFit="1" customWidth="1"/>
    <col min="15878" max="15878" width="10.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82" style="17" bestFit="1" customWidth="1"/>
    <col min="16131" max="16131" width="13.140625" style="17" bestFit="1" customWidth="1"/>
    <col min="16132" max="16132" width="30.28515625" style="17" bestFit="1" customWidth="1"/>
    <col min="16133" max="16133" width="14" style="17" bestFit="1" customWidth="1"/>
    <col min="16134" max="16134" width="10.5703125" style="17" bestFit="1" customWidth="1"/>
    <col min="16135" max="16135" width="18.140625" style="17" bestFit="1" customWidth="1"/>
    <col min="16136" max="16136" width="9.140625" style="17" bestFit="1"/>
    <col min="16137" max="16384" width="9.140625" style="17"/>
  </cols>
  <sheetData>
    <row r="1" spans="1:9" s="1" customFormat="1">
      <c r="A1" s="3" t="s">
        <v>0</v>
      </c>
      <c r="B1" s="361" t="s">
        <v>92</v>
      </c>
      <c r="C1" s="361"/>
      <c r="D1" s="361"/>
      <c r="E1" s="361"/>
      <c r="F1" s="4"/>
      <c r="G1" s="4"/>
      <c r="H1" s="4"/>
    </row>
    <row r="2" spans="1:9" s="1" customFormat="1" ht="13.5" thickBot="1">
      <c r="C2" s="5"/>
      <c r="F2" s="4"/>
      <c r="G2" s="4"/>
      <c r="H2" s="4"/>
    </row>
    <row r="3" spans="1:9" s="13" customFormat="1" ht="15">
      <c r="B3" s="23" t="s">
        <v>1053</v>
      </c>
      <c r="C3" s="362"/>
      <c r="D3" s="365"/>
      <c r="F3" s="14"/>
      <c r="G3" s="14"/>
      <c r="H3" s="14"/>
    </row>
    <row r="4" spans="1:9" s="13" customFormat="1" ht="15">
      <c r="B4" s="24" t="s">
        <v>1054</v>
      </c>
      <c r="C4" s="363"/>
      <c r="D4" s="366"/>
      <c r="F4" s="14"/>
      <c r="G4" s="14"/>
      <c r="H4" s="14"/>
    </row>
    <row r="5" spans="1:9" s="13" customFormat="1" ht="15">
      <c r="B5" s="24" t="s">
        <v>977</v>
      </c>
      <c r="C5" s="363"/>
      <c r="D5" s="366"/>
      <c r="F5" s="14"/>
      <c r="G5" s="14"/>
      <c r="H5" s="14"/>
    </row>
    <row r="6" spans="1:9" s="13" customFormat="1" ht="15">
      <c r="B6" s="24" t="s">
        <v>1018</v>
      </c>
      <c r="C6" s="363"/>
      <c r="D6" s="366"/>
      <c r="F6" s="14"/>
      <c r="G6" s="14"/>
      <c r="H6" s="14"/>
    </row>
    <row r="7" spans="1:9" s="13" customFormat="1" ht="15.75" thickBot="1">
      <c r="B7" s="25" t="s">
        <v>1055</v>
      </c>
      <c r="C7" s="364"/>
      <c r="D7" s="367"/>
      <c r="F7" s="14"/>
      <c r="G7" s="14"/>
      <c r="H7" s="14"/>
    </row>
    <row r="8" spans="1:9" s="13" customFormat="1">
      <c r="C8" s="15" t="s">
        <v>979</v>
      </c>
      <c r="D8" s="15" t="s">
        <v>980</v>
      </c>
      <c r="F8" s="14"/>
      <c r="G8" s="14"/>
      <c r="H8" s="1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1507</v>
      </c>
      <c r="C16" s="165" t="s">
        <v>132</v>
      </c>
      <c r="D16" s="17" t="s">
        <v>216</v>
      </c>
      <c r="E16" s="17" t="s">
        <v>217</v>
      </c>
      <c r="F16" s="18">
        <v>3088000</v>
      </c>
      <c r="G16" s="18">
        <v>9501.7800000000007</v>
      </c>
      <c r="H16" s="18">
        <v>4.26</v>
      </c>
    </row>
    <row r="17" spans="2:8">
      <c r="B17" s="17" t="s">
        <v>1451</v>
      </c>
      <c r="C17" s="165" t="s">
        <v>132</v>
      </c>
      <c r="D17" s="17" t="s">
        <v>177</v>
      </c>
      <c r="E17" s="17" t="s">
        <v>218</v>
      </c>
      <c r="F17" s="18">
        <v>331367</v>
      </c>
      <c r="G17" s="18">
        <v>8920.07</v>
      </c>
      <c r="H17" s="18">
        <v>4</v>
      </c>
    </row>
    <row r="18" spans="2:8">
      <c r="B18" s="17" t="s">
        <v>1453</v>
      </c>
      <c r="C18" s="165" t="s">
        <v>132</v>
      </c>
      <c r="D18" s="17" t="s">
        <v>148</v>
      </c>
      <c r="E18" s="17" t="s">
        <v>219</v>
      </c>
      <c r="F18" s="18">
        <v>424460</v>
      </c>
      <c r="G18" s="18">
        <v>8837.26</v>
      </c>
      <c r="H18" s="18">
        <v>3.96</v>
      </c>
    </row>
    <row r="19" spans="2:8">
      <c r="B19" s="17" t="s">
        <v>1508</v>
      </c>
      <c r="C19" s="165" t="s">
        <v>132</v>
      </c>
      <c r="D19" s="17" t="s">
        <v>133</v>
      </c>
      <c r="E19" s="17" t="s">
        <v>194</v>
      </c>
      <c r="F19" s="18">
        <v>9900000</v>
      </c>
      <c r="G19" s="18">
        <v>8820.9</v>
      </c>
      <c r="H19" s="18">
        <v>3.96</v>
      </c>
    </row>
    <row r="20" spans="2:8">
      <c r="B20" s="17" t="s">
        <v>1509</v>
      </c>
      <c r="C20" s="165" t="s">
        <v>132</v>
      </c>
      <c r="D20" s="17" t="s">
        <v>144</v>
      </c>
      <c r="E20" s="17" t="s">
        <v>168</v>
      </c>
      <c r="F20" s="18">
        <v>4700000</v>
      </c>
      <c r="G20" s="18">
        <v>8572.7999999999993</v>
      </c>
      <c r="H20" s="18">
        <v>3.84</v>
      </c>
    </row>
    <row r="21" spans="2:8">
      <c r="B21" s="17" t="s">
        <v>1510</v>
      </c>
      <c r="C21" s="165" t="s">
        <v>132</v>
      </c>
      <c r="D21" s="17" t="s">
        <v>220</v>
      </c>
      <c r="E21" s="17" t="s">
        <v>221</v>
      </c>
      <c r="F21" s="18">
        <v>1469441</v>
      </c>
      <c r="G21" s="18">
        <v>8137.76</v>
      </c>
      <c r="H21" s="18">
        <v>3.65</v>
      </c>
    </row>
    <row r="22" spans="2:8">
      <c r="B22" s="17" t="s">
        <v>1452</v>
      </c>
      <c r="C22" s="165" t="s">
        <v>132</v>
      </c>
      <c r="D22" s="17" t="s">
        <v>222</v>
      </c>
      <c r="E22" s="17" t="s">
        <v>223</v>
      </c>
      <c r="F22" s="18">
        <v>6400000</v>
      </c>
      <c r="G22" s="18">
        <v>7977.6</v>
      </c>
      <c r="H22" s="18">
        <v>3.58</v>
      </c>
    </row>
    <row r="23" spans="2:8">
      <c r="B23" s="17" t="s">
        <v>1511</v>
      </c>
      <c r="C23" s="165" t="s">
        <v>132</v>
      </c>
      <c r="D23" s="17" t="s">
        <v>154</v>
      </c>
      <c r="E23" s="17" t="s">
        <v>224</v>
      </c>
      <c r="F23" s="18">
        <v>1611040</v>
      </c>
      <c r="G23" s="18">
        <v>7603.3</v>
      </c>
      <c r="H23" s="18">
        <v>3.41</v>
      </c>
    </row>
    <row r="24" spans="2:8">
      <c r="B24" s="17" t="s">
        <v>1483</v>
      </c>
      <c r="C24" s="165" t="s">
        <v>132</v>
      </c>
      <c r="D24" s="17" t="s">
        <v>154</v>
      </c>
      <c r="E24" s="17" t="s">
        <v>225</v>
      </c>
      <c r="F24" s="18">
        <v>182210</v>
      </c>
      <c r="G24" s="18">
        <v>7513.79</v>
      </c>
      <c r="H24" s="18">
        <v>3.37</v>
      </c>
    </row>
    <row r="25" spans="2:8">
      <c r="B25" s="17" t="s">
        <v>1458</v>
      </c>
      <c r="C25" s="165" t="s">
        <v>132</v>
      </c>
      <c r="D25" s="17" t="s">
        <v>169</v>
      </c>
      <c r="E25" s="17" t="s">
        <v>226</v>
      </c>
      <c r="F25" s="18">
        <v>946561</v>
      </c>
      <c r="G25" s="18">
        <v>7462.21</v>
      </c>
      <c r="H25" s="18">
        <v>3.35</v>
      </c>
    </row>
    <row r="26" spans="2:8">
      <c r="B26" s="17" t="s">
        <v>1512</v>
      </c>
      <c r="C26" s="165" t="s">
        <v>132</v>
      </c>
      <c r="D26" s="17" t="s">
        <v>208</v>
      </c>
      <c r="E26" s="17" t="s">
        <v>227</v>
      </c>
      <c r="F26" s="18">
        <v>425430</v>
      </c>
      <c r="G26" s="18">
        <v>6621.39</v>
      </c>
      <c r="H26" s="18">
        <v>2.97</v>
      </c>
    </row>
    <row r="27" spans="2:8">
      <c r="B27" s="17" t="s">
        <v>1454</v>
      </c>
      <c r="C27" s="165" t="s">
        <v>132</v>
      </c>
      <c r="D27" s="17" t="s">
        <v>222</v>
      </c>
      <c r="E27" s="17" t="s">
        <v>228</v>
      </c>
      <c r="F27" s="18">
        <v>1078123</v>
      </c>
      <c r="G27" s="18">
        <v>6363.08</v>
      </c>
      <c r="H27" s="18">
        <v>2.85</v>
      </c>
    </row>
    <row r="28" spans="2:8">
      <c r="B28" s="17" t="s">
        <v>1459</v>
      </c>
      <c r="C28" s="165" t="s">
        <v>132</v>
      </c>
      <c r="D28" s="17" t="s">
        <v>202</v>
      </c>
      <c r="E28" s="17" t="s">
        <v>203</v>
      </c>
      <c r="F28" s="18">
        <v>8000000</v>
      </c>
      <c r="G28" s="18">
        <v>6244</v>
      </c>
      <c r="H28" s="18">
        <v>2.8</v>
      </c>
    </row>
    <row r="29" spans="2:8">
      <c r="B29" s="17" t="s">
        <v>1513</v>
      </c>
      <c r="C29" s="165" t="s">
        <v>132</v>
      </c>
      <c r="D29" s="17" t="s">
        <v>171</v>
      </c>
      <c r="E29" s="17" t="s">
        <v>229</v>
      </c>
      <c r="F29" s="18">
        <v>600000</v>
      </c>
      <c r="G29" s="18">
        <v>5644.5</v>
      </c>
      <c r="H29" s="18">
        <v>2.5299999999999998</v>
      </c>
    </row>
    <row r="30" spans="2:8">
      <c r="B30" s="17" t="s">
        <v>1397</v>
      </c>
      <c r="C30" s="165" t="s">
        <v>132</v>
      </c>
      <c r="D30" s="17" t="s">
        <v>144</v>
      </c>
      <c r="E30" s="17" t="s">
        <v>230</v>
      </c>
      <c r="F30" s="18">
        <v>287484</v>
      </c>
      <c r="G30" s="18">
        <v>5591.56</v>
      </c>
      <c r="H30" s="18">
        <v>2.5099999999999998</v>
      </c>
    </row>
    <row r="31" spans="2:8">
      <c r="B31" s="17" t="s">
        <v>1514</v>
      </c>
      <c r="C31" s="165" t="s">
        <v>132</v>
      </c>
      <c r="D31" s="17" t="s">
        <v>220</v>
      </c>
      <c r="E31" s="17" t="s">
        <v>231</v>
      </c>
      <c r="F31" s="18">
        <v>1907900</v>
      </c>
      <c r="G31" s="18">
        <v>5141.79</v>
      </c>
      <c r="H31" s="18">
        <v>2.31</v>
      </c>
    </row>
    <row r="32" spans="2:8">
      <c r="B32" s="17" t="s">
        <v>1515</v>
      </c>
      <c r="C32" s="165" t="s">
        <v>132</v>
      </c>
      <c r="D32" s="17" t="s">
        <v>148</v>
      </c>
      <c r="E32" s="17" t="s">
        <v>232</v>
      </c>
      <c r="F32" s="18">
        <v>1800000</v>
      </c>
      <c r="G32" s="18">
        <v>4846.5</v>
      </c>
      <c r="H32" s="18">
        <v>2.17</v>
      </c>
    </row>
    <row r="33" spans="2:8">
      <c r="B33" s="17" t="s">
        <v>1516</v>
      </c>
      <c r="C33" s="165" t="s">
        <v>132</v>
      </c>
      <c r="D33" s="17" t="s">
        <v>233</v>
      </c>
      <c r="E33" s="17" t="s">
        <v>234</v>
      </c>
      <c r="F33" s="18">
        <v>1350000</v>
      </c>
      <c r="G33" s="18">
        <v>4723.6499999999996</v>
      </c>
      <c r="H33" s="18">
        <v>2.12</v>
      </c>
    </row>
    <row r="34" spans="2:8">
      <c r="B34" s="17" t="s">
        <v>1517</v>
      </c>
      <c r="C34" s="165" t="s">
        <v>132</v>
      </c>
      <c r="D34" s="17" t="s">
        <v>235</v>
      </c>
      <c r="E34" s="17" t="s">
        <v>236</v>
      </c>
      <c r="F34" s="18">
        <v>2380950</v>
      </c>
      <c r="G34" s="18">
        <v>4260.71</v>
      </c>
      <c r="H34" s="18">
        <v>1.91</v>
      </c>
    </row>
    <row r="35" spans="2:8">
      <c r="B35" s="17" t="s">
        <v>1518</v>
      </c>
      <c r="C35" s="165" t="s">
        <v>132</v>
      </c>
      <c r="D35" s="17" t="s">
        <v>158</v>
      </c>
      <c r="E35" s="17" t="s">
        <v>237</v>
      </c>
      <c r="F35" s="18">
        <v>719259</v>
      </c>
      <c r="G35" s="18">
        <v>4078.2</v>
      </c>
      <c r="H35" s="18">
        <v>1.83</v>
      </c>
    </row>
    <row r="36" spans="2:8">
      <c r="B36" s="17" t="s">
        <v>1519</v>
      </c>
      <c r="C36" s="165" t="s">
        <v>132</v>
      </c>
      <c r="D36" s="17" t="s">
        <v>191</v>
      </c>
      <c r="E36" s="17" t="s">
        <v>238</v>
      </c>
      <c r="F36" s="18">
        <v>1871423</v>
      </c>
      <c r="G36" s="18">
        <v>3976.77</v>
      </c>
      <c r="H36" s="18">
        <v>1.78</v>
      </c>
    </row>
    <row r="37" spans="2:8">
      <c r="B37" s="17" t="s">
        <v>1520</v>
      </c>
      <c r="C37" s="165" t="s">
        <v>132</v>
      </c>
      <c r="D37" s="17" t="s">
        <v>154</v>
      </c>
      <c r="E37" s="17" t="s">
        <v>239</v>
      </c>
      <c r="F37" s="18">
        <v>265809</v>
      </c>
      <c r="G37" s="18">
        <v>3930.65</v>
      </c>
      <c r="H37" s="18">
        <v>1.76</v>
      </c>
    </row>
    <row r="38" spans="2:8">
      <c r="B38" s="17" t="s">
        <v>1521</v>
      </c>
      <c r="C38" s="165" t="s">
        <v>132</v>
      </c>
      <c r="D38" s="17" t="s">
        <v>216</v>
      </c>
      <c r="E38" s="17" t="s">
        <v>240</v>
      </c>
      <c r="F38" s="18">
        <v>539300</v>
      </c>
      <c r="G38" s="18">
        <v>3743.01</v>
      </c>
      <c r="H38" s="18">
        <v>1.68</v>
      </c>
    </row>
    <row r="39" spans="2:8">
      <c r="B39" s="17" t="s">
        <v>1522</v>
      </c>
      <c r="C39" s="165" t="s">
        <v>132</v>
      </c>
      <c r="D39" s="17" t="s">
        <v>166</v>
      </c>
      <c r="E39" s="17" t="s">
        <v>241</v>
      </c>
      <c r="F39" s="18">
        <v>610830</v>
      </c>
      <c r="G39" s="18">
        <v>3563.89</v>
      </c>
      <c r="H39" s="18">
        <v>1.6</v>
      </c>
    </row>
    <row r="40" spans="2:8">
      <c r="B40" s="17" t="s">
        <v>1523</v>
      </c>
      <c r="C40" s="165" t="s">
        <v>132</v>
      </c>
      <c r="D40" s="17" t="s">
        <v>154</v>
      </c>
      <c r="E40" s="17" t="s">
        <v>242</v>
      </c>
      <c r="F40" s="18">
        <v>800000</v>
      </c>
      <c r="G40" s="18">
        <v>3396.4</v>
      </c>
      <c r="H40" s="18">
        <v>1.52</v>
      </c>
    </row>
    <row r="41" spans="2:8">
      <c r="B41" s="17" t="s">
        <v>1524</v>
      </c>
      <c r="C41" s="165" t="s">
        <v>132</v>
      </c>
      <c r="D41" s="17" t="s">
        <v>174</v>
      </c>
      <c r="E41" s="17" t="s">
        <v>243</v>
      </c>
      <c r="F41" s="18">
        <v>1640000</v>
      </c>
      <c r="G41" s="18">
        <v>3154.54</v>
      </c>
      <c r="H41" s="18">
        <v>1.41</v>
      </c>
    </row>
    <row r="42" spans="2:8">
      <c r="B42" s="17" t="s">
        <v>1499</v>
      </c>
      <c r="C42" s="165" t="s">
        <v>132</v>
      </c>
      <c r="D42" s="17" t="s">
        <v>154</v>
      </c>
      <c r="E42" s="17" t="s">
        <v>244</v>
      </c>
      <c r="F42" s="18">
        <v>268000</v>
      </c>
      <c r="G42" s="18">
        <v>3090.44</v>
      </c>
      <c r="H42" s="18">
        <v>1.39</v>
      </c>
    </row>
    <row r="43" spans="2:8">
      <c r="B43" s="17" t="s">
        <v>1525</v>
      </c>
      <c r="C43" s="165" t="s">
        <v>132</v>
      </c>
      <c r="D43" s="17" t="s">
        <v>156</v>
      </c>
      <c r="E43" s="17" t="s">
        <v>245</v>
      </c>
      <c r="F43" s="18">
        <v>1219096</v>
      </c>
      <c r="G43" s="18">
        <v>3067.25</v>
      </c>
      <c r="H43" s="18">
        <v>1.38</v>
      </c>
    </row>
    <row r="44" spans="2:8">
      <c r="B44" s="17" t="s">
        <v>1526</v>
      </c>
      <c r="C44" s="165" t="s">
        <v>132</v>
      </c>
      <c r="D44" s="17" t="s">
        <v>177</v>
      </c>
      <c r="E44" s="17" t="s">
        <v>246</v>
      </c>
      <c r="F44" s="18">
        <v>55000</v>
      </c>
      <c r="G44" s="18">
        <v>2962.58</v>
      </c>
      <c r="H44" s="18">
        <v>1.33</v>
      </c>
    </row>
    <row r="45" spans="2:8">
      <c r="B45" s="17" t="s">
        <v>1398</v>
      </c>
      <c r="C45" s="165" t="s">
        <v>132</v>
      </c>
      <c r="D45" s="17" t="s">
        <v>247</v>
      </c>
      <c r="E45" s="17" t="s">
        <v>248</v>
      </c>
      <c r="F45" s="18">
        <v>1200000</v>
      </c>
      <c r="G45" s="18">
        <v>2788.8</v>
      </c>
      <c r="H45" s="18">
        <v>1.25</v>
      </c>
    </row>
    <row r="46" spans="2:8">
      <c r="B46" s="17" t="s">
        <v>249</v>
      </c>
      <c r="C46" s="165" t="s">
        <v>132</v>
      </c>
      <c r="D46" s="17" t="s">
        <v>191</v>
      </c>
      <c r="E46" s="17" t="s">
        <v>250</v>
      </c>
      <c r="F46" s="18">
        <v>5237050</v>
      </c>
      <c r="G46" s="18">
        <v>2754.69</v>
      </c>
      <c r="H46" s="18">
        <v>1.24</v>
      </c>
    </row>
    <row r="47" spans="2:8">
      <c r="B47" s="17" t="s">
        <v>1527</v>
      </c>
      <c r="C47" s="165" t="s">
        <v>132</v>
      </c>
      <c r="D47" s="17" t="s">
        <v>148</v>
      </c>
      <c r="E47" s="17" t="s">
        <v>251</v>
      </c>
      <c r="F47" s="18">
        <v>95823</v>
      </c>
      <c r="G47" s="18">
        <v>2680.79</v>
      </c>
      <c r="H47" s="18">
        <v>1.2</v>
      </c>
    </row>
    <row r="48" spans="2:8">
      <c r="B48" s="17" t="s">
        <v>1528</v>
      </c>
      <c r="C48" s="165" t="s">
        <v>132</v>
      </c>
      <c r="D48" s="17" t="s">
        <v>252</v>
      </c>
      <c r="E48" s="17" t="s">
        <v>253</v>
      </c>
      <c r="F48" s="18">
        <v>812167</v>
      </c>
      <c r="G48" s="18">
        <v>2577.0100000000002</v>
      </c>
      <c r="H48" s="18">
        <v>1.1599999999999999</v>
      </c>
    </row>
    <row r="49" spans="2:8">
      <c r="B49" s="17" t="s">
        <v>1446</v>
      </c>
      <c r="C49" s="165" t="s">
        <v>132</v>
      </c>
      <c r="D49" s="17" t="s">
        <v>233</v>
      </c>
      <c r="E49" s="17" t="s">
        <v>254</v>
      </c>
      <c r="F49" s="18">
        <v>400000</v>
      </c>
      <c r="G49" s="18">
        <v>2532.1999999999998</v>
      </c>
      <c r="H49" s="18">
        <v>1.1399999999999999</v>
      </c>
    </row>
    <row r="50" spans="2:8">
      <c r="B50" s="17" t="s">
        <v>1529</v>
      </c>
      <c r="C50" s="165" t="s">
        <v>132</v>
      </c>
      <c r="D50" s="17" t="s">
        <v>179</v>
      </c>
      <c r="E50" s="17" t="s">
        <v>255</v>
      </c>
      <c r="F50" s="18">
        <v>1663248</v>
      </c>
      <c r="G50" s="18">
        <v>2316.0700000000002</v>
      </c>
      <c r="H50" s="18">
        <v>1.04</v>
      </c>
    </row>
    <row r="51" spans="2:8">
      <c r="B51" s="17" t="s">
        <v>1530</v>
      </c>
      <c r="C51" s="165" t="s">
        <v>132</v>
      </c>
      <c r="D51" s="17" t="s">
        <v>160</v>
      </c>
      <c r="E51" s="17" t="s">
        <v>256</v>
      </c>
      <c r="F51" s="18">
        <v>3900000</v>
      </c>
      <c r="G51" s="18">
        <v>2285.4</v>
      </c>
      <c r="H51" s="18">
        <v>1.02</v>
      </c>
    </row>
    <row r="52" spans="2:8">
      <c r="B52" s="17" t="s">
        <v>1480</v>
      </c>
      <c r="C52" s="165" t="s">
        <v>132</v>
      </c>
      <c r="D52" s="17" t="s">
        <v>133</v>
      </c>
      <c r="E52" s="17" t="s">
        <v>257</v>
      </c>
      <c r="F52" s="18">
        <v>803000</v>
      </c>
      <c r="G52" s="18">
        <v>2174.9299999999998</v>
      </c>
      <c r="H52" s="18">
        <v>0.98</v>
      </c>
    </row>
    <row r="53" spans="2:8">
      <c r="B53" s="17" t="s">
        <v>1155</v>
      </c>
      <c r="C53" s="165" t="s">
        <v>132</v>
      </c>
      <c r="D53" s="17" t="s">
        <v>146</v>
      </c>
      <c r="E53" s="17" t="s">
        <v>258</v>
      </c>
      <c r="F53" s="18">
        <v>3966000</v>
      </c>
      <c r="G53" s="18">
        <v>2167.42</v>
      </c>
      <c r="H53" s="18">
        <v>0.97</v>
      </c>
    </row>
    <row r="54" spans="2:8">
      <c r="B54" s="17" t="s">
        <v>1531</v>
      </c>
      <c r="C54" s="165" t="s">
        <v>132</v>
      </c>
      <c r="D54" s="17" t="s">
        <v>154</v>
      </c>
      <c r="E54" s="17" t="s">
        <v>259</v>
      </c>
      <c r="F54" s="18">
        <v>1432500</v>
      </c>
      <c r="G54" s="18">
        <v>1901.64</v>
      </c>
      <c r="H54" s="18">
        <v>0.85</v>
      </c>
    </row>
    <row r="55" spans="2:8">
      <c r="B55" s="17" t="s">
        <v>1493</v>
      </c>
      <c r="C55" s="165" t="s">
        <v>132</v>
      </c>
      <c r="D55" s="17" t="s">
        <v>184</v>
      </c>
      <c r="E55" s="17" t="s">
        <v>185</v>
      </c>
      <c r="F55" s="18">
        <v>250000</v>
      </c>
      <c r="G55" s="18">
        <v>1734.38</v>
      </c>
      <c r="H55" s="18">
        <v>0.78</v>
      </c>
    </row>
    <row r="56" spans="2:8">
      <c r="B56" s="17" t="s">
        <v>1532</v>
      </c>
      <c r="C56" s="165" t="s">
        <v>132</v>
      </c>
      <c r="D56" s="17" t="s">
        <v>154</v>
      </c>
      <c r="E56" s="17" t="s">
        <v>260</v>
      </c>
      <c r="F56" s="18">
        <v>108420</v>
      </c>
      <c r="G56" s="18">
        <v>1058.5</v>
      </c>
      <c r="H56" s="18">
        <v>0.47</v>
      </c>
    </row>
    <row r="57" spans="2:8">
      <c r="B57" s="17" t="s">
        <v>1533</v>
      </c>
      <c r="C57" s="165" t="s">
        <v>132</v>
      </c>
      <c r="D57" s="17" t="s">
        <v>261</v>
      </c>
      <c r="E57" s="17" t="s">
        <v>262</v>
      </c>
      <c r="F57" s="18">
        <v>30000</v>
      </c>
      <c r="G57" s="18">
        <v>959.49</v>
      </c>
      <c r="H57" s="18">
        <v>0.43</v>
      </c>
    </row>
    <row r="58" spans="2:8">
      <c r="B58" s="17" t="s">
        <v>1534</v>
      </c>
      <c r="C58" s="165" t="s">
        <v>132</v>
      </c>
      <c r="D58" s="17" t="s">
        <v>263</v>
      </c>
      <c r="E58" s="17" t="s">
        <v>264</v>
      </c>
      <c r="F58" s="18">
        <v>431650</v>
      </c>
      <c r="G58" s="18">
        <v>793.8</v>
      </c>
      <c r="H58" s="18">
        <v>0.36</v>
      </c>
    </row>
    <row r="59" spans="2:8">
      <c r="B59" s="17" t="s">
        <v>1535</v>
      </c>
      <c r="C59" s="165" t="s">
        <v>132</v>
      </c>
      <c r="D59" s="17" t="s">
        <v>138</v>
      </c>
      <c r="E59" s="17" t="s">
        <v>265</v>
      </c>
      <c r="F59" s="18">
        <v>38626</v>
      </c>
      <c r="G59" s="18">
        <v>508.65</v>
      </c>
      <c r="H59" s="18">
        <v>0.23</v>
      </c>
    </row>
    <row r="60" spans="2:8">
      <c r="B60" s="263" t="s">
        <v>962</v>
      </c>
      <c r="C60" s="165"/>
      <c r="G60" s="70">
        <f>SUM(G16:G59)</f>
        <v>196982.15000000002</v>
      </c>
      <c r="H60" s="70">
        <f>SUM(H16:H59)</f>
        <v>88.35</v>
      </c>
    </row>
    <row r="61" spans="2:8" s="164" customFormat="1">
      <c r="B61" s="249" t="s">
        <v>968</v>
      </c>
      <c r="C61" s="166"/>
      <c r="F61" s="162"/>
      <c r="G61" s="163"/>
      <c r="H61" s="163"/>
    </row>
    <row r="62" spans="2:8" s="164" customFormat="1">
      <c r="B62" s="249" t="s">
        <v>969</v>
      </c>
      <c r="C62" s="166"/>
      <c r="F62" s="162"/>
      <c r="G62" s="163"/>
      <c r="H62" s="163"/>
    </row>
    <row r="63" spans="2:8">
      <c r="B63" s="17" t="s">
        <v>266</v>
      </c>
      <c r="C63" s="165" t="s">
        <v>132</v>
      </c>
      <c r="D63" s="17" t="s">
        <v>267</v>
      </c>
      <c r="E63" s="17" t="s">
        <v>268</v>
      </c>
      <c r="F63" s="18">
        <v>1043500</v>
      </c>
      <c r="G63" s="18">
        <v>1399.12</v>
      </c>
      <c r="H63" s="18">
        <v>0.63</v>
      </c>
    </row>
    <row r="64" spans="2:8" s="164" customFormat="1">
      <c r="B64" s="249" t="s">
        <v>965</v>
      </c>
      <c r="C64" s="166"/>
      <c r="F64" s="162"/>
      <c r="G64" s="163">
        <f>SUM(G63)</f>
        <v>1399.12</v>
      </c>
      <c r="H64" s="70">
        <f>SUM(H63)</f>
        <v>0.63</v>
      </c>
    </row>
    <row r="65" spans="2:11" s="164" customFormat="1">
      <c r="B65" s="249" t="s">
        <v>966</v>
      </c>
      <c r="C65" s="166"/>
      <c r="F65" s="162"/>
      <c r="G65" s="163">
        <f>+G60+G64</f>
        <v>198381.27000000002</v>
      </c>
      <c r="H65" s="163">
        <f>+H60+H64</f>
        <v>88.97999999999999</v>
      </c>
    </row>
    <row r="66" spans="2:11">
      <c r="B66" s="241" t="s">
        <v>269</v>
      </c>
      <c r="C66" s="243"/>
      <c r="D66" s="241"/>
      <c r="E66" s="241"/>
      <c r="F66" s="70"/>
      <c r="G66" s="70">
        <v>15000</v>
      </c>
      <c r="H66" s="70">
        <v>6.73</v>
      </c>
    </row>
    <row r="67" spans="2:11">
      <c r="B67" s="241" t="s">
        <v>270</v>
      </c>
      <c r="C67" s="243"/>
      <c r="D67" s="241"/>
      <c r="E67" s="241"/>
      <c r="F67" s="70"/>
      <c r="G67" s="70">
        <v>9394.73</v>
      </c>
      <c r="H67" s="70">
        <v>4.21</v>
      </c>
    </row>
    <row r="68" spans="2:11">
      <c r="B68" s="241" t="s">
        <v>117</v>
      </c>
      <c r="C68" s="243"/>
      <c r="D68" s="241"/>
      <c r="E68" s="241"/>
      <c r="F68" s="70"/>
      <c r="G68" s="70">
        <f>+G60+G64+G66+G67</f>
        <v>222776.00000000003</v>
      </c>
      <c r="H68" s="70">
        <f>+H60+H64+H66+H67</f>
        <v>99.919999999999987</v>
      </c>
      <c r="J68" s="70"/>
      <c r="K68" s="70"/>
    </row>
    <row r="69" spans="2:11">
      <c r="B69" s="241" t="s">
        <v>118</v>
      </c>
      <c r="C69" s="243"/>
      <c r="D69" s="241"/>
      <c r="E69" s="241"/>
      <c r="F69" s="70"/>
      <c r="G69" s="70">
        <f>+G70-G68</f>
        <v>198.16814319996047</v>
      </c>
      <c r="H69" s="70">
        <f>+H70-H68</f>
        <v>8.0000000000012506E-2</v>
      </c>
      <c r="J69" s="70"/>
      <c r="K69" s="70"/>
    </row>
    <row r="70" spans="2:11">
      <c r="B70" s="241" t="s">
        <v>119</v>
      </c>
      <c r="C70" s="243"/>
      <c r="D70" s="241"/>
      <c r="E70" s="241"/>
      <c r="F70" s="70"/>
      <c r="G70" s="70">
        <v>222974.16814319999</v>
      </c>
      <c r="H70" s="70">
        <v>100</v>
      </c>
      <c r="J70" s="70"/>
      <c r="K70" s="70"/>
    </row>
    <row r="71" spans="2:11">
      <c r="B71" s="17" t="s">
        <v>120</v>
      </c>
    </row>
    <row r="72" spans="2:11">
      <c r="B72" s="17" t="s">
        <v>121</v>
      </c>
    </row>
    <row r="73" spans="2:11">
      <c r="B73" s="17" t="s">
        <v>122</v>
      </c>
      <c r="C73" s="244">
        <v>44773</v>
      </c>
    </row>
    <row r="74" spans="2:11" ht="25.5">
      <c r="B74" s="245" t="s">
        <v>123</v>
      </c>
      <c r="C74" s="16" t="s">
        <v>124</v>
      </c>
    </row>
    <row r="75" spans="2:11">
      <c r="B75" s="241"/>
    </row>
    <row r="76" spans="2:11">
      <c r="B76" s="241" t="s">
        <v>125</v>
      </c>
    </row>
    <row r="77" spans="2:11">
      <c r="B77" s="241" t="s">
        <v>212</v>
      </c>
    </row>
    <row r="78" spans="2:11">
      <c r="B78" s="241" t="s">
        <v>126</v>
      </c>
    </row>
    <row r="79" spans="2:11">
      <c r="B79" s="241" t="s">
        <v>271</v>
      </c>
      <c r="C79" s="243"/>
    </row>
    <row r="80" spans="2:11">
      <c r="B80" s="241" t="s">
        <v>272</v>
      </c>
      <c r="C80" s="243"/>
    </row>
    <row r="81" spans="2:3">
      <c r="B81" s="241" t="s">
        <v>273</v>
      </c>
      <c r="C81" s="243"/>
    </row>
    <row r="82" spans="2:3">
      <c r="B82" s="241" t="s">
        <v>274</v>
      </c>
      <c r="C82" s="243"/>
    </row>
    <row r="83" spans="2:3">
      <c r="B83" s="241" t="s">
        <v>275</v>
      </c>
      <c r="C83" s="243"/>
    </row>
    <row r="84" spans="2:3">
      <c r="B84" s="241" t="s">
        <v>276</v>
      </c>
      <c r="C84" s="243"/>
    </row>
    <row r="85" spans="2:3">
      <c r="B85" s="241" t="s">
        <v>277</v>
      </c>
      <c r="C85" s="243"/>
    </row>
    <row r="86" spans="2:3">
      <c r="B86" s="241" t="s">
        <v>278</v>
      </c>
      <c r="C86" s="243"/>
    </row>
    <row r="87" spans="2:3">
      <c r="B87" s="275" t="s">
        <v>2646</v>
      </c>
      <c r="C87" s="243"/>
    </row>
    <row r="88" spans="2:3">
      <c r="B88" s="275" t="s">
        <v>127</v>
      </c>
    </row>
    <row r="89" spans="2:3">
      <c r="B89" s="275" t="s">
        <v>128</v>
      </c>
    </row>
  </sheetData>
  <mergeCells count="3">
    <mergeCell ref="B1:E1"/>
    <mergeCell ref="C3:C7"/>
    <mergeCell ref="D3:D7"/>
  </mergeCells>
  <hyperlinks>
    <hyperlink ref="A1" location="Index!A1" display="Index" xr:uid="{D76C7DF5-FB90-4A02-9872-E62F86F20127}"/>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02C73-1FA7-461E-A16D-6F552829B439}">
  <dimension ref="A1:K162"/>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4" style="17" bestFit="1" customWidth="1"/>
    <col min="6" max="6" width="10.5703125" style="18" bestFit="1" customWidth="1"/>
    <col min="7" max="7" width="18.140625" style="18" bestFit="1" customWidth="1"/>
    <col min="8" max="8" width="9.140625" style="18" bestFit="1" customWidth="1"/>
    <col min="9" max="256" width="9.140625" style="17"/>
    <col min="257" max="257" width="5.42578125" style="17" bestFit="1" customWidth="1"/>
    <col min="258" max="258" width="82" style="17" bestFit="1" customWidth="1"/>
    <col min="259" max="259" width="13.140625" style="17" bestFit="1" customWidth="1"/>
    <col min="260" max="260" width="30.28515625" style="17" bestFit="1" customWidth="1"/>
    <col min="261" max="261" width="14" style="17" bestFit="1" customWidth="1"/>
    <col min="262" max="262" width="10.5703125" style="17" bestFit="1" customWidth="1"/>
    <col min="263" max="263" width="18.140625" style="17" bestFit="1" customWidth="1"/>
    <col min="264" max="264" width="9.140625" style="17" bestFit="1"/>
    <col min="265" max="512" width="9.140625" style="17"/>
    <col min="513" max="513" width="5.42578125" style="17" bestFit="1" customWidth="1"/>
    <col min="514" max="514" width="82" style="17" bestFit="1" customWidth="1"/>
    <col min="515" max="515" width="13.140625" style="17" bestFit="1" customWidth="1"/>
    <col min="516" max="516" width="30.28515625" style="17" bestFit="1" customWidth="1"/>
    <col min="517" max="517" width="14" style="17" bestFit="1" customWidth="1"/>
    <col min="518" max="518" width="10.5703125" style="17" bestFit="1" customWidth="1"/>
    <col min="519" max="519" width="18.140625" style="17" bestFit="1" customWidth="1"/>
    <col min="520" max="520" width="9.140625" style="17" bestFit="1"/>
    <col min="521" max="768" width="9.140625" style="17"/>
    <col min="769" max="769" width="5.42578125" style="17" bestFit="1" customWidth="1"/>
    <col min="770" max="770" width="82" style="17" bestFit="1" customWidth="1"/>
    <col min="771" max="771" width="13.140625" style="17" bestFit="1" customWidth="1"/>
    <col min="772" max="772" width="30.28515625" style="17" bestFit="1" customWidth="1"/>
    <col min="773" max="773" width="14" style="17" bestFit="1" customWidth="1"/>
    <col min="774" max="774" width="10.5703125" style="17" bestFit="1" customWidth="1"/>
    <col min="775" max="775" width="18.140625" style="17" bestFit="1" customWidth="1"/>
    <col min="776" max="776" width="9.140625" style="17" bestFit="1"/>
    <col min="777" max="1024" width="9.140625" style="17"/>
    <col min="1025" max="1025" width="5.42578125" style="17" bestFit="1" customWidth="1"/>
    <col min="1026" max="1026" width="82" style="17" bestFit="1" customWidth="1"/>
    <col min="1027" max="1027" width="13.140625" style="17" bestFit="1" customWidth="1"/>
    <col min="1028" max="1028" width="30.28515625" style="17" bestFit="1" customWidth="1"/>
    <col min="1029" max="1029" width="14" style="17" bestFit="1" customWidth="1"/>
    <col min="1030" max="1030" width="10.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82" style="17" bestFit="1" customWidth="1"/>
    <col min="1283" max="1283" width="13.140625" style="17" bestFit="1" customWidth="1"/>
    <col min="1284" max="1284" width="30.28515625" style="17" bestFit="1" customWidth="1"/>
    <col min="1285" max="1285" width="14" style="17" bestFit="1" customWidth="1"/>
    <col min="1286" max="1286" width="10.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82" style="17" bestFit="1" customWidth="1"/>
    <col min="1539" max="1539" width="13.140625" style="17" bestFit="1" customWidth="1"/>
    <col min="1540" max="1540" width="30.28515625" style="17" bestFit="1" customWidth="1"/>
    <col min="1541" max="1541" width="14" style="17" bestFit="1" customWidth="1"/>
    <col min="1542" max="1542" width="10.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82" style="17" bestFit="1" customWidth="1"/>
    <col min="1795" max="1795" width="13.140625" style="17" bestFit="1" customWidth="1"/>
    <col min="1796" max="1796" width="30.28515625" style="17" bestFit="1" customWidth="1"/>
    <col min="1797" max="1797" width="14" style="17" bestFit="1" customWidth="1"/>
    <col min="1798" max="1798" width="10.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82" style="17" bestFit="1" customWidth="1"/>
    <col min="2051" max="2051" width="13.140625" style="17" bestFit="1" customWidth="1"/>
    <col min="2052" max="2052" width="30.28515625" style="17" bestFit="1" customWidth="1"/>
    <col min="2053" max="2053" width="14" style="17" bestFit="1" customWidth="1"/>
    <col min="2054" max="2054" width="10.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82" style="17" bestFit="1" customWidth="1"/>
    <col min="2307" max="2307" width="13.140625" style="17" bestFit="1" customWidth="1"/>
    <col min="2308" max="2308" width="30.28515625" style="17" bestFit="1" customWidth="1"/>
    <col min="2309" max="2309" width="14" style="17" bestFit="1" customWidth="1"/>
    <col min="2310" max="2310" width="10.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82" style="17" bestFit="1" customWidth="1"/>
    <col min="2563" max="2563" width="13.140625" style="17" bestFit="1" customWidth="1"/>
    <col min="2564" max="2564" width="30.28515625" style="17" bestFit="1" customWidth="1"/>
    <col min="2565" max="2565" width="14" style="17" bestFit="1" customWidth="1"/>
    <col min="2566" max="2566" width="10.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82" style="17" bestFit="1" customWidth="1"/>
    <col min="2819" max="2819" width="13.140625" style="17" bestFit="1" customWidth="1"/>
    <col min="2820" max="2820" width="30.28515625" style="17" bestFit="1" customWidth="1"/>
    <col min="2821" max="2821" width="14" style="17" bestFit="1" customWidth="1"/>
    <col min="2822" max="2822" width="10.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82" style="17" bestFit="1" customWidth="1"/>
    <col min="3075" max="3075" width="13.140625" style="17" bestFit="1" customWidth="1"/>
    <col min="3076" max="3076" width="30.28515625" style="17" bestFit="1" customWidth="1"/>
    <col min="3077" max="3077" width="14" style="17" bestFit="1" customWidth="1"/>
    <col min="3078" max="3078" width="10.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82" style="17" bestFit="1" customWidth="1"/>
    <col min="3331" max="3331" width="13.140625" style="17" bestFit="1" customWidth="1"/>
    <col min="3332" max="3332" width="30.28515625" style="17" bestFit="1" customWidth="1"/>
    <col min="3333" max="3333" width="14" style="17" bestFit="1" customWidth="1"/>
    <col min="3334" max="3334" width="10.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82" style="17" bestFit="1" customWidth="1"/>
    <col min="3587" max="3587" width="13.140625" style="17" bestFit="1" customWidth="1"/>
    <col min="3588" max="3588" width="30.28515625" style="17" bestFit="1" customWidth="1"/>
    <col min="3589" max="3589" width="14" style="17" bestFit="1" customWidth="1"/>
    <col min="3590" max="3590" width="10.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82" style="17" bestFit="1" customWidth="1"/>
    <col min="3843" max="3843" width="13.140625" style="17" bestFit="1" customWidth="1"/>
    <col min="3844" max="3844" width="30.28515625" style="17" bestFit="1" customWidth="1"/>
    <col min="3845" max="3845" width="14" style="17" bestFit="1" customWidth="1"/>
    <col min="3846" max="3846" width="10.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82" style="17" bestFit="1" customWidth="1"/>
    <col min="4099" max="4099" width="13.140625" style="17" bestFit="1" customWidth="1"/>
    <col min="4100" max="4100" width="30.28515625" style="17" bestFit="1" customWidth="1"/>
    <col min="4101" max="4101" width="14" style="17" bestFit="1" customWidth="1"/>
    <col min="4102" max="4102" width="10.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82" style="17" bestFit="1" customWidth="1"/>
    <col min="4355" max="4355" width="13.140625" style="17" bestFit="1" customWidth="1"/>
    <col min="4356" max="4356" width="30.28515625" style="17" bestFit="1" customWidth="1"/>
    <col min="4357" max="4357" width="14" style="17" bestFit="1" customWidth="1"/>
    <col min="4358" max="4358" width="10.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82" style="17" bestFit="1" customWidth="1"/>
    <col min="4611" max="4611" width="13.140625" style="17" bestFit="1" customWidth="1"/>
    <col min="4612" max="4612" width="30.28515625" style="17" bestFit="1" customWidth="1"/>
    <col min="4613" max="4613" width="14" style="17" bestFit="1" customWidth="1"/>
    <col min="4614" max="4614" width="10.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82" style="17" bestFit="1" customWidth="1"/>
    <col min="4867" max="4867" width="13.140625" style="17" bestFit="1" customWidth="1"/>
    <col min="4868" max="4868" width="30.28515625" style="17" bestFit="1" customWidth="1"/>
    <col min="4869" max="4869" width="14" style="17" bestFit="1" customWidth="1"/>
    <col min="4870" max="4870" width="10.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82" style="17" bestFit="1" customWidth="1"/>
    <col min="5123" max="5123" width="13.140625" style="17" bestFit="1" customWidth="1"/>
    <col min="5124" max="5124" width="30.28515625" style="17" bestFit="1" customWidth="1"/>
    <col min="5125" max="5125" width="14" style="17" bestFit="1" customWidth="1"/>
    <col min="5126" max="5126" width="10.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82" style="17" bestFit="1" customWidth="1"/>
    <col min="5379" max="5379" width="13.140625" style="17" bestFit="1" customWidth="1"/>
    <col min="5380" max="5380" width="30.28515625" style="17" bestFit="1" customWidth="1"/>
    <col min="5381" max="5381" width="14" style="17" bestFit="1" customWidth="1"/>
    <col min="5382" max="5382" width="10.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82" style="17" bestFit="1" customWidth="1"/>
    <col min="5635" max="5635" width="13.140625" style="17" bestFit="1" customWidth="1"/>
    <col min="5636" max="5636" width="30.28515625" style="17" bestFit="1" customWidth="1"/>
    <col min="5637" max="5637" width="14" style="17" bestFit="1" customWidth="1"/>
    <col min="5638" max="5638" width="10.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82" style="17" bestFit="1" customWidth="1"/>
    <col min="5891" max="5891" width="13.140625" style="17" bestFit="1" customWidth="1"/>
    <col min="5892" max="5892" width="30.28515625" style="17" bestFit="1" customWidth="1"/>
    <col min="5893" max="5893" width="14" style="17" bestFit="1" customWidth="1"/>
    <col min="5894" max="5894" width="10.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82" style="17" bestFit="1" customWidth="1"/>
    <col min="6147" max="6147" width="13.140625" style="17" bestFit="1" customWidth="1"/>
    <col min="6148" max="6148" width="30.28515625" style="17" bestFit="1" customWidth="1"/>
    <col min="6149" max="6149" width="14" style="17" bestFit="1" customWidth="1"/>
    <col min="6150" max="6150" width="10.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82" style="17" bestFit="1" customWidth="1"/>
    <col min="6403" max="6403" width="13.140625" style="17" bestFit="1" customWidth="1"/>
    <col min="6404" max="6404" width="30.28515625" style="17" bestFit="1" customWidth="1"/>
    <col min="6405" max="6405" width="14" style="17" bestFit="1" customWidth="1"/>
    <col min="6406" max="6406" width="10.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82" style="17" bestFit="1" customWidth="1"/>
    <col min="6659" max="6659" width="13.140625" style="17" bestFit="1" customWidth="1"/>
    <col min="6660" max="6660" width="30.28515625" style="17" bestFit="1" customWidth="1"/>
    <col min="6661" max="6661" width="14" style="17" bestFit="1" customWidth="1"/>
    <col min="6662" max="6662" width="10.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82" style="17" bestFit="1" customWidth="1"/>
    <col min="6915" max="6915" width="13.140625" style="17" bestFit="1" customWidth="1"/>
    <col min="6916" max="6916" width="30.28515625" style="17" bestFit="1" customWidth="1"/>
    <col min="6917" max="6917" width="14" style="17" bestFit="1" customWidth="1"/>
    <col min="6918" max="6918" width="10.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82" style="17" bestFit="1" customWidth="1"/>
    <col min="7171" max="7171" width="13.140625" style="17" bestFit="1" customWidth="1"/>
    <col min="7172" max="7172" width="30.28515625" style="17" bestFit="1" customWidth="1"/>
    <col min="7173" max="7173" width="14" style="17" bestFit="1" customWidth="1"/>
    <col min="7174" max="7174" width="10.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82" style="17" bestFit="1" customWidth="1"/>
    <col min="7427" max="7427" width="13.140625" style="17" bestFit="1" customWidth="1"/>
    <col min="7428" max="7428" width="30.28515625" style="17" bestFit="1" customWidth="1"/>
    <col min="7429" max="7429" width="14" style="17" bestFit="1" customWidth="1"/>
    <col min="7430" max="7430" width="10.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82" style="17" bestFit="1" customWidth="1"/>
    <col min="7683" max="7683" width="13.140625" style="17" bestFit="1" customWidth="1"/>
    <col min="7684" max="7684" width="30.28515625" style="17" bestFit="1" customWidth="1"/>
    <col min="7685" max="7685" width="14" style="17" bestFit="1" customWidth="1"/>
    <col min="7686" max="7686" width="10.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82" style="17" bestFit="1" customWidth="1"/>
    <col min="7939" max="7939" width="13.140625" style="17" bestFit="1" customWidth="1"/>
    <col min="7940" max="7940" width="30.28515625" style="17" bestFit="1" customWidth="1"/>
    <col min="7941" max="7941" width="14" style="17" bestFit="1" customWidth="1"/>
    <col min="7942" max="7942" width="10.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82" style="17" bestFit="1" customWidth="1"/>
    <col min="8195" max="8195" width="13.140625" style="17" bestFit="1" customWidth="1"/>
    <col min="8196" max="8196" width="30.28515625" style="17" bestFit="1" customWidth="1"/>
    <col min="8197" max="8197" width="14" style="17" bestFit="1" customWidth="1"/>
    <col min="8198" max="8198" width="10.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82" style="17" bestFit="1" customWidth="1"/>
    <col min="8451" max="8451" width="13.140625" style="17" bestFit="1" customWidth="1"/>
    <col min="8452" max="8452" width="30.28515625" style="17" bestFit="1" customWidth="1"/>
    <col min="8453" max="8453" width="14" style="17" bestFit="1" customWidth="1"/>
    <col min="8454" max="8454" width="10.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82" style="17" bestFit="1" customWidth="1"/>
    <col min="8707" max="8707" width="13.140625" style="17" bestFit="1" customWidth="1"/>
    <col min="8708" max="8708" width="30.28515625" style="17" bestFit="1" customWidth="1"/>
    <col min="8709" max="8709" width="14" style="17" bestFit="1" customWidth="1"/>
    <col min="8710" max="8710" width="10.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82" style="17" bestFit="1" customWidth="1"/>
    <col min="8963" max="8963" width="13.140625" style="17" bestFit="1" customWidth="1"/>
    <col min="8964" max="8964" width="30.28515625" style="17" bestFit="1" customWidth="1"/>
    <col min="8965" max="8965" width="14" style="17" bestFit="1" customWidth="1"/>
    <col min="8966" max="8966" width="10.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82" style="17" bestFit="1" customWidth="1"/>
    <col min="9219" max="9219" width="13.140625" style="17" bestFit="1" customWidth="1"/>
    <col min="9220" max="9220" width="30.28515625" style="17" bestFit="1" customWidth="1"/>
    <col min="9221" max="9221" width="14" style="17" bestFit="1" customWidth="1"/>
    <col min="9222" max="9222" width="10.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82" style="17" bestFit="1" customWidth="1"/>
    <col min="9475" max="9475" width="13.140625" style="17" bestFit="1" customWidth="1"/>
    <col min="9476" max="9476" width="30.28515625" style="17" bestFit="1" customWidth="1"/>
    <col min="9477" max="9477" width="14" style="17" bestFit="1" customWidth="1"/>
    <col min="9478" max="9478" width="10.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82" style="17" bestFit="1" customWidth="1"/>
    <col min="9731" max="9731" width="13.140625" style="17" bestFit="1" customWidth="1"/>
    <col min="9732" max="9732" width="30.28515625" style="17" bestFit="1" customWidth="1"/>
    <col min="9733" max="9733" width="14" style="17" bestFit="1" customWidth="1"/>
    <col min="9734" max="9734" width="10.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82" style="17" bestFit="1" customWidth="1"/>
    <col min="9987" max="9987" width="13.140625" style="17" bestFit="1" customWidth="1"/>
    <col min="9988" max="9988" width="30.28515625" style="17" bestFit="1" customWidth="1"/>
    <col min="9989" max="9989" width="14" style="17" bestFit="1" customWidth="1"/>
    <col min="9990" max="9990" width="10.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82" style="17" bestFit="1" customWidth="1"/>
    <col min="10243" max="10243" width="13.140625" style="17" bestFit="1" customWidth="1"/>
    <col min="10244" max="10244" width="30.28515625" style="17" bestFit="1" customWidth="1"/>
    <col min="10245" max="10245" width="14" style="17" bestFit="1" customWidth="1"/>
    <col min="10246" max="10246" width="10.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82" style="17" bestFit="1" customWidth="1"/>
    <col min="10499" max="10499" width="13.140625" style="17" bestFit="1" customWidth="1"/>
    <col min="10500" max="10500" width="30.28515625" style="17" bestFit="1" customWidth="1"/>
    <col min="10501" max="10501" width="14" style="17" bestFit="1" customWidth="1"/>
    <col min="10502" max="10502" width="10.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82" style="17" bestFit="1" customWidth="1"/>
    <col min="10755" max="10755" width="13.140625" style="17" bestFit="1" customWidth="1"/>
    <col min="10756" max="10756" width="30.28515625" style="17" bestFit="1" customWidth="1"/>
    <col min="10757" max="10757" width="14" style="17" bestFit="1" customWidth="1"/>
    <col min="10758" max="10758" width="10.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82" style="17" bestFit="1" customWidth="1"/>
    <col min="11011" max="11011" width="13.140625" style="17" bestFit="1" customWidth="1"/>
    <col min="11012" max="11012" width="30.28515625" style="17" bestFit="1" customWidth="1"/>
    <col min="11013" max="11013" width="14" style="17" bestFit="1" customWidth="1"/>
    <col min="11014" max="11014" width="10.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82" style="17" bestFit="1" customWidth="1"/>
    <col min="11267" max="11267" width="13.140625" style="17" bestFit="1" customWidth="1"/>
    <col min="11268" max="11268" width="30.28515625" style="17" bestFit="1" customWidth="1"/>
    <col min="11269" max="11269" width="14" style="17" bestFit="1" customWidth="1"/>
    <col min="11270" max="11270" width="10.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82" style="17" bestFit="1" customWidth="1"/>
    <col min="11523" max="11523" width="13.140625" style="17" bestFit="1" customWidth="1"/>
    <col min="11524" max="11524" width="30.28515625" style="17" bestFit="1" customWidth="1"/>
    <col min="11525" max="11525" width="14" style="17" bestFit="1" customWidth="1"/>
    <col min="11526" max="11526" width="10.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82" style="17" bestFit="1" customWidth="1"/>
    <col min="11779" max="11779" width="13.140625" style="17" bestFit="1" customWidth="1"/>
    <col min="11780" max="11780" width="30.28515625" style="17" bestFit="1" customWidth="1"/>
    <col min="11781" max="11781" width="14" style="17" bestFit="1" customWidth="1"/>
    <col min="11782" max="11782" width="10.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82" style="17" bestFit="1" customWidth="1"/>
    <col min="12035" max="12035" width="13.140625" style="17" bestFit="1" customWidth="1"/>
    <col min="12036" max="12036" width="30.28515625" style="17" bestFit="1" customWidth="1"/>
    <col min="12037" max="12037" width="14" style="17" bestFit="1" customWidth="1"/>
    <col min="12038" max="12038" width="10.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82" style="17" bestFit="1" customWidth="1"/>
    <col min="12291" max="12291" width="13.140625" style="17" bestFit="1" customWidth="1"/>
    <col min="12292" max="12292" width="30.28515625" style="17" bestFit="1" customWidth="1"/>
    <col min="12293" max="12293" width="14" style="17" bestFit="1" customWidth="1"/>
    <col min="12294" max="12294" width="10.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82" style="17" bestFit="1" customWidth="1"/>
    <col min="12547" max="12547" width="13.140625" style="17" bestFit="1" customWidth="1"/>
    <col min="12548" max="12548" width="30.28515625" style="17" bestFit="1" customWidth="1"/>
    <col min="12549" max="12549" width="14" style="17" bestFit="1" customWidth="1"/>
    <col min="12550" max="12550" width="10.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82" style="17" bestFit="1" customWidth="1"/>
    <col min="12803" max="12803" width="13.140625" style="17" bestFit="1" customWidth="1"/>
    <col min="12804" max="12804" width="30.28515625" style="17" bestFit="1" customWidth="1"/>
    <col min="12805" max="12805" width="14" style="17" bestFit="1" customWidth="1"/>
    <col min="12806" max="12806" width="10.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82" style="17" bestFit="1" customWidth="1"/>
    <col min="13059" max="13059" width="13.140625" style="17" bestFit="1" customWidth="1"/>
    <col min="13060" max="13060" width="30.28515625" style="17" bestFit="1" customWidth="1"/>
    <col min="13061" max="13061" width="14" style="17" bestFit="1" customWidth="1"/>
    <col min="13062" max="13062" width="10.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82" style="17" bestFit="1" customWidth="1"/>
    <col min="13315" max="13315" width="13.140625" style="17" bestFit="1" customWidth="1"/>
    <col min="13316" max="13316" width="30.28515625" style="17" bestFit="1" customWidth="1"/>
    <col min="13317" max="13317" width="14" style="17" bestFit="1" customWidth="1"/>
    <col min="13318" max="13318" width="10.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82" style="17" bestFit="1" customWidth="1"/>
    <col min="13571" max="13571" width="13.140625" style="17" bestFit="1" customWidth="1"/>
    <col min="13572" max="13572" width="30.28515625" style="17" bestFit="1" customWidth="1"/>
    <col min="13573" max="13573" width="14" style="17" bestFit="1" customWidth="1"/>
    <col min="13574" max="13574" width="10.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82" style="17" bestFit="1" customWidth="1"/>
    <col min="13827" max="13827" width="13.140625" style="17" bestFit="1" customWidth="1"/>
    <col min="13828" max="13828" width="30.28515625" style="17" bestFit="1" customWidth="1"/>
    <col min="13829" max="13829" width="14" style="17" bestFit="1" customWidth="1"/>
    <col min="13830" max="13830" width="10.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82" style="17" bestFit="1" customWidth="1"/>
    <col min="14083" max="14083" width="13.140625" style="17" bestFit="1" customWidth="1"/>
    <col min="14084" max="14084" width="30.28515625" style="17" bestFit="1" customWidth="1"/>
    <col min="14085" max="14085" width="14" style="17" bestFit="1" customWidth="1"/>
    <col min="14086" max="14086" width="10.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82" style="17" bestFit="1" customWidth="1"/>
    <col min="14339" max="14339" width="13.140625" style="17" bestFit="1" customWidth="1"/>
    <col min="14340" max="14340" width="30.28515625" style="17" bestFit="1" customWidth="1"/>
    <col min="14341" max="14341" width="14" style="17" bestFit="1" customWidth="1"/>
    <col min="14342" max="14342" width="10.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82" style="17" bestFit="1" customWidth="1"/>
    <col min="14595" max="14595" width="13.140625" style="17" bestFit="1" customWidth="1"/>
    <col min="14596" max="14596" width="30.28515625" style="17" bestFit="1" customWidth="1"/>
    <col min="14597" max="14597" width="14" style="17" bestFit="1" customWidth="1"/>
    <col min="14598" max="14598" width="10.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82" style="17" bestFit="1" customWidth="1"/>
    <col min="14851" max="14851" width="13.140625" style="17" bestFit="1" customWidth="1"/>
    <col min="14852" max="14852" width="30.28515625" style="17" bestFit="1" customWidth="1"/>
    <col min="14853" max="14853" width="14" style="17" bestFit="1" customWidth="1"/>
    <col min="14854" max="14854" width="10.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82" style="17" bestFit="1" customWidth="1"/>
    <col min="15107" max="15107" width="13.140625" style="17" bestFit="1" customWidth="1"/>
    <col min="15108" max="15108" width="30.28515625" style="17" bestFit="1" customWidth="1"/>
    <col min="15109" max="15109" width="14" style="17" bestFit="1" customWidth="1"/>
    <col min="15110" max="15110" width="10.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82" style="17" bestFit="1" customWidth="1"/>
    <col min="15363" max="15363" width="13.140625" style="17" bestFit="1" customWidth="1"/>
    <col min="15364" max="15364" width="30.28515625" style="17" bestFit="1" customWidth="1"/>
    <col min="15365" max="15365" width="14" style="17" bestFit="1" customWidth="1"/>
    <col min="15366" max="15366" width="10.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82" style="17" bestFit="1" customWidth="1"/>
    <col min="15619" max="15619" width="13.140625" style="17" bestFit="1" customWidth="1"/>
    <col min="15620" max="15620" width="30.28515625" style="17" bestFit="1" customWidth="1"/>
    <col min="15621" max="15621" width="14" style="17" bestFit="1" customWidth="1"/>
    <col min="15622" max="15622" width="10.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82" style="17" bestFit="1" customWidth="1"/>
    <col min="15875" max="15875" width="13.140625" style="17" bestFit="1" customWidth="1"/>
    <col min="15876" max="15876" width="30.28515625" style="17" bestFit="1" customWidth="1"/>
    <col min="15877" max="15877" width="14" style="17" bestFit="1" customWidth="1"/>
    <col min="15878" max="15878" width="10.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82" style="17" bestFit="1" customWidth="1"/>
    <col min="16131" max="16131" width="13.140625" style="17" bestFit="1" customWidth="1"/>
    <col min="16132" max="16132" width="30.28515625" style="17" bestFit="1" customWidth="1"/>
    <col min="16133" max="16133" width="14" style="17" bestFit="1" customWidth="1"/>
    <col min="16134" max="16134" width="10.5703125" style="17" bestFit="1" customWidth="1"/>
    <col min="16135" max="16135" width="18.140625" style="17" bestFit="1" customWidth="1"/>
    <col min="16136" max="16136" width="9.140625" style="17" bestFit="1"/>
    <col min="16137" max="16384" width="9.140625" style="17"/>
  </cols>
  <sheetData>
    <row r="1" spans="1:9" s="1" customFormat="1">
      <c r="A1" s="3" t="s">
        <v>0</v>
      </c>
      <c r="B1" s="361" t="s">
        <v>44</v>
      </c>
      <c r="C1" s="361"/>
      <c r="D1" s="361"/>
      <c r="E1" s="361"/>
      <c r="F1" s="4"/>
      <c r="G1" s="4"/>
      <c r="H1" s="4"/>
    </row>
    <row r="2" spans="1:9" s="1" customFormat="1" ht="13.5" thickBot="1">
      <c r="C2" s="5"/>
      <c r="F2" s="4"/>
      <c r="G2" s="4"/>
      <c r="H2" s="4"/>
    </row>
    <row r="3" spans="1:9" s="13" customFormat="1" ht="15">
      <c r="B3" s="23" t="s">
        <v>44</v>
      </c>
      <c r="C3" s="362"/>
      <c r="D3" s="365"/>
      <c r="F3" s="14"/>
      <c r="G3" s="14"/>
      <c r="H3" s="14"/>
    </row>
    <row r="4" spans="1:9" s="29" customFormat="1" ht="15">
      <c r="B4" s="30" t="s">
        <v>1051</v>
      </c>
      <c r="C4" s="363"/>
      <c r="D4" s="366"/>
      <c r="F4" s="31"/>
      <c r="G4" s="31"/>
      <c r="H4" s="31"/>
    </row>
    <row r="5" spans="1:9" s="13" customFormat="1" ht="15">
      <c r="B5" s="24" t="s">
        <v>977</v>
      </c>
      <c r="C5" s="363"/>
      <c r="D5" s="366"/>
      <c r="F5" s="14"/>
      <c r="G5" s="14"/>
      <c r="H5" s="14"/>
    </row>
    <row r="6" spans="1:9" s="13" customFormat="1" ht="15">
      <c r="B6" s="24" t="s">
        <v>1018</v>
      </c>
      <c r="C6" s="363"/>
      <c r="D6" s="366"/>
      <c r="F6" s="14"/>
      <c r="G6" s="14"/>
      <c r="H6" s="14"/>
    </row>
    <row r="7" spans="1:9" s="13" customFormat="1" ht="30.75" thickBot="1">
      <c r="B7" s="25" t="s">
        <v>1052</v>
      </c>
      <c r="C7" s="364"/>
      <c r="D7" s="367"/>
      <c r="F7" s="14"/>
      <c r="G7" s="14"/>
      <c r="H7" s="14"/>
    </row>
    <row r="8" spans="1:9" s="13" customFormat="1">
      <c r="C8" s="15" t="s">
        <v>979</v>
      </c>
      <c r="D8" s="15" t="s">
        <v>980</v>
      </c>
      <c r="F8" s="14"/>
      <c r="G8" s="14"/>
      <c r="H8" s="1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1122</v>
      </c>
      <c r="C16" s="165" t="s">
        <v>132</v>
      </c>
      <c r="D16" s="17" t="s">
        <v>138</v>
      </c>
      <c r="E16" s="17" t="s">
        <v>140</v>
      </c>
      <c r="F16" s="18">
        <v>94676</v>
      </c>
      <c r="G16" s="18">
        <v>3126.11</v>
      </c>
      <c r="H16" s="18">
        <v>5.33</v>
      </c>
    </row>
    <row r="17" spans="2:8">
      <c r="B17" s="17" t="s">
        <v>1140</v>
      </c>
      <c r="C17" s="165" t="s">
        <v>132</v>
      </c>
      <c r="D17" s="17" t="s">
        <v>133</v>
      </c>
      <c r="E17" s="17" t="s">
        <v>134</v>
      </c>
      <c r="F17" s="18">
        <v>362639</v>
      </c>
      <c r="G17" s="18">
        <v>2968.56</v>
      </c>
      <c r="H17" s="18">
        <v>5.0599999999999996</v>
      </c>
    </row>
    <row r="18" spans="2:8">
      <c r="B18" s="17" t="s">
        <v>1223</v>
      </c>
      <c r="C18" s="165" t="s">
        <v>132</v>
      </c>
      <c r="D18" s="17" t="s">
        <v>138</v>
      </c>
      <c r="E18" s="17" t="s">
        <v>139</v>
      </c>
      <c r="F18" s="18">
        <v>189680</v>
      </c>
      <c r="G18" s="18">
        <v>2939.47</v>
      </c>
      <c r="H18" s="18">
        <v>5.01</v>
      </c>
    </row>
    <row r="19" spans="2:8">
      <c r="B19" s="17" t="s">
        <v>1185</v>
      </c>
      <c r="C19" s="165" t="s">
        <v>132</v>
      </c>
      <c r="D19" s="17" t="s">
        <v>200</v>
      </c>
      <c r="E19" s="17" t="s">
        <v>304</v>
      </c>
      <c r="F19" s="18">
        <v>1050507</v>
      </c>
      <c r="G19" s="18">
        <v>2891</v>
      </c>
      <c r="H19" s="18">
        <v>4.93</v>
      </c>
    </row>
    <row r="20" spans="2:8">
      <c r="B20" s="17" t="s">
        <v>279</v>
      </c>
      <c r="C20" s="165" t="s">
        <v>132</v>
      </c>
      <c r="D20" s="17" t="s">
        <v>133</v>
      </c>
      <c r="E20" s="17" t="s">
        <v>280</v>
      </c>
      <c r="F20" s="18">
        <v>446165</v>
      </c>
      <c r="G20" s="18">
        <v>2357.31</v>
      </c>
      <c r="H20" s="18">
        <v>4.0199999999999996</v>
      </c>
    </row>
    <row r="21" spans="2:8">
      <c r="B21" s="17" t="s">
        <v>1243</v>
      </c>
      <c r="C21" s="165" t="s">
        <v>132</v>
      </c>
      <c r="D21" s="17" t="s">
        <v>142</v>
      </c>
      <c r="E21" s="17" t="s">
        <v>153</v>
      </c>
      <c r="F21" s="18">
        <v>86320</v>
      </c>
      <c r="G21" s="18">
        <v>2276.6</v>
      </c>
      <c r="H21" s="18">
        <v>3.88</v>
      </c>
    </row>
    <row r="22" spans="2:8">
      <c r="B22" s="17" t="s">
        <v>1149</v>
      </c>
      <c r="C22" s="165" t="s">
        <v>132</v>
      </c>
      <c r="D22" s="17" t="s">
        <v>160</v>
      </c>
      <c r="E22" s="17" t="s">
        <v>161</v>
      </c>
      <c r="F22" s="18">
        <v>117917</v>
      </c>
      <c r="G22" s="18">
        <v>2132</v>
      </c>
      <c r="H22" s="18">
        <v>3.63</v>
      </c>
    </row>
    <row r="23" spans="2:8">
      <c r="B23" s="17" t="s">
        <v>1245</v>
      </c>
      <c r="C23" s="165" t="s">
        <v>132</v>
      </c>
      <c r="D23" s="17" t="s">
        <v>174</v>
      </c>
      <c r="E23" s="17" t="s">
        <v>176</v>
      </c>
      <c r="F23" s="18">
        <v>84448</v>
      </c>
      <c r="G23" s="18">
        <v>1880.99</v>
      </c>
      <c r="H23" s="18">
        <v>3.21</v>
      </c>
    </row>
    <row r="24" spans="2:8">
      <c r="B24" s="17" t="s">
        <v>1392</v>
      </c>
      <c r="C24" s="165" t="s">
        <v>132</v>
      </c>
      <c r="D24" s="17" t="s">
        <v>267</v>
      </c>
      <c r="E24" s="17" t="s">
        <v>491</v>
      </c>
      <c r="F24" s="18">
        <v>2376335</v>
      </c>
      <c r="G24" s="18">
        <v>1821.46</v>
      </c>
      <c r="H24" s="18">
        <v>3.11</v>
      </c>
    </row>
    <row r="25" spans="2:8">
      <c r="B25" s="17" t="s">
        <v>1129</v>
      </c>
      <c r="C25" s="165" t="s">
        <v>132</v>
      </c>
      <c r="D25" s="17" t="s">
        <v>267</v>
      </c>
      <c r="E25" s="17" t="s">
        <v>382</v>
      </c>
      <c r="F25" s="18">
        <v>748897</v>
      </c>
      <c r="G25" s="18">
        <v>1661.8</v>
      </c>
      <c r="H25" s="18">
        <v>2.83</v>
      </c>
    </row>
    <row r="26" spans="2:8">
      <c r="B26" s="17" t="s">
        <v>1142</v>
      </c>
      <c r="C26" s="165" t="s">
        <v>132</v>
      </c>
      <c r="D26" s="17" t="s">
        <v>292</v>
      </c>
      <c r="E26" s="17" t="s">
        <v>293</v>
      </c>
      <c r="F26" s="18">
        <v>8132</v>
      </c>
      <c r="G26" s="18">
        <v>1574.28</v>
      </c>
      <c r="H26" s="18">
        <v>2.68</v>
      </c>
    </row>
    <row r="27" spans="2:8">
      <c r="B27" s="17" t="s">
        <v>1385</v>
      </c>
      <c r="C27" s="165" t="s">
        <v>132</v>
      </c>
      <c r="D27" s="17" t="s">
        <v>154</v>
      </c>
      <c r="E27" s="17" t="s">
        <v>488</v>
      </c>
      <c r="F27" s="18">
        <v>114614</v>
      </c>
      <c r="G27" s="18">
        <v>1406.14</v>
      </c>
      <c r="H27" s="18">
        <v>2.4</v>
      </c>
    </row>
    <row r="28" spans="2:8">
      <c r="B28" s="17" t="s">
        <v>1443</v>
      </c>
      <c r="C28" s="165" t="s">
        <v>132</v>
      </c>
      <c r="D28" s="17" t="s">
        <v>177</v>
      </c>
      <c r="E28" s="17" t="s">
        <v>368</v>
      </c>
      <c r="F28" s="18">
        <v>31700</v>
      </c>
      <c r="G28" s="18">
        <v>1389.52</v>
      </c>
      <c r="H28" s="18">
        <v>2.37</v>
      </c>
    </row>
    <row r="29" spans="2:8">
      <c r="B29" s="17" t="s">
        <v>1178</v>
      </c>
      <c r="C29" s="165" t="s">
        <v>132</v>
      </c>
      <c r="D29" s="17" t="s">
        <v>142</v>
      </c>
      <c r="E29" s="17" t="s">
        <v>143</v>
      </c>
      <c r="F29" s="18">
        <v>450000</v>
      </c>
      <c r="G29" s="18">
        <v>1363.73</v>
      </c>
      <c r="H29" s="18">
        <v>2.3199999999999998</v>
      </c>
    </row>
    <row r="30" spans="2:8">
      <c r="B30" s="17" t="s">
        <v>1381</v>
      </c>
      <c r="C30" s="165" t="s">
        <v>132</v>
      </c>
      <c r="D30" s="17" t="s">
        <v>362</v>
      </c>
      <c r="E30" s="17" t="s">
        <v>363</v>
      </c>
      <c r="F30" s="18">
        <v>326100</v>
      </c>
      <c r="G30" s="18">
        <v>1353.48</v>
      </c>
      <c r="H30" s="18">
        <v>2.31</v>
      </c>
    </row>
    <row r="31" spans="2:8">
      <c r="B31" s="17" t="s">
        <v>1390</v>
      </c>
      <c r="C31" s="165" t="s">
        <v>132</v>
      </c>
      <c r="D31" s="17" t="s">
        <v>154</v>
      </c>
      <c r="E31" s="17" t="s">
        <v>303</v>
      </c>
      <c r="F31" s="18">
        <v>58000</v>
      </c>
      <c r="G31" s="18">
        <v>1344.12</v>
      </c>
      <c r="H31" s="18">
        <v>2.29</v>
      </c>
    </row>
    <row r="32" spans="2:8">
      <c r="B32" s="17" t="s">
        <v>1436</v>
      </c>
      <c r="C32" s="165" t="s">
        <v>132</v>
      </c>
      <c r="D32" s="17" t="s">
        <v>267</v>
      </c>
      <c r="E32" s="17" t="s">
        <v>376</v>
      </c>
      <c r="F32" s="18">
        <v>256130</v>
      </c>
      <c r="G32" s="18">
        <v>1344.04</v>
      </c>
      <c r="H32" s="18">
        <v>2.29</v>
      </c>
    </row>
    <row r="33" spans="2:8">
      <c r="B33" s="17" t="s">
        <v>1143</v>
      </c>
      <c r="C33" s="165" t="s">
        <v>132</v>
      </c>
      <c r="D33" s="17" t="s">
        <v>267</v>
      </c>
      <c r="E33" s="17" t="s">
        <v>290</v>
      </c>
      <c r="F33" s="18">
        <v>592477</v>
      </c>
      <c r="G33" s="18">
        <v>1267.5999999999999</v>
      </c>
      <c r="H33" s="18">
        <v>2.16</v>
      </c>
    </row>
    <row r="34" spans="2:8">
      <c r="B34" s="17" t="s">
        <v>1168</v>
      </c>
      <c r="C34" s="165" t="s">
        <v>132</v>
      </c>
      <c r="D34" s="17" t="s">
        <v>184</v>
      </c>
      <c r="E34" s="17" t="s">
        <v>751</v>
      </c>
      <c r="F34" s="18">
        <v>80400</v>
      </c>
      <c r="G34" s="18">
        <v>1123.1099999999999</v>
      </c>
      <c r="H34" s="18">
        <v>1.91</v>
      </c>
    </row>
    <row r="35" spans="2:8">
      <c r="B35" s="17" t="s">
        <v>1209</v>
      </c>
      <c r="C35" s="165" t="s">
        <v>132</v>
      </c>
      <c r="D35" s="17" t="s">
        <v>220</v>
      </c>
      <c r="E35" s="17" t="s">
        <v>318</v>
      </c>
      <c r="F35" s="18">
        <v>25000</v>
      </c>
      <c r="G35" s="18">
        <v>1053.08</v>
      </c>
      <c r="H35" s="18">
        <v>1.8</v>
      </c>
    </row>
    <row r="36" spans="2:8">
      <c r="B36" s="17" t="s">
        <v>1153</v>
      </c>
      <c r="C36" s="165" t="s">
        <v>132</v>
      </c>
      <c r="D36" s="17" t="s">
        <v>135</v>
      </c>
      <c r="E36" s="17" t="s">
        <v>403</v>
      </c>
      <c r="F36" s="18">
        <v>1275000</v>
      </c>
      <c r="G36" s="18">
        <v>930.11</v>
      </c>
      <c r="H36" s="18">
        <v>1.59</v>
      </c>
    </row>
    <row r="37" spans="2:8">
      <c r="B37" s="17" t="s">
        <v>1482</v>
      </c>
      <c r="C37" s="165" t="s">
        <v>132</v>
      </c>
      <c r="D37" s="17" t="s">
        <v>220</v>
      </c>
      <c r="E37" s="17" t="s">
        <v>537</v>
      </c>
      <c r="F37" s="18">
        <v>330313</v>
      </c>
      <c r="G37" s="18">
        <v>919.76</v>
      </c>
      <c r="H37" s="18">
        <v>1.57</v>
      </c>
    </row>
    <row r="38" spans="2:8">
      <c r="B38" s="17" t="s">
        <v>1438</v>
      </c>
      <c r="C38" s="165" t="s">
        <v>132</v>
      </c>
      <c r="D38" s="17" t="s">
        <v>156</v>
      </c>
      <c r="E38" s="17" t="s">
        <v>534</v>
      </c>
      <c r="F38" s="18">
        <v>91528</v>
      </c>
      <c r="G38" s="18">
        <v>915.51</v>
      </c>
      <c r="H38" s="18">
        <v>1.56</v>
      </c>
    </row>
    <row r="39" spans="2:8">
      <c r="B39" s="17" t="s">
        <v>1237</v>
      </c>
      <c r="C39" s="165" t="s">
        <v>132</v>
      </c>
      <c r="D39" s="17" t="s">
        <v>135</v>
      </c>
      <c r="E39" s="17" t="s">
        <v>380</v>
      </c>
      <c r="F39" s="18">
        <v>267861</v>
      </c>
      <c r="G39" s="18">
        <v>884.74</v>
      </c>
      <c r="H39" s="18">
        <v>1.51</v>
      </c>
    </row>
    <row r="40" spans="2:8">
      <c r="B40" s="17" t="s">
        <v>1220</v>
      </c>
      <c r="C40" s="165" t="s">
        <v>132</v>
      </c>
      <c r="D40" s="17" t="s">
        <v>191</v>
      </c>
      <c r="E40" s="17" t="s">
        <v>369</v>
      </c>
      <c r="F40" s="18">
        <v>27944</v>
      </c>
      <c r="G40" s="18">
        <v>863.44</v>
      </c>
      <c r="H40" s="18">
        <v>1.47</v>
      </c>
    </row>
    <row r="41" spans="2:8">
      <c r="B41" s="17" t="s">
        <v>1206</v>
      </c>
      <c r="C41" s="165" t="s">
        <v>132</v>
      </c>
      <c r="D41" s="17" t="s">
        <v>292</v>
      </c>
      <c r="E41" s="17" t="s">
        <v>467</v>
      </c>
      <c r="F41" s="18">
        <v>22069</v>
      </c>
      <c r="G41" s="18">
        <v>860.78</v>
      </c>
      <c r="H41" s="18">
        <v>1.47</v>
      </c>
    </row>
    <row r="42" spans="2:8">
      <c r="B42" s="17" t="s">
        <v>1456</v>
      </c>
      <c r="C42" s="165" t="s">
        <v>132</v>
      </c>
      <c r="D42" s="17" t="s">
        <v>148</v>
      </c>
      <c r="E42" s="17" t="s">
        <v>572</v>
      </c>
      <c r="F42" s="18">
        <v>101000</v>
      </c>
      <c r="G42" s="18">
        <v>837.64</v>
      </c>
      <c r="H42" s="18">
        <v>1.43</v>
      </c>
    </row>
    <row r="43" spans="2:8">
      <c r="B43" s="17" t="s">
        <v>1139</v>
      </c>
      <c r="C43" s="165" t="s">
        <v>132</v>
      </c>
      <c r="D43" s="17" t="s">
        <v>135</v>
      </c>
      <c r="E43" s="17" t="s">
        <v>136</v>
      </c>
      <c r="F43" s="18">
        <v>32000</v>
      </c>
      <c r="G43" s="18">
        <v>803.02</v>
      </c>
      <c r="H43" s="18">
        <v>1.37</v>
      </c>
    </row>
    <row r="44" spans="2:8">
      <c r="B44" s="17" t="s">
        <v>1496</v>
      </c>
      <c r="C44" s="165" t="s">
        <v>132</v>
      </c>
      <c r="D44" s="17" t="s">
        <v>247</v>
      </c>
      <c r="E44" s="17" t="s">
        <v>379</v>
      </c>
      <c r="F44" s="18">
        <v>547014</v>
      </c>
      <c r="G44" s="18">
        <v>801.92</v>
      </c>
      <c r="H44" s="18">
        <v>1.37</v>
      </c>
    </row>
    <row r="45" spans="2:8">
      <c r="B45" s="17" t="s">
        <v>1160</v>
      </c>
      <c r="C45" s="165" t="s">
        <v>132</v>
      </c>
      <c r="D45" s="17" t="s">
        <v>484</v>
      </c>
      <c r="E45" s="17" t="s">
        <v>485</v>
      </c>
      <c r="F45" s="18">
        <v>207000</v>
      </c>
      <c r="G45" s="18">
        <v>798.92</v>
      </c>
      <c r="H45" s="18">
        <v>1.36</v>
      </c>
    </row>
    <row r="46" spans="2:8">
      <c r="B46" s="17" t="s">
        <v>1536</v>
      </c>
      <c r="C46" s="165" t="s">
        <v>132</v>
      </c>
      <c r="D46" s="17" t="s">
        <v>148</v>
      </c>
      <c r="E46" s="17" t="s">
        <v>752</v>
      </c>
      <c r="F46" s="18">
        <v>34500</v>
      </c>
      <c r="G46" s="18">
        <v>797.38</v>
      </c>
      <c r="H46" s="18">
        <v>1.36</v>
      </c>
    </row>
    <row r="47" spans="2:8">
      <c r="B47" s="17" t="s">
        <v>1170</v>
      </c>
      <c r="C47" s="165" t="s">
        <v>132</v>
      </c>
      <c r="D47" s="17" t="s">
        <v>362</v>
      </c>
      <c r="E47" s="17" t="s">
        <v>500</v>
      </c>
      <c r="F47" s="18">
        <v>969054</v>
      </c>
      <c r="G47" s="18">
        <v>753.92</v>
      </c>
      <c r="H47" s="18">
        <v>1.29</v>
      </c>
    </row>
    <row r="48" spans="2:8">
      <c r="B48" s="17" t="s">
        <v>1130</v>
      </c>
      <c r="C48" s="165" t="s">
        <v>132</v>
      </c>
      <c r="D48" s="17" t="s">
        <v>283</v>
      </c>
      <c r="E48" s="17" t="s">
        <v>313</v>
      </c>
      <c r="F48" s="18">
        <v>24600</v>
      </c>
      <c r="G48" s="18">
        <v>693.24</v>
      </c>
      <c r="H48" s="18">
        <v>1.18</v>
      </c>
    </row>
    <row r="49" spans="2:8">
      <c r="B49" s="17" t="s">
        <v>1494</v>
      </c>
      <c r="C49" s="165" t="s">
        <v>132</v>
      </c>
      <c r="D49" s="17" t="s">
        <v>144</v>
      </c>
      <c r="E49" s="17" t="s">
        <v>310</v>
      </c>
      <c r="F49" s="18">
        <v>17950</v>
      </c>
      <c r="G49" s="18">
        <v>664.13</v>
      </c>
      <c r="H49" s="18">
        <v>1.1299999999999999</v>
      </c>
    </row>
    <row r="50" spans="2:8">
      <c r="B50" s="17" t="s">
        <v>1154</v>
      </c>
      <c r="C50" s="165" t="s">
        <v>132</v>
      </c>
      <c r="D50" s="17" t="s">
        <v>267</v>
      </c>
      <c r="E50" s="17" t="s">
        <v>291</v>
      </c>
      <c r="F50" s="18">
        <v>386000</v>
      </c>
      <c r="G50" s="18">
        <v>590.39</v>
      </c>
      <c r="H50" s="18">
        <v>1.01</v>
      </c>
    </row>
    <row r="51" spans="2:8">
      <c r="B51" s="17" t="s">
        <v>1537</v>
      </c>
      <c r="C51" s="165" t="s">
        <v>132</v>
      </c>
      <c r="D51" s="17" t="s">
        <v>184</v>
      </c>
      <c r="E51" s="17" t="s">
        <v>753</v>
      </c>
      <c r="F51" s="18">
        <v>51700</v>
      </c>
      <c r="G51" s="18">
        <v>582.63</v>
      </c>
      <c r="H51" s="18">
        <v>0.99</v>
      </c>
    </row>
    <row r="52" spans="2:8">
      <c r="B52" s="17" t="s">
        <v>1125</v>
      </c>
      <c r="C52" s="165" t="s">
        <v>132</v>
      </c>
      <c r="D52" s="17" t="s">
        <v>283</v>
      </c>
      <c r="E52" s="17" t="s">
        <v>284</v>
      </c>
      <c r="F52" s="18">
        <v>6400</v>
      </c>
      <c r="G52" s="18">
        <v>561.51</v>
      </c>
      <c r="H52" s="18">
        <v>0.96</v>
      </c>
    </row>
    <row r="53" spans="2:8">
      <c r="B53" s="17" t="s">
        <v>1226</v>
      </c>
      <c r="C53" s="165" t="s">
        <v>132</v>
      </c>
      <c r="D53" s="17" t="s">
        <v>191</v>
      </c>
      <c r="E53" s="17" t="s">
        <v>370</v>
      </c>
      <c r="F53" s="18">
        <v>172874</v>
      </c>
      <c r="G53" s="18">
        <v>556.91</v>
      </c>
      <c r="H53" s="18">
        <v>0.95</v>
      </c>
    </row>
    <row r="54" spans="2:8">
      <c r="B54" s="17" t="s">
        <v>1190</v>
      </c>
      <c r="C54" s="165" t="s">
        <v>132</v>
      </c>
      <c r="D54" s="17" t="s">
        <v>288</v>
      </c>
      <c r="E54" s="17" t="s">
        <v>289</v>
      </c>
      <c r="F54" s="18">
        <v>500000</v>
      </c>
      <c r="G54" s="18">
        <v>538</v>
      </c>
      <c r="H54" s="18">
        <v>0.92</v>
      </c>
    </row>
    <row r="55" spans="2:8">
      <c r="B55" s="17" t="s">
        <v>1227</v>
      </c>
      <c r="C55" s="165" t="s">
        <v>132</v>
      </c>
      <c r="D55" s="17" t="s">
        <v>156</v>
      </c>
      <c r="E55" s="17" t="s">
        <v>187</v>
      </c>
      <c r="F55" s="18">
        <v>13226</v>
      </c>
      <c r="G55" s="18">
        <v>506.77</v>
      </c>
      <c r="H55" s="18">
        <v>0.86</v>
      </c>
    </row>
    <row r="56" spans="2:8">
      <c r="B56" s="17" t="s">
        <v>1503</v>
      </c>
      <c r="C56" s="165" t="s">
        <v>132</v>
      </c>
      <c r="D56" s="17" t="s">
        <v>156</v>
      </c>
      <c r="E56" s="17" t="s">
        <v>549</v>
      </c>
      <c r="F56" s="18">
        <v>21970</v>
      </c>
      <c r="G56" s="18">
        <v>496.64</v>
      </c>
      <c r="H56" s="18">
        <v>0.85</v>
      </c>
    </row>
    <row r="57" spans="2:8">
      <c r="B57" s="17" t="s">
        <v>1148</v>
      </c>
      <c r="C57" s="165" t="s">
        <v>132</v>
      </c>
      <c r="D57" s="17" t="s">
        <v>133</v>
      </c>
      <c r="E57" s="17" t="s">
        <v>409</v>
      </c>
      <c r="F57" s="18">
        <v>434000</v>
      </c>
      <c r="G57" s="18">
        <v>462.86</v>
      </c>
      <c r="H57" s="18">
        <v>0.79</v>
      </c>
    </row>
    <row r="58" spans="2:8">
      <c r="B58" s="17" t="s">
        <v>1156</v>
      </c>
      <c r="C58" s="165" t="s">
        <v>132</v>
      </c>
      <c r="D58" s="17" t="s">
        <v>133</v>
      </c>
      <c r="E58" s="17" t="s">
        <v>423</v>
      </c>
      <c r="F58" s="18">
        <v>1210661</v>
      </c>
      <c r="G58" s="18">
        <v>454.6</v>
      </c>
      <c r="H58" s="18">
        <v>0.78</v>
      </c>
    </row>
    <row r="59" spans="2:8">
      <c r="B59" s="17" t="s">
        <v>1167</v>
      </c>
      <c r="C59" s="165" t="s">
        <v>132</v>
      </c>
      <c r="D59" s="17" t="s">
        <v>138</v>
      </c>
      <c r="E59" s="17" t="s">
        <v>181</v>
      </c>
      <c r="F59" s="18">
        <v>12942</v>
      </c>
      <c r="G59" s="18">
        <v>441.78</v>
      </c>
      <c r="H59" s="18">
        <v>0.75</v>
      </c>
    </row>
    <row r="60" spans="2:8">
      <c r="B60" s="17" t="s">
        <v>1538</v>
      </c>
      <c r="C60" s="165" t="s">
        <v>132</v>
      </c>
      <c r="D60" s="17" t="s">
        <v>184</v>
      </c>
      <c r="E60" s="17" t="s">
        <v>736</v>
      </c>
      <c r="F60" s="18">
        <v>69600</v>
      </c>
      <c r="G60" s="18">
        <v>334.46</v>
      </c>
      <c r="H60" s="18">
        <v>0.56999999999999995</v>
      </c>
    </row>
    <row r="61" spans="2:8">
      <c r="B61" s="17" t="s">
        <v>1197</v>
      </c>
      <c r="C61" s="165" t="s">
        <v>132</v>
      </c>
      <c r="D61" s="17" t="s">
        <v>146</v>
      </c>
      <c r="E61" s="17" t="s">
        <v>323</v>
      </c>
      <c r="F61" s="18">
        <v>30500</v>
      </c>
      <c r="G61" s="18">
        <v>325.02</v>
      </c>
      <c r="H61" s="18">
        <v>0.55000000000000004</v>
      </c>
    </row>
    <row r="62" spans="2:8">
      <c r="B62" s="17" t="s">
        <v>1204</v>
      </c>
      <c r="C62" s="165" t="s">
        <v>132</v>
      </c>
      <c r="D62" s="17" t="s">
        <v>146</v>
      </c>
      <c r="E62" s="17" t="s">
        <v>754</v>
      </c>
      <c r="F62" s="18">
        <v>45200</v>
      </c>
      <c r="G62" s="18">
        <v>316.72000000000003</v>
      </c>
      <c r="H62" s="18">
        <v>0.54</v>
      </c>
    </row>
    <row r="63" spans="2:8">
      <c r="B63" s="17" t="s">
        <v>1146</v>
      </c>
      <c r="C63" s="165" t="s">
        <v>132</v>
      </c>
      <c r="D63" s="17" t="s">
        <v>133</v>
      </c>
      <c r="E63" s="17" t="s">
        <v>150</v>
      </c>
      <c r="F63" s="18">
        <v>42300</v>
      </c>
      <c r="G63" s="18">
        <v>306.57</v>
      </c>
      <c r="H63" s="18">
        <v>0.52</v>
      </c>
    </row>
    <row r="64" spans="2:8">
      <c r="B64" s="17" t="s">
        <v>1169</v>
      </c>
      <c r="C64" s="165" t="s">
        <v>132</v>
      </c>
      <c r="D64" s="17" t="s">
        <v>169</v>
      </c>
      <c r="E64" s="17" t="s">
        <v>170</v>
      </c>
      <c r="F64" s="18">
        <v>37300</v>
      </c>
      <c r="G64" s="18">
        <v>302.75</v>
      </c>
      <c r="H64" s="18">
        <v>0.52</v>
      </c>
    </row>
    <row r="65" spans="2:9">
      <c r="B65" s="17" t="s">
        <v>1162</v>
      </c>
      <c r="C65" s="165" t="s">
        <v>132</v>
      </c>
      <c r="D65" s="17" t="s">
        <v>138</v>
      </c>
      <c r="E65" s="17" t="s">
        <v>190</v>
      </c>
      <c r="F65" s="18">
        <v>7150</v>
      </c>
      <c r="G65" s="18">
        <v>259.75</v>
      </c>
      <c r="H65" s="18">
        <v>0.44</v>
      </c>
    </row>
    <row r="66" spans="2:9">
      <c r="B66" s="17" t="s">
        <v>1539</v>
      </c>
      <c r="C66" s="165" t="s">
        <v>132</v>
      </c>
      <c r="D66" s="17" t="s">
        <v>138</v>
      </c>
      <c r="E66" s="17" t="s">
        <v>444</v>
      </c>
      <c r="F66" s="18">
        <v>6150</v>
      </c>
      <c r="G66" s="18">
        <v>240.1</v>
      </c>
      <c r="H66" s="18">
        <v>0.41</v>
      </c>
    </row>
    <row r="67" spans="2:9">
      <c r="B67" s="263" t="s">
        <v>962</v>
      </c>
      <c r="C67" s="165"/>
      <c r="G67" s="70">
        <f>SUM(G16:G66)</f>
        <v>56076.369999999974</v>
      </c>
      <c r="H67" s="70">
        <f>SUM(H16:H66)</f>
        <v>95.609999999999985</v>
      </c>
    </row>
    <row r="68" spans="2:9" s="164" customFormat="1">
      <c r="B68" s="249" t="s">
        <v>968</v>
      </c>
      <c r="C68" s="166"/>
      <c r="F68" s="162"/>
      <c r="G68" s="163"/>
      <c r="H68" s="163"/>
    </row>
    <row r="69" spans="2:9" s="164" customFormat="1">
      <c r="B69" s="249" t="s">
        <v>969</v>
      </c>
      <c r="C69" s="166"/>
      <c r="F69" s="162"/>
      <c r="G69" s="163"/>
      <c r="H69" s="163"/>
    </row>
    <row r="70" spans="2:9">
      <c r="B70" s="17" t="s">
        <v>266</v>
      </c>
      <c r="C70" s="165" t="s">
        <v>132</v>
      </c>
      <c r="D70" s="17" t="s">
        <v>267</v>
      </c>
      <c r="E70" s="17" t="s">
        <v>268</v>
      </c>
      <c r="F70" s="18">
        <v>486300</v>
      </c>
      <c r="G70" s="18">
        <v>652.03</v>
      </c>
      <c r="H70" s="18">
        <v>1.1100000000000001</v>
      </c>
    </row>
    <row r="71" spans="2:9" s="164" customFormat="1">
      <c r="B71" s="249" t="s">
        <v>965</v>
      </c>
      <c r="C71" s="166"/>
      <c r="F71" s="162"/>
      <c r="G71" s="163">
        <f>SUM(G70)</f>
        <v>652.03</v>
      </c>
      <c r="H71" s="163">
        <f>SUM(H70)</f>
        <v>1.1100000000000001</v>
      </c>
    </row>
    <row r="72" spans="2:9" s="164" customFormat="1">
      <c r="B72" s="249" t="s">
        <v>966</v>
      </c>
      <c r="C72" s="166"/>
      <c r="F72" s="162"/>
      <c r="G72" s="163">
        <f>+G67+G71</f>
        <v>56728.399999999972</v>
      </c>
      <c r="H72" s="163">
        <f>+H67+H71</f>
        <v>96.719999999999985</v>
      </c>
    </row>
    <row r="73" spans="2:9">
      <c r="B73" s="239" t="s">
        <v>98</v>
      </c>
      <c r="C73" s="240" t="s">
        <v>99</v>
      </c>
      <c r="D73" s="239" t="s">
        <v>100</v>
      </c>
      <c r="E73" s="239" t="s">
        <v>101</v>
      </c>
      <c r="F73" s="167" t="s">
        <v>102</v>
      </c>
      <c r="G73" s="167" t="s">
        <v>103</v>
      </c>
      <c r="H73" s="167" t="s">
        <v>104</v>
      </c>
    </row>
    <row r="74" spans="2:9">
      <c r="B74" s="241" t="s">
        <v>105</v>
      </c>
      <c r="C74" s="165"/>
    </row>
    <row r="75" spans="2:9">
      <c r="B75" s="241" t="s">
        <v>106</v>
      </c>
      <c r="C75" s="165"/>
    </row>
    <row r="76" spans="2:9">
      <c r="B76" s="241" t="s">
        <v>107</v>
      </c>
      <c r="C76" s="165"/>
    </row>
    <row r="77" spans="2:9">
      <c r="B77" s="17" t="s">
        <v>1628</v>
      </c>
      <c r="C77" s="165">
        <v>6.2</v>
      </c>
      <c r="D77" s="17" t="s">
        <v>108</v>
      </c>
      <c r="E77" s="17" t="s">
        <v>642</v>
      </c>
      <c r="F77" s="18">
        <v>1000000</v>
      </c>
      <c r="G77" s="18">
        <v>1007.87</v>
      </c>
      <c r="H77" s="18">
        <v>1.72</v>
      </c>
    </row>
    <row r="78" spans="2:9">
      <c r="B78" s="241" t="s">
        <v>109</v>
      </c>
      <c r="C78" s="242"/>
      <c r="D78" s="241"/>
      <c r="E78" s="241"/>
      <c r="F78" s="70"/>
      <c r="G78" s="70">
        <f>SUM(G73:G77)</f>
        <v>1007.87</v>
      </c>
      <c r="H78" s="70">
        <f>SUM(H73:H77)</f>
        <v>1.72</v>
      </c>
    </row>
    <row r="79" spans="2:9">
      <c r="B79" s="241" t="s">
        <v>335</v>
      </c>
      <c r="C79" s="165"/>
    </row>
    <row r="80" spans="2:9">
      <c r="B80" s="17" t="s">
        <v>1540</v>
      </c>
      <c r="C80" s="165">
        <v>7.06</v>
      </c>
      <c r="D80" s="17" t="s">
        <v>337</v>
      </c>
      <c r="E80" s="17" t="s">
        <v>415</v>
      </c>
      <c r="F80" s="18">
        <v>5998</v>
      </c>
      <c r="G80" s="18">
        <v>1.69</v>
      </c>
      <c r="H80" s="18">
        <v>0</v>
      </c>
      <c r="I80" s="17" t="s">
        <v>427</v>
      </c>
    </row>
    <row r="81" spans="2:11">
      <c r="B81" s="241" t="s">
        <v>353</v>
      </c>
      <c r="C81" s="243"/>
      <c r="D81" s="241"/>
      <c r="E81" s="241"/>
      <c r="F81" s="70"/>
      <c r="G81" s="70">
        <f>SUM(G79:G80)</f>
        <v>1.69</v>
      </c>
      <c r="H81" s="70">
        <f>SUM(H79:H80)</f>
        <v>0</v>
      </c>
    </row>
    <row r="82" spans="2:11">
      <c r="B82" s="241" t="s">
        <v>270</v>
      </c>
      <c r="C82" s="243"/>
      <c r="D82" s="241"/>
      <c r="E82" s="241"/>
      <c r="F82" s="70"/>
      <c r="G82" s="70">
        <v>1207.05</v>
      </c>
      <c r="H82" s="70">
        <v>2.06</v>
      </c>
    </row>
    <row r="83" spans="2:11">
      <c r="B83" s="241" t="s">
        <v>117</v>
      </c>
      <c r="C83" s="243"/>
      <c r="D83" s="241"/>
      <c r="E83" s="241"/>
      <c r="F83" s="70"/>
      <c r="G83" s="70">
        <f>+G67+G71+G78+G81+G82</f>
        <v>58945.00999999998</v>
      </c>
      <c r="H83" s="70">
        <f>+H67+H71+H78+H81+H82</f>
        <v>100.49999999999999</v>
      </c>
      <c r="J83" s="70"/>
      <c r="K83" s="70"/>
    </row>
    <row r="84" spans="2:11">
      <c r="B84" s="241" t="s">
        <v>296</v>
      </c>
      <c r="C84" s="243"/>
      <c r="D84" s="241"/>
      <c r="E84" s="241"/>
      <c r="F84" s="70"/>
      <c r="G84" s="70">
        <f>+G85-G83</f>
        <v>-288.35217830997863</v>
      </c>
      <c r="H84" s="70">
        <f>+H85-H83</f>
        <v>-0.49999999999998579</v>
      </c>
      <c r="J84" s="70"/>
      <c r="K84" s="70"/>
    </row>
    <row r="85" spans="2:11">
      <c r="B85" s="241" t="s">
        <v>119</v>
      </c>
      <c r="C85" s="243"/>
      <c r="D85" s="241"/>
      <c r="E85" s="241"/>
      <c r="F85" s="70"/>
      <c r="G85" s="70">
        <v>58656.657821690002</v>
      </c>
      <c r="H85" s="70">
        <v>100</v>
      </c>
      <c r="J85" s="70"/>
      <c r="K85" s="70"/>
    </row>
    <row r="86" spans="2:11">
      <c r="B86" s="17" t="s">
        <v>120</v>
      </c>
    </row>
    <row r="87" spans="2:11">
      <c r="B87" s="17" t="s">
        <v>121</v>
      </c>
    </row>
    <row r="88" spans="2:11">
      <c r="B88" s="17" t="s">
        <v>122</v>
      </c>
      <c r="C88" s="244">
        <v>44773</v>
      </c>
    </row>
    <row r="89" spans="2:11">
      <c r="B89" s="241" t="s">
        <v>1621</v>
      </c>
    </row>
    <row r="90" spans="2:11" ht="25.5">
      <c r="B90" s="245" t="s">
        <v>123</v>
      </c>
      <c r="C90" s="16" t="s">
        <v>124</v>
      </c>
    </row>
    <row r="91" spans="2:11">
      <c r="B91" s="241"/>
    </row>
    <row r="92" spans="2:11">
      <c r="B92" s="241" t="s">
        <v>125</v>
      </c>
    </row>
    <row r="93" spans="2:11">
      <c r="B93" s="241" t="s">
        <v>212</v>
      </c>
    </row>
    <row r="94" spans="2:11">
      <c r="B94" s="241" t="s">
        <v>126</v>
      </c>
    </row>
    <row r="95" spans="2:11">
      <c r="B95" s="241" t="s">
        <v>755</v>
      </c>
      <c r="C95" s="243"/>
    </row>
    <row r="96" spans="2:11">
      <c r="B96" s="241" t="s">
        <v>756</v>
      </c>
      <c r="C96" s="243"/>
    </row>
    <row r="97" spans="2:3">
      <c r="B97" s="241" t="s">
        <v>757</v>
      </c>
      <c r="C97" s="243"/>
    </row>
    <row r="98" spans="2:3">
      <c r="B98" s="241" t="s">
        <v>758</v>
      </c>
      <c r="C98" s="243"/>
    </row>
    <row r="99" spans="2:3">
      <c r="B99" s="241" t="s">
        <v>759</v>
      </c>
      <c r="C99" s="243"/>
    </row>
    <row r="100" spans="2:3">
      <c r="B100" s="241" t="s">
        <v>760</v>
      </c>
      <c r="C100" s="243"/>
    </row>
    <row r="101" spans="2:3">
      <c r="B101" s="241" t="s">
        <v>761</v>
      </c>
      <c r="C101" s="243"/>
    </row>
    <row r="102" spans="2:3">
      <c r="B102" s="241" t="s">
        <v>762</v>
      </c>
      <c r="C102" s="243"/>
    </row>
    <row r="103" spans="2:3">
      <c r="B103" s="275" t="s">
        <v>2662</v>
      </c>
      <c r="C103" s="243"/>
    </row>
    <row r="104" spans="2:3">
      <c r="B104" s="275" t="s">
        <v>127</v>
      </c>
    </row>
    <row r="105" spans="2:3">
      <c r="B105" s="275" t="s">
        <v>128</v>
      </c>
    </row>
    <row r="107" spans="2:3" ht="14.25">
      <c r="B107" s="196" t="s">
        <v>1701</v>
      </c>
      <c r="C107" s="197"/>
    </row>
    <row r="108" spans="2:3" ht="25.5">
      <c r="B108" s="160" t="s">
        <v>1643</v>
      </c>
      <c r="C108" s="160" t="s">
        <v>1644</v>
      </c>
    </row>
    <row r="109" spans="2:3">
      <c r="B109" s="198" t="s">
        <v>1645</v>
      </c>
      <c r="C109" s="199">
        <v>0</v>
      </c>
    </row>
    <row r="110" spans="2:3">
      <c r="B110" s="198" t="s">
        <v>1646</v>
      </c>
      <c r="C110" s="199">
        <v>0</v>
      </c>
    </row>
    <row r="111" spans="2:3">
      <c r="B111" s="198" t="s">
        <v>1647</v>
      </c>
      <c r="C111" s="199">
        <v>1000</v>
      </c>
    </row>
    <row r="112" spans="2:3">
      <c r="B112" s="198" t="s">
        <v>1648</v>
      </c>
      <c r="C112" s="199">
        <v>0</v>
      </c>
    </row>
    <row r="113" spans="2:8">
      <c r="B113" s="198" t="s">
        <v>1649</v>
      </c>
      <c r="C113" s="199">
        <v>0</v>
      </c>
    </row>
    <row r="114" spans="2:8">
      <c r="B114" s="198" t="s">
        <v>2636</v>
      </c>
      <c r="C114" s="199">
        <v>0</v>
      </c>
    </row>
    <row r="115" spans="2:8">
      <c r="B115" s="200" t="s">
        <v>1650</v>
      </c>
      <c r="C115" s="201">
        <f>SUM(C109:C114)</f>
        <v>1000</v>
      </c>
    </row>
    <row r="118" spans="2:8" ht="15">
      <c r="B118" s="189" t="s">
        <v>1651</v>
      </c>
      <c r="C118" s="190">
        <v>44773</v>
      </c>
      <c r="D118" s="164"/>
      <c r="E118" s="164"/>
      <c r="F118" s="162"/>
    </row>
    <row r="119" spans="2:8" ht="60">
      <c r="B119" s="191" t="s">
        <v>1652</v>
      </c>
      <c r="C119" s="191" t="s">
        <v>1653</v>
      </c>
      <c r="D119" s="74" t="s">
        <v>1654</v>
      </c>
      <c r="E119" s="191" t="s">
        <v>1655</v>
      </c>
      <c r="F119" s="191" t="s">
        <v>1656</v>
      </c>
    </row>
    <row r="120" spans="2:8" ht="15">
      <c r="B120" s="192" t="s">
        <v>3055</v>
      </c>
      <c r="C120" s="193">
        <v>6150</v>
      </c>
      <c r="D120" s="186">
        <v>3571.9839999999999</v>
      </c>
      <c r="E120" s="186">
        <v>3904</v>
      </c>
      <c r="F120" s="194">
        <v>1000</v>
      </c>
    </row>
    <row r="121" spans="2:8" s="164" customFormat="1">
      <c r="B121" s="202" t="s">
        <v>2704</v>
      </c>
      <c r="C121" s="203"/>
      <c r="D121" s="203"/>
      <c r="E121" s="203"/>
      <c r="F121" s="204"/>
      <c r="G121" s="162"/>
      <c r="H121" s="162"/>
    </row>
    <row r="123" spans="2:8" ht="15">
      <c r="B123" s="224" t="s">
        <v>2835</v>
      </c>
      <c r="C123" s="236"/>
    </row>
    <row r="124" spans="2:8" ht="15.75">
      <c r="B124" s="234" t="s">
        <v>1658</v>
      </c>
      <c r="C124" s="179" t="s">
        <v>1696</v>
      </c>
    </row>
    <row r="125" spans="2:8" ht="15">
      <c r="B125" s="333" t="s">
        <v>3041</v>
      </c>
      <c r="C125" s="188">
        <v>26</v>
      </c>
    </row>
    <row r="126" spans="2:8" ht="15">
      <c r="B126" s="333" t="s">
        <v>3056</v>
      </c>
      <c r="C126" s="188">
        <v>10</v>
      </c>
    </row>
    <row r="127" spans="2:8" ht="15">
      <c r="B127" s="333" t="s">
        <v>3053</v>
      </c>
      <c r="C127" s="188">
        <v>203</v>
      </c>
    </row>
    <row r="128" spans="2:8" ht="15">
      <c r="B128" s="333" t="s">
        <v>3057</v>
      </c>
      <c r="C128" s="188">
        <v>51</v>
      </c>
    </row>
    <row r="129" spans="2:3" ht="15">
      <c r="B129" s="333" t="s">
        <v>3058</v>
      </c>
      <c r="C129" s="188">
        <v>67</v>
      </c>
    </row>
    <row r="130" spans="2:3" ht="15">
      <c r="B130" s="333" t="s">
        <v>3059</v>
      </c>
      <c r="C130" s="188">
        <v>32</v>
      </c>
    </row>
    <row r="133" spans="2:3" ht="15.75">
      <c r="B133" s="234" t="s">
        <v>1660</v>
      </c>
      <c r="C133" s="179" t="s">
        <v>1696</v>
      </c>
    </row>
    <row r="134" spans="2:3" ht="15">
      <c r="B134" s="333" t="s">
        <v>3041</v>
      </c>
      <c r="C134" s="188">
        <v>26</v>
      </c>
    </row>
    <row r="135" spans="2:3" ht="15">
      <c r="B135" s="333" t="s">
        <v>3056</v>
      </c>
      <c r="C135" s="188">
        <v>10</v>
      </c>
    </row>
    <row r="136" spans="2:3" ht="15">
      <c r="B136" s="333" t="s">
        <v>3053</v>
      </c>
      <c r="C136" s="188">
        <v>203</v>
      </c>
    </row>
    <row r="137" spans="2:3" ht="15">
      <c r="B137" s="333" t="s">
        <v>3057</v>
      </c>
      <c r="C137" s="188">
        <v>51</v>
      </c>
    </row>
    <row r="138" spans="2:3" ht="15">
      <c r="B138" s="333" t="s">
        <v>3058</v>
      </c>
      <c r="C138" s="188">
        <v>67</v>
      </c>
    </row>
    <row r="139" spans="2:3" ht="15">
      <c r="B139" s="333" t="s">
        <v>3059</v>
      </c>
      <c r="C139" s="188">
        <v>32</v>
      </c>
    </row>
    <row r="142" spans="2:3" ht="15.75">
      <c r="B142" s="226" t="s">
        <v>1661</v>
      </c>
      <c r="C142" s="227" t="s">
        <v>3023</v>
      </c>
    </row>
    <row r="143" spans="2:3" ht="15">
      <c r="B143" s="333" t="s">
        <v>3041</v>
      </c>
      <c r="C143" s="274">
        <v>35007419.039999999</v>
      </c>
    </row>
    <row r="144" spans="2:3" ht="15">
      <c r="B144" s="333" t="s">
        <v>3056</v>
      </c>
      <c r="C144" s="274">
        <v>4792212.5</v>
      </c>
    </row>
    <row r="145" spans="2:3" ht="15">
      <c r="B145" s="333" t="s">
        <v>3053</v>
      </c>
      <c r="C145" s="274">
        <v>89832370.420000002</v>
      </c>
    </row>
    <row r="146" spans="2:3" ht="15">
      <c r="B146" s="333" t="s">
        <v>3057</v>
      </c>
      <c r="C146" s="274">
        <v>68617342.99000001</v>
      </c>
    </row>
    <row r="147" spans="2:3" ht="15">
      <c r="B147" s="333" t="s">
        <v>3058</v>
      </c>
      <c r="C147" s="274">
        <v>44824395.780000001</v>
      </c>
    </row>
    <row r="148" spans="2:3" ht="15">
      <c r="B148" s="333" t="s">
        <v>3059</v>
      </c>
      <c r="C148" s="334">
        <v>46968228</v>
      </c>
    </row>
    <row r="149" spans="2:3" ht="15">
      <c r="C149" s="187">
        <f>SUM(C143:C148)</f>
        <v>290041968.73000002</v>
      </c>
    </row>
    <row r="152" spans="2:3" ht="15.75">
      <c r="B152" s="226" t="s">
        <v>1663</v>
      </c>
      <c r="C152" s="227" t="s">
        <v>3023</v>
      </c>
    </row>
    <row r="153" spans="2:3" ht="15">
      <c r="B153" s="333" t="s">
        <v>3041</v>
      </c>
      <c r="C153" s="246">
        <v>37688935.929999992</v>
      </c>
    </row>
    <row r="154" spans="2:3" ht="15">
      <c r="B154" s="333" t="s">
        <v>3056</v>
      </c>
      <c r="C154" s="246">
        <v>4766603.99</v>
      </c>
    </row>
    <row r="155" spans="2:3" ht="15">
      <c r="B155" s="333" t="s">
        <v>3053</v>
      </c>
      <c r="C155" s="246">
        <v>91365418.170000002</v>
      </c>
    </row>
    <row r="156" spans="2:3" ht="15">
      <c r="B156" s="333" t="s">
        <v>3057</v>
      </c>
      <c r="C156" s="246">
        <v>70463701.620000005</v>
      </c>
    </row>
    <row r="157" spans="2:3" ht="15">
      <c r="B157" s="333" t="s">
        <v>3058</v>
      </c>
      <c r="C157" s="246">
        <v>45424136.540000007</v>
      </c>
    </row>
    <row r="158" spans="2:3" ht="15">
      <c r="B158" s="333" t="s">
        <v>3059</v>
      </c>
      <c r="C158" s="246">
        <v>48365865.100000001</v>
      </c>
    </row>
    <row r="159" spans="2:3" ht="15">
      <c r="C159" s="187">
        <f>SUM(C153:C158)</f>
        <v>298074661.35000002</v>
      </c>
    </row>
    <row r="162" spans="2:3" ht="15">
      <c r="B162" s="235" t="s">
        <v>1664</v>
      </c>
      <c r="C162" s="232">
        <f>+C159-C149</f>
        <v>8032692.6200000048</v>
      </c>
    </row>
  </sheetData>
  <mergeCells count="3">
    <mergeCell ref="B1:E1"/>
    <mergeCell ref="C3:C7"/>
    <mergeCell ref="D3:D7"/>
  </mergeCells>
  <hyperlinks>
    <hyperlink ref="A1" location="Index!A1" display="Index" xr:uid="{FB241DE6-D80B-44DC-B0FF-AE00CC41C4C7}"/>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75FBC-D479-442C-A4AA-D5EC5866A672}">
  <dimension ref="A1:I75"/>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3.7109375" style="17" bestFit="1" customWidth="1"/>
    <col min="6" max="6" width="10.5703125" style="18" bestFit="1" customWidth="1"/>
    <col min="7" max="7" width="18.140625" style="18" bestFit="1" customWidth="1"/>
    <col min="8" max="8" width="9.140625" style="18" bestFit="1" customWidth="1"/>
    <col min="9" max="256" width="9.140625" style="17"/>
    <col min="257" max="257" width="5.42578125" style="17" bestFit="1" customWidth="1"/>
    <col min="258" max="258" width="82" style="17" bestFit="1" customWidth="1"/>
    <col min="259" max="259" width="13.140625" style="17" bestFit="1" customWidth="1"/>
    <col min="260" max="260" width="43" style="17" bestFit="1" customWidth="1"/>
    <col min="261" max="261" width="13.7109375" style="17" bestFit="1" customWidth="1"/>
    <col min="262" max="262" width="10.5703125" style="17" bestFit="1" customWidth="1"/>
    <col min="263" max="263" width="18.140625" style="17" bestFit="1" customWidth="1"/>
    <col min="264" max="264" width="9.140625" style="17" bestFit="1"/>
    <col min="265" max="512" width="9.140625" style="17"/>
    <col min="513" max="513" width="5.42578125" style="17" bestFit="1" customWidth="1"/>
    <col min="514" max="514" width="82" style="17" bestFit="1" customWidth="1"/>
    <col min="515" max="515" width="13.140625" style="17" bestFit="1" customWidth="1"/>
    <col min="516" max="516" width="43" style="17" bestFit="1" customWidth="1"/>
    <col min="517" max="517" width="13.7109375" style="17" bestFit="1" customWidth="1"/>
    <col min="518" max="518" width="10.5703125" style="17" bestFit="1" customWidth="1"/>
    <col min="519" max="519" width="18.140625" style="17" bestFit="1" customWidth="1"/>
    <col min="520" max="520" width="9.140625" style="17" bestFit="1"/>
    <col min="521" max="768" width="9.140625" style="17"/>
    <col min="769" max="769" width="5.42578125" style="17" bestFit="1" customWidth="1"/>
    <col min="770" max="770" width="82" style="17" bestFit="1" customWidth="1"/>
    <col min="771" max="771" width="13.140625" style="17" bestFit="1" customWidth="1"/>
    <col min="772" max="772" width="43" style="17" bestFit="1" customWidth="1"/>
    <col min="773" max="773" width="13.7109375" style="17" bestFit="1" customWidth="1"/>
    <col min="774" max="774" width="10.5703125" style="17" bestFit="1" customWidth="1"/>
    <col min="775" max="775" width="18.140625" style="17" bestFit="1" customWidth="1"/>
    <col min="776" max="776" width="9.140625" style="17" bestFit="1"/>
    <col min="777" max="1024" width="9.140625" style="17"/>
    <col min="1025" max="1025" width="5.42578125" style="17" bestFit="1" customWidth="1"/>
    <col min="1026" max="1026" width="82" style="17" bestFit="1" customWidth="1"/>
    <col min="1027" max="1027" width="13.140625" style="17" bestFit="1" customWidth="1"/>
    <col min="1028" max="1028" width="43" style="17" bestFit="1" customWidth="1"/>
    <col min="1029" max="1029" width="13.7109375" style="17" bestFit="1" customWidth="1"/>
    <col min="1030" max="1030" width="10.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82" style="17" bestFit="1" customWidth="1"/>
    <col min="1283" max="1283" width="13.140625" style="17" bestFit="1" customWidth="1"/>
    <col min="1284" max="1284" width="43" style="17" bestFit="1" customWidth="1"/>
    <col min="1285" max="1285" width="13.7109375" style="17" bestFit="1" customWidth="1"/>
    <col min="1286" max="1286" width="10.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82" style="17" bestFit="1" customWidth="1"/>
    <col min="1539" max="1539" width="13.140625" style="17" bestFit="1" customWidth="1"/>
    <col min="1540" max="1540" width="43" style="17" bestFit="1" customWidth="1"/>
    <col min="1541" max="1541" width="13.7109375" style="17" bestFit="1" customWidth="1"/>
    <col min="1542" max="1542" width="10.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82" style="17" bestFit="1" customWidth="1"/>
    <col min="1795" max="1795" width="13.140625" style="17" bestFit="1" customWidth="1"/>
    <col min="1796" max="1796" width="43" style="17" bestFit="1" customWidth="1"/>
    <col min="1797" max="1797" width="13.7109375" style="17" bestFit="1" customWidth="1"/>
    <col min="1798" max="1798" width="10.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82" style="17" bestFit="1" customWidth="1"/>
    <col min="2051" max="2051" width="13.140625" style="17" bestFit="1" customWidth="1"/>
    <col min="2052" max="2052" width="43" style="17" bestFit="1" customWidth="1"/>
    <col min="2053" max="2053" width="13.7109375" style="17" bestFit="1" customWidth="1"/>
    <col min="2054" max="2054" width="10.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82" style="17" bestFit="1" customWidth="1"/>
    <col min="2307" max="2307" width="13.140625" style="17" bestFit="1" customWidth="1"/>
    <col min="2308" max="2308" width="43" style="17" bestFit="1" customWidth="1"/>
    <col min="2309" max="2309" width="13.7109375" style="17" bestFit="1" customWidth="1"/>
    <col min="2310" max="2310" width="10.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82" style="17" bestFit="1" customWidth="1"/>
    <col min="2563" max="2563" width="13.140625" style="17" bestFit="1" customWidth="1"/>
    <col min="2564" max="2564" width="43" style="17" bestFit="1" customWidth="1"/>
    <col min="2565" max="2565" width="13.7109375" style="17" bestFit="1" customWidth="1"/>
    <col min="2566" max="2566" width="10.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82" style="17" bestFit="1" customWidth="1"/>
    <col min="2819" max="2819" width="13.140625" style="17" bestFit="1" customWidth="1"/>
    <col min="2820" max="2820" width="43" style="17" bestFit="1" customWidth="1"/>
    <col min="2821" max="2821" width="13.7109375" style="17" bestFit="1" customWidth="1"/>
    <col min="2822" max="2822" width="10.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82" style="17" bestFit="1" customWidth="1"/>
    <col min="3075" max="3075" width="13.140625" style="17" bestFit="1" customWidth="1"/>
    <col min="3076" max="3076" width="43" style="17" bestFit="1" customWidth="1"/>
    <col min="3077" max="3077" width="13.7109375" style="17" bestFit="1" customWidth="1"/>
    <col min="3078" max="3078" width="10.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82" style="17" bestFit="1" customWidth="1"/>
    <col min="3331" max="3331" width="13.140625" style="17" bestFit="1" customWidth="1"/>
    <col min="3332" max="3332" width="43" style="17" bestFit="1" customWidth="1"/>
    <col min="3333" max="3333" width="13.7109375" style="17" bestFit="1" customWidth="1"/>
    <col min="3334" max="3334" width="10.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82" style="17" bestFit="1" customWidth="1"/>
    <col min="3587" max="3587" width="13.140625" style="17" bestFit="1" customWidth="1"/>
    <col min="3588" max="3588" width="43" style="17" bestFit="1" customWidth="1"/>
    <col min="3589" max="3589" width="13.7109375" style="17" bestFit="1" customWidth="1"/>
    <col min="3590" max="3590" width="10.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82" style="17" bestFit="1" customWidth="1"/>
    <col min="3843" max="3843" width="13.140625" style="17" bestFit="1" customWidth="1"/>
    <col min="3844" max="3844" width="43" style="17" bestFit="1" customWidth="1"/>
    <col min="3845" max="3845" width="13.7109375" style="17" bestFit="1" customWidth="1"/>
    <col min="3846" max="3846" width="10.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82" style="17" bestFit="1" customWidth="1"/>
    <col min="4099" max="4099" width="13.140625" style="17" bestFit="1" customWidth="1"/>
    <col min="4100" max="4100" width="43" style="17" bestFit="1" customWidth="1"/>
    <col min="4101" max="4101" width="13.7109375" style="17" bestFit="1" customWidth="1"/>
    <col min="4102" max="4102" width="10.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82" style="17" bestFit="1" customWidth="1"/>
    <col min="4355" max="4355" width="13.140625" style="17" bestFit="1" customWidth="1"/>
    <col min="4356" max="4356" width="43" style="17" bestFit="1" customWidth="1"/>
    <col min="4357" max="4357" width="13.7109375" style="17" bestFit="1" customWidth="1"/>
    <col min="4358" max="4358" width="10.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82" style="17" bestFit="1" customWidth="1"/>
    <col min="4611" max="4611" width="13.140625" style="17" bestFit="1" customWidth="1"/>
    <col min="4612" max="4612" width="43" style="17" bestFit="1" customWidth="1"/>
    <col min="4613" max="4613" width="13.7109375" style="17" bestFit="1" customWidth="1"/>
    <col min="4614" max="4614" width="10.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82" style="17" bestFit="1" customWidth="1"/>
    <col min="4867" max="4867" width="13.140625" style="17" bestFit="1" customWidth="1"/>
    <col min="4868" max="4868" width="43" style="17" bestFit="1" customWidth="1"/>
    <col min="4869" max="4869" width="13.7109375" style="17" bestFit="1" customWidth="1"/>
    <col min="4870" max="4870" width="10.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82" style="17" bestFit="1" customWidth="1"/>
    <col min="5123" max="5123" width="13.140625" style="17" bestFit="1" customWidth="1"/>
    <col min="5124" max="5124" width="43" style="17" bestFit="1" customWidth="1"/>
    <col min="5125" max="5125" width="13.7109375" style="17" bestFit="1" customWidth="1"/>
    <col min="5126" max="5126" width="10.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82" style="17" bestFit="1" customWidth="1"/>
    <col min="5379" max="5379" width="13.140625" style="17" bestFit="1" customWidth="1"/>
    <col min="5380" max="5380" width="43" style="17" bestFit="1" customWidth="1"/>
    <col min="5381" max="5381" width="13.7109375" style="17" bestFit="1" customWidth="1"/>
    <col min="5382" max="5382" width="10.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82" style="17" bestFit="1" customWidth="1"/>
    <col min="5635" max="5635" width="13.140625" style="17" bestFit="1" customWidth="1"/>
    <col min="5636" max="5636" width="43" style="17" bestFit="1" customWidth="1"/>
    <col min="5637" max="5637" width="13.7109375" style="17" bestFit="1" customWidth="1"/>
    <col min="5638" max="5638" width="10.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82" style="17" bestFit="1" customWidth="1"/>
    <col min="5891" max="5891" width="13.140625" style="17" bestFit="1" customWidth="1"/>
    <col min="5892" max="5892" width="43" style="17" bestFit="1" customWidth="1"/>
    <col min="5893" max="5893" width="13.7109375" style="17" bestFit="1" customWidth="1"/>
    <col min="5894" max="5894" width="10.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82" style="17" bestFit="1" customWidth="1"/>
    <col min="6147" max="6147" width="13.140625" style="17" bestFit="1" customWidth="1"/>
    <col min="6148" max="6148" width="43" style="17" bestFit="1" customWidth="1"/>
    <col min="6149" max="6149" width="13.7109375" style="17" bestFit="1" customWidth="1"/>
    <col min="6150" max="6150" width="10.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82" style="17" bestFit="1" customWidth="1"/>
    <col min="6403" max="6403" width="13.140625" style="17" bestFit="1" customWidth="1"/>
    <col min="6404" max="6404" width="43" style="17" bestFit="1" customWidth="1"/>
    <col min="6405" max="6405" width="13.7109375" style="17" bestFit="1" customWidth="1"/>
    <col min="6406" max="6406" width="10.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82" style="17" bestFit="1" customWidth="1"/>
    <col min="6659" max="6659" width="13.140625" style="17" bestFit="1" customWidth="1"/>
    <col min="6660" max="6660" width="43" style="17" bestFit="1" customWidth="1"/>
    <col min="6661" max="6661" width="13.7109375" style="17" bestFit="1" customWidth="1"/>
    <col min="6662" max="6662" width="10.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82" style="17" bestFit="1" customWidth="1"/>
    <col min="6915" max="6915" width="13.140625" style="17" bestFit="1" customWidth="1"/>
    <col min="6916" max="6916" width="43" style="17" bestFit="1" customWidth="1"/>
    <col min="6917" max="6917" width="13.7109375" style="17" bestFit="1" customWidth="1"/>
    <col min="6918" max="6918" width="10.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82" style="17" bestFit="1" customWidth="1"/>
    <col min="7171" max="7171" width="13.140625" style="17" bestFit="1" customWidth="1"/>
    <col min="7172" max="7172" width="43" style="17" bestFit="1" customWidth="1"/>
    <col min="7173" max="7173" width="13.7109375" style="17" bestFit="1" customWidth="1"/>
    <col min="7174" max="7174" width="10.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82" style="17" bestFit="1" customWidth="1"/>
    <col min="7427" max="7427" width="13.140625" style="17" bestFit="1" customWidth="1"/>
    <col min="7428" max="7428" width="43" style="17" bestFit="1" customWidth="1"/>
    <col min="7429" max="7429" width="13.7109375" style="17" bestFit="1" customWidth="1"/>
    <col min="7430" max="7430" width="10.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82" style="17" bestFit="1" customWidth="1"/>
    <col min="7683" max="7683" width="13.140625" style="17" bestFit="1" customWidth="1"/>
    <col min="7684" max="7684" width="43" style="17" bestFit="1" customWidth="1"/>
    <col min="7685" max="7685" width="13.7109375" style="17" bestFit="1" customWidth="1"/>
    <col min="7686" max="7686" width="10.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82" style="17" bestFit="1" customWidth="1"/>
    <col min="7939" max="7939" width="13.140625" style="17" bestFit="1" customWidth="1"/>
    <col min="7940" max="7940" width="43" style="17" bestFit="1" customWidth="1"/>
    <col min="7941" max="7941" width="13.7109375" style="17" bestFit="1" customWidth="1"/>
    <col min="7942" max="7942" width="10.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82" style="17" bestFit="1" customWidth="1"/>
    <col min="8195" max="8195" width="13.140625" style="17" bestFit="1" customWidth="1"/>
    <col min="8196" max="8196" width="43" style="17" bestFit="1" customWidth="1"/>
    <col min="8197" max="8197" width="13.7109375" style="17" bestFit="1" customWidth="1"/>
    <col min="8198" max="8198" width="10.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82" style="17" bestFit="1" customWidth="1"/>
    <col min="8451" max="8451" width="13.140625" style="17" bestFit="1" customWidth="1"/>
    <col min="8452" max="8452" width="43" style="17" bestFit="1" customWidth="1"/>
    <col min="8453" max="8453" width="13.7109375" style="17" bestFit="1" customWidth="1"/>
    <col min="8454" max="8454" width="10.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82" style="17" bestFit="1" customWidth="1"/>
    <col min="8707" max="8707" width="13.140625" style="17" bestFit="1" customWidth="1"/>
    <col min="8708" max="8708" width="43" style="17" bestFit="1" customWidth="1"/>
    <col min="8709" max="8709" width="13.7109375" style="17" bestFit="1" customWidth="1"/>
    <col min="8710" max="8710" width="10.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82" style="17" bestFit="1" customWidth="1"/>
    <col min="8963" max="8963" width="13.140625" style="17" bestFit="1" customWidth="1"/>
    <col min="8964" max="8964" width="43" style="17" bestFit="1" customWidth="1"/>
    <col min="8965" max="8965" width="13.7109375" style="17" bestFit="1" customWidth="1"/>
    <col min="8966" max="8966" width="10.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82" style="17" bestFit="1" customWidth="1"/>
    <col min="9219" max="9219" width="13.140625" style="17" bestFit="1" customWidth="1"/>
    <col min="9220" max="9220" width="43" style="17" bestFit="1" customWidth="1"/>
    <col min="9221" max="9221" width="13.7109375" style="17" bestFit="1" customWidth="1"/>
    <col min="9222" max="9222" width="10.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82" style="17" bestFit="1" customWidth="1"/>
    <col min="9475" max="9475" width="13.140625" style="17" bestFit="1" customWidth="1"/>
    <col min="9476" max="9476" width="43" style="17" bestFit="1" customWidth="1"/>
    <col min="9477" max="9477" width="13.7109375" style="17" bestFit="1" customWidth="1"/>
    <col min="9478" max="9478" width="10.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82" style="17" bestFit="1" customWidth="1"/>
    <col min="9731" max="9731" width="13.140625" style="17" bestFit="1" customWidth="1"/>
    <col min="9732" max="9732" width="43" style="17" bestFit="1" customWidth="1"/>
    <col min="9733" max="9733" width="13.7109375" style="17" bestFit="1" customWidth="1"/>
    <col min="9734" max="9734" width="10.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82" style="17" bestFit="1" customWidth="1"/>
    <col min="9987" max="9987" width="13.140625" style="17" bestFit="1" customWidth="1"/>
    <col min="9988" max="9988" width="43" style="17" bestFit="1" customWidth="1"/>
    <col min="9989" max="9989" width="13.7109375" style="17" bestFit="1" customWidth="1"/>
    <col min="9990" max="9990" width="10.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82" style="17" bestFit="1" customWidth="1"/>
    <col min="10243" max="10243" width="13.140625" style="17" bestFit="1" customWidth="1"/>
    <col min="10244" max="10244" width="43" style="17" bestFit="1" customWidth="1"/>
    <col min="10245" max="10245" width="13.7109375" style="17" bestFit="1" customWidth="1"/>
    <col min="10246" max="10246" width="10.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82" style="17" bestFit="1" customWidth="1"/>
    <col min="10499" max="10499" width="13.140625" style="17" bestFit="1" customWidth="1"/>
    <col min="10500" max="10500" width="43" style="17" bestFit="1" customWidth="1"/>
    <col min="10501" max="10501" width="13.7109375" style="17" bestFit="1" customWidth="1"/>
    <col min="10502" max="10502" width="10.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82" style="17" bestFit="1" customWidth="1"/>
    <col min="10755" max="10755" width="13.140625" style="17" bestFit="1" customWidth="1"/>
    <col min="10756" max="10756" width="43" style="17" bestFit="1" customWidth="1"/>
    <col min="10757" max="10757" width="13.7109375" style="17" bestFit="1" customWidth="1"/>
    <col min="10758" max="10758" width="10.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82" style="17" bestFit="1" customWidth="1"/>
    <col min="11011" max="11011" width="13.140625" style="17" bestFit="1" customWidth="1"/>
    <col min="11012" max="11012" width="43" style="17" bestFit="1" customWidth="1"/>
    <col min="11013" max="11013" width="13.7109375" style="17" bestFit="1" customWidth="1"/>
    <col min="11014" max="11014" width="10.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82" style="17" bestFit="1" customWidth="1"/>
    <col min="11267" max="11267" width="13.140625" style="17" bestFit="1" customWidth="1"/>
    <col min="11268" max="11268" width="43" style="17" bestFit="1" customWidth="1"/>
    <col min="11269" max="11269" width="13.7109375" style="17" bestFit="1" customWidth="1"/>
    <col min="11270" max="11270" width="10.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82" style="17" bestFit="1" customWidth="1"/>
    <col min="11523" max="11523" width="13.140625" style="17" bestFit="1" customWidth="1"/>
    <col min="11524" max="11524" width="43" style="17" bestFit="1" customWidth="1"/>
    <col min="11525" max="11525" width="13.7109375" style="17" bestFit="1" customWidth="1"/>
    <col min="11526" max="11526" width="10.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82" style="17" bestFit="1" customWidth="1"/>
    <col min="11779" max="11779" width="13.140625" style="17" bestFit="1" customWidth="1"/>
    <col min="11780" max="11780" width="43" style="17" bestFit="1" customWidth="1"/>
    <col min="11781" max="11781" width="13.7109375" style="17" bestFit="1" customWidth="1"/>
    <col min="11782" max="11782" width="10.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82" style="17" bestFit="1" customWidth="1"/>
    <col min="12035" max="12035" width="13.140625" style="17" bestFit="1" customWidth="1"/>
    <col min="12036" max="12036" width="43" style="17" bestFit="1" customWidth="1"/>
    <col min="12037" max="12037" width="13.7109375" style="17" bestFit="1" customWidth="1"/>
    <col min="12038" max="12038" width="10.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82" style="17" bestFit="1" customWidth="1"/>
    <col min="12291" max="12291" width="13.140625" style="17" bestFit="1" customWidth="1"/>
    <col min="12292" max="12292" width="43" style="17" bestFit="1" customWidth="1"/>
    <col min="12293" max="12293" width="13.7109375" style="17" bestFit="1" customWidth="1"/>
    <col min="12294" max="12294" width="10.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82" style="17" bestFit="1" customWidth="1"/>
    <col min="12547" max="12547" width="13.140625" style="17" bestFit="1" customWidth="1"/>
    <col min="12548" max="12548" width="43" style="17" bestFit="1" customWidth="1"/>
    <col min="12549" max="12549" width="13.7109375" style="17" bestFit="1" customWidth="1"/>
    <col min="12550" max="12550" width="10.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82" style="17" bestFit="1" customWidth="1"/>
    <col min="12803" max="12803" width="13.140625" style="17" bestFit="1" customWidth="1"/>
    <col min="12804" max="12804" width="43" style="17" bestFit="1" customWidth="1"/>
    <col min="12805" max="12805" width="13.7109375" style="17" bestFit="1" customWidth="1"/>
    <col min="12806" max="12806" width="10.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82" style="17" bestFit="1" customWidth="1"/>
    <col min="13059" max="13059" width="13.140625" style="17" bestFit="1" customWidth="1"/>
    <col min="13060" max="13060" width="43" style="17" bestFit="1" customWidth="1"/>
    <col min="13061" max="13061" width="13.7109375" style="17" bestFit="1" customWidth="1"/>
    <col min="13062" max="13062" width="10.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82" style="17" bestFit="1" customWidth="1"/>
    <col min="13315" max="13315" width="13.140625" style="17" bestFit="1" customWidth="1"/>
    <col min="13316" max="13316" width="43" style="17" bestFit="1" customWidth="1"/>
    <col min="13317" max="13317" width="13.7109375" style="17" bestFit="1" customWidth="1"/>
    <col min="13318" max="13318" width="10.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82" style="17" bestFit="1" customWidth="1"/>
    <col min="13571" max="13571" width="13.140625" style="17" bestFit="1" customWidth="1"/>
    <col min="13572" max="13572" width="43" style="17" bestFit="1" customWidth="1"/>
    <col min="13573" max="13573" width="13.7109375" style="17" bestFit="1" customWidth="1"/>
    <col min="13574" max="13574" width="10.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82" style="17" bestFit="1" customWidth="1"/>
    <col min="13827" max="13827" width="13.140625" style="17" bestFit="1" customWidth="1"/>
    <col min="13828" max="13828" width="43" style="17" bestFit="1" customWidth="1"/>
    <col min="13829" max="13829" width="13.7109375" style="17" bestFit="1" customWidth="1"/>
    <col min="13830" max="13830" width="10.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82" style="17" bestFit="1" customWidth="1"/>
    <col min="14083" max="14083" width="13.140625" style="17" bestFit="1" customWidth="1"/>
    <col min="14084" max="14084" width="43" style="17" bestFit="1" customWidth="1"/>
    <col min="14085" max="14085" width="13.7109375" style="17" bestFit="1" customWidth="1"/>
    <col min="14086" max="14086" width="10.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82" style="17" bestFit="1" customWidth="1"/>
    <col min="14339" max="14339" width="13.140625" style="17" bestFit="1" customWidth="1"/>
    <col min="14340" max="14340" width="43" style="17" bestFit="1" customWidth="1"/>
    <col min="14341" max="14341" width="13.7109375" style="17" bestFit="1" customWidth="1"/>
    <col min="14342" max="14342" width="10.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82" style="17" bestFit="1" customWidth="1"/>
    <col min="14595" max="14595" width="13.140625" style="17" bestFit="1" customWidth="1"/>
    <col min="14596" max="14596" width="43" style="17" bestFit="1" customWidth="1"/>
    <col min="14597" max="14597" width="13.7109375" style="17" bestFit="1" customWidth="1"/>
    <col min="14598" max="14598" width="10.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82" style="17" bestFit="1" customWidth="1"/>
    <col min="14851" max="14851" width="13.140625" style="17" bestFit="1" customWidth="1"/>
    <col min="14852" max="14852" width="43" style="17" bestFit="1" customWidth="1"/>
    <col min="14853" max="14853" width="13.7109375" style="17" bestFit="1" customWidth="1"/>
    <col min="14854" max="14854" width="10.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82" style="17" bestFit="1" customWidth="1"/>
    <col min="15107" max="15107" width="13.140625" style="17" bestFit="1" customWidth="1"/>
    <col min="15108" max="15108" width="43" style="17" bestFit="1" customWidth="1"/>
    <col min="15109" max="15109" width="13.7109375" style="17" bestFit="1" customWidth="1"/>
    <col min="15110" max="15110" width="10.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82" style="17" bestFit="1" customWidth="1"/>
    <col min="15363" max="15363" width="13.140625" style="17" bestFit="1" customWidth="1"/>
    <col min="15364" max="15364" width="43" style="17" bestFit="1" customWidth="1"/>
    <col min="15365" max="15365" width="13.7109375" style="17" bestFit="1" customWidth="1"/>
    <col min="15366" max="15366" width="10.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82" style="17" bestFit="1" customWidth="1"/>
    <col min="15619" max="15619" width="13.140625" style="17" bestFit="1" customWidth="1"/>
    <col min="15620" max="15620" width="43" style="17" bestFit="1" customWidth="1"/>
    <col min="15621" max="15621" width="13.7109375" style="17" bestFit="1" customWidth="1"/>
    <col min="15622" max="15622" width="10.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82" style="17" bestFit="1" customWidth="1"/>
    <col min="15875" max="15875" width="13.140625" style="17" bestFit="1" customWidth="1"/>
    <col min="15876" max="15876" width="43" style="17" bestFit="1" customWidth="1"/>
    <col min="15877" max="15877" width="13.7109375" style="17" bestFit="1" customWidth="1"/>
    <col min="15878" max="15878" width="10.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82" style="17" bestFit="1" customWidth="1"/>
    <col min="16131" max="16131" width="13.140625" style="17" bestFit="1" customWidth="1"/>
    <col min="16132" max="16132" width="43" style="17" bestFit="1" customWidth="1"/>
    <col min="16133" max="16133" width="13.7109375" style="17" bestFit="1" customWidth="1"/>
    <col min="16134" max="16134" width="10.5703125" style="17" bestFit="1" customWidth="1"/>
    <col min="16135" max="16135" width="18.140625" style="17" bestFit="1" customWidth="1"/>
    <col min="16136" max="16136" width="9.140625" style="17" bestFit="1"/>
    <col min="16137" max="16384" width="9.140625" style="17"/>
  </cols>
  <sheetData>
    <row r="1" spans="1:9" s="1" customFormat="1">
      <c r="A1" s="3" t="s">
        <v>0</v>
      </c>
      <c r="B1" s="361" t="s">
        <v>46</v>
      </c>
      <c r="C1" s="361"/>
      <c r="D1" s="361"/>
      <c r="E1" s="361"/>
      <c r="F1" s="4"/>
      <c r="G1" s="4"/>
      <c r="H1" s="4"/>
    </row>
    <row r="2" spans="1:9" s="1" customFormat="1" ht="13.5" thickBot="1">
      <c r="C2" s="5"/>
      <c r="F2" s="4"/>
      <c r="G2" s="4"/>
      <c r="H2" s="4"/>
    </row>
    <row r="3" spans="1:9" s="13" customFormat="1" ht="15">
      <c r="B3" s="23" t="s">
        <v>1048</v>
      </c>
      <c r="C3" s="362"/>
      <c r="D3" s="365"/>
      <c r="F3" s="14"/>
      <c r="G3" s="14"/>
      <c r="H3" s="14"/>
    </row>
    <row r="4" spans="1:9" s="13" customFormat="1" ht="15">
      <c r="B4" s="24" t="s">
        <v>1049</v>
      </c>
      <c r="C4" s="363"/>
      <c r="D4" s="366"/>
      <c r="F4" s="14"/>
      <c r="G4" s="14"/>
      <c r="H4" s="14"/>
    </row>
    <row r="5" spans="1:9" s="13" customFormat="1" ht="15">
      <c r="B5" s="26" t="s">
        <v>977</v>
      </c>
      <c r="C5" s="363"/>
      <c r="D5" s="366"/>
      <c r="F5" s="14"/>
      <c r="G5" s="14"/>
      <c r="H5" s="14"/>
    </row>
    <row r="6" spans="1:9" s="13" customFormat="1" ht="15">
      <c r="B6" s="26" t="s">
        <v>988</v>
      </c>
      <c r="C6" s="363"/>
      <c r="D6" s="366"/>
      <c r="F6" s="14"/>
      <c r="G6" s="14"/>
      <c r="H6" s="14"/>
    </row>
    <row r="7" spans="1:9" s="13" customFormat="1" ht="30.75" thickBot="1">
      <c r="B7" s="25" t="s">
        <v>1050</v>
      </c>
      <c r="C7" s="364"/>
      <c r="D7" s="367"/>
      <c r="F7" s="14"/>
      <c r="G7" s="14"/>
      <c r="H7" s="14"/>
    </row>
    <row r="8" spans="1:9" s="13" customFormat="1">
      <c r="C8" s="15" t="s">
        <v>979</v>
      </c>
      <c r="D8" s="15" t="s">
        <v>980</v>
      </c>
      <c r="F8" s="14"/>
      <c r="G8" s="14"/>
      <c r="H8" s="1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1140</v>
      </c>
      <c r="C16" s="165" t="s">
        <v>132</v>
      </c>
      <c r="D16" s="17" t="s">
        <v>133</v>
      </c>
      <c r="E16" s="17" t="s">
        <v>134</v>
      </c>
      <c r="F16" s="18">
        <v>6050000</v>
      </c>
      <c r="G16" s="18">
        <v>49525.3</v>
      </c>
      <c r="H16" s="18">
        <v>9.85</v>
      </c>
    </row>
    <row r="17" spans="2:8">
      <c r="B17" s="17" t="s">
        <v>1121</v>
      </c>
      <c r="C17" s="165" t="s">
        <v>132</v>
      </c>
      <c r="D17" s="17" t="s">
        <v>133</v>
      </c>
      <c r="E17" s="17" t="s">
        <v>137</v>
      </c>
      <c r="F17" s="18">
        <v>2764000</v>
      </c>
      <c r="G17" s="18">
        <v>39641.29</v>
      </c>
      <c r="H17" s="18">
        <v>7.88</v>
      </c>
    </row>
    <row r="18" spans="2:8">
      <c r="B18" s="17" t="s">
        <v>1178</v>
      </c>
      <c r="C18" s="165" t="s">
        <v>132</v>
      </c>
      <c r="D18" s="17" t="s">
        <v>142</v>
      </c>
      <c r="E18" s="17" t="s">
        <v>143</v>
      </c>
      <c r="F18" s="18">
        <v>9825000</v>
      </c>
      <c r="G18" s="18">
        <v>29774.66</v>
      </c>
      <c r="H18" s="18">
        <v>5.92</v>
      </c>
    </row>
    <row r="19" spans="2:8">
      <c r="B19" s="17" t="s">
        <v>1147</v>
      </c>
      <c r="C19" s="165" t="s">
        <v>132</v>
      </c>
      <c r="D19" s="17" t="s">
        <v>146</v>
      </c>
      <c r="E19" s="17" t="s">
        <v>147</v>
      </c>
      <c r="F19" s="18">
        <v>1190300</v>
      </c>
      <c r="G19" s="18">
        <v>28302.95</v>
      </c>
      <c r="H19" s="18">
        <v>5.63</v>
      </c>
    </row>
    <row r="20" spans="2:8">
      <c r="B20" s="17" t="s">
        <v>1139</v>
      </c>
      <c r="C20" s="165" t="s">
        <v>132</v>
      </c>
      <c r="D20" s="17" t="s">
        <v>135</v>
      </c>
      <c r="E20" s="17" t="s">
        <v>136</v>
      </c>
      <c r="F20" s="18">
        <v>990000</v>
      </c>
      <c r="G20" s="18">
        <v>24843.56</v>
      </c>
      <c r="H20" s="18">
        <v>4.9400000000000004</v>
      </c>
    </row>
    <row r="21" spans="2:8">
      <c r="B21" s="17" t="s">
        <v>1245</v>
      </c>
      <c r="C21" s="165" t="s">
        <v>132</v>
      </c>
      <c r="D21" s="17" t="s">
        <v>174</v>
      </c>
      <c r="E21" s="17" t="s">
        <v>176</v>
      </c>
      <c r="F21" s="18">
        <v>965000</v>
      </c>
      <c r="G21" s="18">
        <v>21494.41</v>
      </c>
      <c r="H21" s="18">
        <v>4.2699999999999996</v>
      </c>
    </row>
    <row r="22" spans="2:8">
      <c r="B22" s="17" t="s">
        <v>1143</v>
      </c>
      <c r="C22" s="165" t="s">
        <v>132</v>
      </c>
      <c r="D22" s="17" t="s">
        <v>267</v>
      </c>
      <c r="E22" s="17" t="s">
        <v>290</v>
      </c>
      <c r="F22" s="18">
        <v>9656666</v>
      </c>
      <c r="G22" s="18">
        <v>20660.439999999999</v>
      </c>
      <c r="H22" s="18">
        <v>4.1100000000000003</v>
      </c>
    </row>
    <row r="23" spans="2:8">
      <c r="B23" s="17" t="s">
        <v>1146</v>
      </c>
      <c r="C23" s="165" t="s">
        <v>132</v>
      </c>
      <c r="D23" s="17" t="s">
        <v>133</v>
      </c>
      <c r="E23" s="17" t="s">
        <v>150</v>
      </c>
      <c r="F23" s="18">
        <v>2710000</v>
      </c>
      <c r="G23" s="18">
        <v>19640.73</v>
      </c>
      <c r="H23" s="18">
        <v>3.91</v>
      </c>
    </row>
    <row r="24" spans="2:8">
      <c r="B24" s="17" t="s">
        <v>1123</v>
      </c>
      <c r="C24" s="165" t="s">
        <v>132</v>
      </c>
      <c r="D24" s="17" t="s">
        <v>138</v>
      </c>
      <c r="E24" s="17" t="s">
        <v>286</v>
      </c>
      <c r="F24" s="18">
        <v>2015000</v>
      </c>
      <c r="G24" s="18">
        <v>19110.259999999998</v>
      </c>
      <c r="H24" s="18">
        <v>3.8</v>
      </c>
    </row>
    <row r="25" spans="2:8">
      <c r="B25" s="17" t="s">
        <v>1437</v>
      </c>
      <c r="C25" s="165" t="s">
        <v>132</v>
      </c>
      <c r="D25" s="17" t="s">
        <v>283</v>
      </c>
      <c r="E25" s="17" t="s">
        <v>314</v>
      </c>
      <c r="F25" s="18">
        <v>450165</v>
      </c>
      <c r="G25" s="18">
        <v>17621.48</v>
      </c>
      <c r="H25" s="18">
        <v>3.5</v>
      </c>
    </row>
    <row r="26" spans="2:8">
      <c r="B26" s="17" t="s">
        <v>1130</v>
      </c>
      <c r="C26" s="165" t="s">
        <v>132</v>
      </c>
      <c r="D26" s="17" t="s">
        <v>283</v>
      </c>
      <c r="E26" s="17" t="s">
        <v>313</v>
      </c>
      <c r="F26" s="18">
        <v>544400</v>
      </c>
      <c r="G26" s="18">
        <v>15341.46</v>
      </c>
      <c r="H26" s="18">
        <v>3.05</v>
      </c>
    </row>
    <row r="27" spans="2:8">
      <c r="B27" s="17" t="s">
        <v>1200</v>
      </c>
      <c r="C27" s="165" t="s">
        <v>132</v>
      </c>
      <c r="D27" s="17" t="s">
        <v>200</v>
      </c>
      <c r="E27" s="17" t="s">
        <v>408</v>
      </c>
      <c r="F27" s="18">
        <v>728000</v>
      </c>
      <c r="G27" s="18">
        <v>14742</v>
      </c>
      <c r="H27" s="18">
        <v>2.93</v>
      </c>
    </row>
    <row r="28" spans="2:8">
      <c r="B28" s="17" t="s">
        <v>1513</v>
      </c>
      <c r="C28" s="165" t="s">
        <v>132</v>
      </c>
      <c r="D28" s="17" t="s">
        <v>171</v>
      </c>
      <c r="E28" s="17" t="s">
        <v>229</v>
      </c>
      <c r="F28" s="18">
        <v>1470000</v>
      </c>
      <c r="G28" s="18">
        <v>13829.03</v>
      </c>
      <c r="H28" s="18">
        <v>2.75</v>
      </c>
    </row>
    <row r="29" spans="2:8">
      <c r="B29" s="17" t="s">
        <v>279</v>
      </c>
      <c r="C29" s="165" t="s">
        <v>132</v>
      </c>
      <c r="D29" s="17" t="s">
        <v>133</v>
      </c>
      <c r="E29" s="17" t="s">
        <v>280</v>
      </c>
      <c r="F29" s="18">
        <v>2570000</v>
      </c>
      <c r="G29" s="18">
        <v>13578.6</v>
      </c>
      <c r="H29" s="18">
        <v>2.7</v>
      </c>
    </row>
    <row r="30" spans="2:8">
      <c r="B30" s="17" t="s">
        <v>1541</v>
      </c>
      <c r="C30" s="165" t="s">
        <v>132</v>
      </c>
      <c r="D30" s="17" t="s">
        <v>388</v>
      </c>
      <c r="E30" s="17" t="s">
        <v>389</v>
      </c>
      <c r="F30" s="18">
        <v>6400000</v>
      </c>
      <c r="G30" s="18">
        <v>13520</v>
      </c>
      <c r="H30" s="18">
        <v>2.69</v>
      </c>
    </row>
    <row r="31" spans="2:8">
      <c r="B31" s="17" t="s">
        <v>1542</v>
      </c>
      <c r="C31" s="165" t="s">
        <v>132</v>
      </c>
      <c r="D31" s="17" t="s">
        <v>144</v>
      </c>
      <c r="E31" s="17" t="s">
        <v>628</v>
      </c>
      <c r="F31" s="18">
        <v>2938737</v>
      </c>
      <c r="G31" s="18">
        <v>12931.91</v>
      </c>
      <c r="H31" s="18">
        <v>2.57</v>
      </c>
    </row>
    <row r="32" spans="2:8">
      <c r="B32" s="17" t="s">
        <v>1138</v>
      </c>
      <c r="C32" s="165" t="s">
        <v>132</v>
      </c>
      <c r="D32" s="17" t="s">
        <v>174</v>
      </c>
      <c r="E32" s="17" t="s">
        <v>364</v>
      </c>
      <c r="F32" s="18">
        <v>705000</v>
      </c>
      <c r="G32" s="18">
        <v>11089.65</v>
      </c>
      <c r="H32" s="18">
        <v>2.2000000000000002</v>
      </c>
    </row>
    <row r="33" spans="2:8">
      <c r="B33" s="17" t="s">
        <v>1383</v>
      </c>
      <c r="C33" s="165" t="s">
        <v>132</v>
      </c>
      <c r="D33" s="17" t="s">
        <v>283</v>
      </c>
      <c r="E33" s="17" t="s">
        <v>285</v>
      </c>
      <c r="F33" s="18">
        <v>900000</v>
      </c>
      <c r="G33" s="18">
        <v>10480.049999999999</v>
      </c>
      <c r="H33" s="18">
        <v>2.08</v>
      </c>
    </row>
    <row r="34" spans="2:8">
      <c r="B34" s="17" t="s">
        <v>1538</v>
      </c>
      <c r="C34" s="165" t="s">
        <v>132</v>
      </c>
      <c r="D34" s="17" t="s">
        <v>184</v>
      </c>
      <c r="E34" s="17" t="s">
        <v>736</v>
      </c>
      <c r="F34" s="18">
        <v>2165862</v>
      </c>
      <c r="G34" s="18">
        <v>10408.049999999999</v>
      </c>
      <c r="H34" s="18">
        <v>2.0699999999999998</v>
      </c>
    </row>
    <row r="35" spans="2:8">
      <c r="B35" s="17" t="s">
        <v>1493</v>
      </c>
      <c r="C35" s="165" t="s">
        <v>132</v>
      </c>
      <c r="D35" s="17" t="s">
        <v>184</v>
      </c>
      <c r="E35" s="17" t="s">
        <v>185</v>
      </c>
      <c r="F35" s="18">
        <v>1475500</v>
      </c>
      <c r="G35" s="18">
        <v>10236.280000000001</v>
      </c>
      <c r="H35" s="18">
        <v>2.04</v>
      </c>
    </row>
    <row r="36" spans="2:8">
      <c r="B36" s="17" t="s">
        <v>1223</v>
      </c>
      <c r="C36" s="165" t="s">
        <v>132</v>
      </c>
      <c r="D36" s="17" t="s">
        <v>138</v>
      </c>
      <c r="E36" s="17" t="s">
        <v>139</v>
      </c>
      <c r="F36" s="18">
        <v>660000</v>
      </c>
      <c r="G36" s="18">
        <v>10228.02</v>
      </c>
      <c r="H36" s="18">
        <v>2.0299999999999998</v>
      </c>
    </row>
    <row r="37" spans="2:8">
      <c r="B37" s="17" t="s">
        <v>1134</v>
      </c>
      <c r="C37" s="165" t="s">
        <v>132</v>
      </c>
      <c r="D37" s="17" t="s">
        <v>138</v>
      </c>
      <c r="E37" s="17" t="s">
        <v>165</v>
      </c>
      <c r="F37" s="18">
        <v>2400000</v>
      </c>
      <c r="G37" s="18">
        <v>10168.799999999999</v>
      </c>
      <c r="H37" s="18">
        <v>2.02</v>
      </c>
    </row>
    <row r="38" spans="2:8">
      <c r="B38" s="17" t="s">
        <v>1154</v>
      </c>
      <c r="C38" s="165" t="s">
        <v>132</v>
      </c>
      <c r="D38" s="17" t="s">
        <v>267</v>
      </c>
      <c r="E38" s="17" t="s">
        <v>291</v>
      </c>
      <c r="F38" s="18">
        <v>6400000</v>
      </c>
      <c r="G38" s="18">
        <v>9788.7999999999993</v>
      </c>
      <c r="H38" s="18">
        <v>1.95</v>
      </c>
    </row>
    <row r="39" spans="2:8">
      <c r="B39" s="17" t="s">
        <v>1543</v>
      </c>
      <c r="C39" s="165" t="s">
        <v>132</v>
      </c>
      <c r="D39" s="17" t="s">
        <v>530</v>
      </c>
      <c r="E39" s="17" t="s">
        <v>629</v>
      </c>
      <c r="F39" s="18">
        <v>527000</v>
      </c>
      <c r="G39" s="18">
        <v>9132.91</v>
      </c>
      <c r="H39" s="18">
        <v>1.82</v>
      </c>
    </row>
    <row r="40" spans="2:8">
      <c r="B40" s="17" t="s">
        <v>1177</v>
      </c>
      <c r="C40" s="165" t="s">
        <v>132</v>
      </c>
      <c r="D40" s="17" t="s">
        <v>247</v>
      </c>
      <c r="E40" s="17" t="s">
        <v>322</v>
      </c>
      <c r="F40" s="18">
        <v>2473000</v>
      </c>
      <c r="G40" s="18">
        <v>8565.24</v>
      </c>
      <c r="H40" s="18">
        <v>1.7</v>
      </c>
    </row>
    <row r="41" spans="2:8">
      <c r="B41" s="17" t="s">
        <v>1210</v>
      </c>
      <c r="C41" s="165" t="s">
        <v>132</v>
      </c>
      <c r="D41" s="17" t="s">
        <v>138</v>
      </c>
      <c r="E41" s="17" t="s">
        <v>317</v>
      </c>
      <c r="F41" s="18">
        <v>264000</v>
      </c>
      <c r="G41" s="18">
        <v>8300.2900000000009</v>
      </c>
      <c r="H41" s="18">
        <v>1.65</v>
      </c>
    </row>
    <row r="42" spans="2:8">
      <c r="B42" s="17" t="s">
        <v>1207</v>
      </c>
      <c r="C42" s="165" t="s">
        <v>132</v>
      </c>
      <c r="D42" s="17" t="s">
        <v>263</v>
      </c>
      <c r="E42" s="17" t="s">
        <v>737</v>
      </c>
      <c r="F42" s="18">
        <v>1620000</v>
      </c>
      <c r="G42" s="18">
        <v>7649.64</v>
      </c>
      <c r="H42" s="18">
        <v>1.52</v>
      </c>
    </row>
    <row r="43" spans="2:8">
      <c r="B43" s="17" t="s">
        <v>1148</v>
      </c>
      <c r="C43" s="165" t="s">
        <v>132</v>
      </c>
      <c r="D43" s="17" t="s">
        <v>133</v>
      </c>
      <c r="E43" s="17" t="s">
        <v>409</v>
      </c>
      <c r="F43" s="18">
        <v>7000000</v>
      </c>
      <c r="G43" s="18">
        <v>7465.5</v>
      </c>
      <c r="H43" s="18">
        <v>1.48</v>
      </c>
    </row>
    <row r="44" spans="2:8">
      <c r="B44" s="17" t="s">
        <v>1197</v>
      </c>
      <c r="C44" s="165" t="s">
        <v>132</v>
      </c>
      <c r="D44" s="17" t="s">
        <v>146</v>
      </c>
      <c r="E44" s="17" t="s">
        <v>323</v>
      </c>
      <c r="F44" s="18">
        <v>631000</v>
      </c>
      <c r="G44" s="18">
        <v>6724.25</v>
      </c>
      <c r="H44" s="18">
        <v>1.34</v>
      </c>
    </row>
    <row r="45" spans="2:8">
      <c r="B45" s="17" t="s">
        <v>1496</v>
      </c>
      <c r="C45" s="165" t="s">
        <v>132</v>
      </c>
      <c r="D45" s="17" t="s">
        <v>247</v>
      </c>
      <c r="E45" s="17" t="s">
        <v>379</v>
      </c>
      <c r="F45" s="18">
        <v>3822582</v>
      </c>
      <c r="G45" s="18">
        <v>5603.91</v>
      </c>
      <c r="H45" s="18">
        <v>1.1100000000000001</v>
      </c>
    </row>
    <row r="46" spans="2:8">
      <c r="B46" s="17" t="s">
        <v>1187</v>
      </c>
      <c r="C46" s="165" t="s">
        <v>132</v>
      </c>
      <c r="D46" s="17" t="s">
        <v>235</v>
      </c>
      <c r="E46" s="17" t="s">
        <v>302</v>
      </c>
      <c r="F46" s="18">
        <v>750000</v>
      </c>
      <c r="G46" s="18">
        <v>4126.88</v>
      </c>
      <c r="H46" s="18">
        <v>0.82</v>
      </c>
    </row>
    <row r="47" spans="2:8">
      <c r="B47" s="17" t="s">
        <v>1544</v>
      </c>
      <c r="C47" s="165" t="s">
        <v>132</v>
      </c>
      <c r="D47" s="17" t="s">
        <v>148</v>
      </c>
      <c r="E47" s="17" t="s">
        <v>738</v>
      </c>
      <c r="F47" s="18">
        <v>1100000</v>
      </c>
      <c r="G47" s="18">
        <v>2418.9</v>
      </c>
      <c r="H47" s="18">
        <v>0.48</v>
      </c>
    </row>
    <row r="48" spans="2:8">
      <c r="B48" s="241" t="s">
        <v>210</v>
      </c>
      <c r="C48" s="242"/>
      <c r="D48" s="241"/>
      <c r="E48" s="241"/>
      <c r="F48" s="70"/>
      <c r="G48" s="70">
        <f>SUM(G13:G47)</f>
        <v>486945.25</v>
      </c>
      <c r="H48" s="70">
        <f>SUM(H13:H47)</f>
        <v>96.809999999999974</v>
      </c>
    </row>
    <row r="49" spans="2:8">
      <c r="B49" s="241" t="s">
        <v>211</v>
      </c>
      <c r="C49" s="243"/>
      <c r="D49" s="241"/>
      <c r="E49" s="241"/>
      <c r="F49" s="70"/>
      <c r="G49" s="70">
        <v>11723.69</v>
      </c>
      <c r="H49" s="70">
        <v>2.33</v>
      </c>
    </row>
    <row r="50" spans="2:8">
      <c r="B50" s="241" t="s">
        <v>117</v>
      </c>
      <c r="C50" s="243"/>
      <c r="D50" s="241"/>
      <c r="E50" s="241"/>
      <c r="F50" s="70"/>
      <c r="G50" s="70">
        <v>498668.94</v>
      </c>
      <c r="H50" s="70">
        <v>99.15</v>
      </c>
    </row>
    <row r="51" spans="2:8">
      <c r="B51" s="241" t="s">
        <v>118</v>
      </c>
      <c r="C51" s="243"/>
      <c r="D51" s="241"/>
      <c r="E51" s="241"/>
      <c r="F51" s="70"/>
      <c r="G51" s="70">
        <v>4270.8316292900145</v>
      </c>
      <c r="H51" s="70">
        <v>0.84999999999999432</v>
      </c>
    </row>
    <row r="52" spans="2:8">
      <c r="B52" s="241" t="s">
        <v>119</v>
      </c>
      <c r="C52" s="243"/>
      <c r="D52" s="241"/>
      <c r="E52" s="241"/>
      <c r="F52" s="70"/>
      <c r="G52" s="70">
        <v>502939.77162929001</v>
      </c>
      <c r="H52" s="70">
        <v>100</v>
      </c>
    </row>
    <row r="53" spans="2:8">
      <c r="B53" s="17" t="s">
        <v>120</v>
      </c>
    </row>
    <row r="54" spans="2:8">
      <c r="B54" s="17" t="s">
        <v>121</v>
      </c>
    </row>
    <row r="55" spans="2:8">
      <c r="B55" s="17" t="s">
        <v>122</v>
      </c>
      <c r="C55" s="244">
        <v>44773</v>
      </c>
    </row>
    <row r="56" spans="2:8" ht="25.5">
      <c r="B56" s="245" t="s">
        <v>123</v>
      </c>
      <c r="C56" s="16" t="s">
        <v>124</v>
      </c>
    </row>
    <row r="57" spans="2:8">
      <c r="B57" s="241"/>
    </row>
    <row r="58" spans="2:8">
      <c r="B58" s="241" t="s">
        <v>125</v>
      </c>
    </row>
    <row r="59" spans="2:8">
      <c r="B59" s="241" t="s">
        <v>212</v>
      </c>
    </row>
    <row r="60" spans="2:8">
      <c r="B60" s="241" t="s">
        <v>126</v>
      </c>
    </row>
    <row r="61" spans="2:8">
      <c r="B61" s="241" t="s">
        <v>739</v>
      </c>
      <c r="C61" s="243"/>
    </row>
    <row r="62" spans="2:8">
      <c r="B62" s="241" t="s">
        <v>740</v>
      </c>
      <c r="C62" s="243"/>
    </row>
    <row r="63" spans="2:8">
      <c r="B63" s="241" t="s">
        <v>741</v>
      </c>
      <c r="C63" s="243"/>
    </row>
    <row r="64" spans="2:8">
      <c r="B64" s="241" t="s">
        <v>742</v>
      </c>
      <c r="C64" s="243"/>
    </row>
    <row r="65" spans="2:3">
      <c r="B65" s="241" t="s">
        <v>743</v>
      </c>
      <c r="C65" s="243"/>
    </row>
    <row r="66" spans="2:3">
      <c r="B66" s="241" t="s">
        <v>744</v>
      </c>
      <c r="C66" s="243"/>
    </row>
    <row r="67" spans="2:3">
      <c r="B67" s="241" t="s">
        <v>745</v>
      </c>
      <c r="C67" s="243"/>
    </row>
    <row r="68" spans="2:3">
      <c r="B68" s="241" t="s">
        <v>746</v>
      </c>
      <c r="C68" s="243"/>
    </row>
    <row r="69" spans="2:3">
      <c r="B69" s="241" t="s">
        <v>747</v>
      </c>
      <c r="C69" s="243"/>
    </row>
    <row r="70" spans="2:3">
      <c r="B70" s="241" t="s">
        <v>748</v>
      </c>
      <c r="C70" s="243"/>
    </row>
    <row r="71" spans="2:3">
      <c r="B71" s="241" t="s">
        <v>749</v>
      </c>
      <c r="C71" s="243"/>
    </row>
    <row r="72" spans="2:3">
      <c r="B72" s="241" t="s">
        <v>750</v>
      </c>
      <c r="C72" s="243"/>
    </row>
    <row r="73" spans="2:3">
      <c r="B73" s="275" t="s">
        <v>2661</v>
      </c>
      <c r="C73" s="243"/>
    </row>
    <row r="74" spans="2:3">
      <c r="B74" s="275" t="s">
        <v>127</v>
      </c>
    </row>
    <row r="75" spans="2:3">
      <c r="B75" s="241" t="s">
        <v>128</v>
      </c>
    </row>
  </sheetData>
  <mergeCells count="3">
    <mergeCell ref="B1:E1"/>
    <mergeCell ref="C3:C7"/>
    <mergeCell ref="D3:D7"/>
  </mergeCells>
  <hyperlinks>
    <hyperlink ref="A1" location="Index!A1" display="Index" xr:uid="{7AF84C5C-2956-4F97-AC84-E1B8AA360279}"/>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019CB-8133-4343-B8F0-D1628D4BC43A}">
  <dimension ref="A1:I85"/>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4" style="17" bestFit="1" customWidth="1"/>
    <col min="6" max="6" width="10.5703125" style="18" bestFit="1" customWidth="1"/>
    <col min="7" max="7" width="18.140625" style="18" bestFit="1" customWidth="1"/>
    <col min="8" max="8" width="9.140625" style="18" bestFit="1" customWidth="1"/>
    <col min="9" max="256" width="9.140625" style="17"/>
    <col min="257" max="257" width="5.42578125" style="17" bestFit="1" customWidth="1"/>
    <col min="258" max="258" width="82" style="17" bestFit="1" customWidth="1"/>
    <col min="259" max="259" width="13.140625" style="17" bestFit="1" customWidth="1"/>
    <col min="260" max="260" width="30.28515625" style="17" bestFit="1" customWidth="1"/>
    <col min="261" max="261" width="14" style="17" bestFit="1" customWidth="1"/>
    <col min="262" max="262" width="10.5703125" style="17" bestFit="1" customWidth="1"/>
    <col min="263" max="263" width="18.140625" style="17" bestFit="1" customWidth="1"/>
    <col min="264" max="264" width="9.140625" style="17" bestFit="1"/>
    <col min="265" max="512" width="9.140625" style="17"/>
    <col min="513" max="513" width="5.42578125" style="17" bestFit="1" customWidth="1"/>
    <col min="514" max="514" width="82" style="17" bestFit="1" customWidth="1"/>
    <col min="515" max="515" width="13.140625" style="17" bestFit="1" customWidth="1"/>
    <col min="516" max="516" width="30.28515625" style="17" bestFit="1" customWidth="1"/>
    <col min="517" max="517" width="14" style="17" bestFit="1" customWidth="1"/>
    <col min="518" max="518" width="10.5703125" style="17" bestFit="1" customWidth="1"/>
    <col min="519" max="519" width="18.140625" style="17" bestFit="1" customWidth="1"/>
    <col min="520" max="520" width="9.140625" style="17" bestFit="1"/>
    <col min="521" max="768" width="9.140625" style="17"/>
    <col min="769" max="769" width="5.42578125" style="17" bestFit="1" customWidth="1"/>
    <col min="770" max="770" width="82" style="17" bestFit="1" customWidth="1"/>
    <col min="771" max="771" width="13.140625" style="17" bestFit="1" customWidth="1"/>
    <col min="772" max="772" width="30.28515625" style="17" bestFit="1" customWidth="1"/>
    <col min="773" max="773" width="14" style="17" bestFit="1" customWidth="1"/>
    <col min="774" max="774" width="10.5703125" style="17" bestFit="1" customWidth="1"/>
    <col min="775" max="775" width="18.140625" style="17" bestFit="1" customWidth="1"/>
    <col min="776" max="776" width="9.140625" style="17" bestFit="1"/>
    <col min="777" max="1024" width="9.140625" style="17"/>
    <col min="1025" max="1025" width="5.42578125" style="17" bestFit="1" customWidth="1"/>
    <col min="1026" max="1026" width="82" style="17" bestFit="1" customWidth="1"/>
    <col min="1027" max="1027" width="13.140625" style="17" bestFit="1" customWidth="1"/>
    <col min="1028" max="1028" width="30.28515625" style="17" bestFit="1" customWidth="1"/>
    <col min="1029" max="1029" width="14" style="17" bestFit="1" customWidth="1"/>
    <col min="1030" max="1030" width="10.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82" style="17" bestFit="1" customWidth="1"/>
    <col min="1283" max="1283" width="13.140625" style="17" bestFit="1" customWidth="1"/>
    <col min="1284" max="1284" width="30.28515625" style="17" bestFit="1" customWidth="1"/>
    <col min="1285" max="1285" width="14" style="17" bestFit="1" customWidth="1"/>
    <col min="1286" max="1286" width="10.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82" style="17" bestFit="1" customWidth="1"/>
    <col min="1539" max="1539" width="13.140625" style="17" bestFit="1" customWidth="1"/>
    <col min="1540" max="1540" width="30.28515625" style="17" bestFit="1" customWidth="1"/>
    <col min="1541" max="1541" width="14" style="17" bestFit="1" customWidth="1"/>
    <col min="1542" max="1542" width="10.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82" style="17" bestFit="1" customWidth="1"/>
    <col min="1795" max="1795" width="13.140625" style="17" bestFit="1" customWidth="1"/>
    <col min="1796" max="1796" width="30.28515625" style="17" bestFit="1" customWidth="1"/>
    <col min="1797" max="1797" width="14" style="17" bestFit="1" customWidth="1"/>
    <col min="1798" max="1798" width="10.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82" style="17" bestFit="1" customWidth="1"/>
    <col min="2051" max="2051" width="13.140625" style="17" bestFit="1" customWidth="1"/>
    <col min="2052" max="2052" width="30.28515625" style="17" bestFit="1" customWidth="1"/>
    <col min="2053" max="2053" width="14" style="17" bestFit="1" customWidth="1"/>
    <col min="2054" max="2054" width="10.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82" style="17" bestFit="1" customWidth="1"/>
    <col min="2307" max="2307" width="13.140625" style="17" bestFit="1" customWidth="1"/>
    <col min="2308" max="2308" width="30.28515625" style="17" bestFit="1" customWidth="1"/>
    <col min="2309" max="2309" width="14" style="17" bestFit="1" customWidth="1"/>
    <col min="2310" max="2310" width="10.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82" style="17" bestFit="1" customWidth="1"/>
    <col min="2563" max="2563" width="13.140625" style="17" bestFit="1" customWidth="1"/>
    <col min="2564" max="2564" width="30.28515625" style="17" bestFit="1" customWidth="1"/>
    <col min="2565" max="2565" width="14" style="17" bestFit="1" customWidth="1"/>
    <col min="2566" max="2566" width="10.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82" style="17" bestFit="1" customWidth="1"/>
    <col min="2819" max="2819" width="13.140625" style="17" bestFit="1" customWidth="1"/>
    <col min="2820" max="2820" width="30.28515625" style="17" bestFit="1" customWidth="1"/>
    <col min="2821" max="2821" width="14" style="17" bestFit="1" customWidth="1"/>
    <col min="2822" max="2822" width="10.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82" style="17" bestFit="1" customWidth="1"/>
    <col min="3075" max="3075" width="13.140625" style="17" bestFit="1" customWidth="1"/>
    <col min="3076" max="3076" width="30.28515625" style="17" bestFit="1" customWidth="1"/>
    <col min="3077" max="3077" width="14" style="17" bestFit="1" customWidth="1"/>
    <col min="3078" max="3078" width="10.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82" style="17" bestFit="1" customWidth="1"/>
    <col min="3331" max="3331" width="13.140625" style="17" bestFit="1" customWidth="1"/>
    <col min="3332" max="3332" width="30.28515625" style="17" bestFit="1" customWidth="1"/>
    <col min="3333" max="3333" width="14" style="17" bestFit="1" customWidth="1"/>
    <col min="3334" max="3334" width="10.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82" style="17" bestFit="1" customWidth="1"/>
    <col min="3587" max="3587" width="13.140625" style="17" bestFit="1" customWidth="1"/>
    <col min="3588" max="3588" width="30.28515625" style="17" bestFit="1" customWidth="1"/>
    <col min="3589" max="3589" width="14" style="17" bestFit="1" customWidth="1"/>
    <col min="3590" max="3590" width="10.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82" style="17" bestFit="1" customWidth="1"/>
    <col min="3843" max="3843" width="13.140625" style="17" bestFit="1" customWidth="1"/>
    <col min="3844" max="3844" width="30.28515625" style="17" bestFit="1" customWidth="1"/>
    <col min="3845" max="3845" width="14" style="17" bestFit="1" customWidth="1"/>
    <col min="3846" max="3846" width="10.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82" style="17" bestFit="1" customWidth="1"/>
    <col min="4099" max="4099" width="13.140625" style="17" bestFit="1" customWidth="1"/>
    <col min="4100" max="4100" width="30.28515625" style="17" bestFit="1" customWidth="1"/>
    <col min="4101" max="4101" width="14" style="17" bestFit="1" customWidth="1"/>
    <col min="4102" max="4102" width="10.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82" style="17" bestFit="1" customWidth="1"/>
    <col min="4355" max="4355" width="13.140625" style="17" bestFit="1" customWidth="1"/>
    <col min="4356" max="4356" width="30.28515625" style="17" bestFit="1" customWidth="1"/>
    <col min="4357" max="4357" width="14" style="17" bestFit="1" customWidth="1"/>
    <col min="4358" max="4358" width="10.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82" style="17" bestFit="1" customWidth="1"/>
    <col min="4611" max="4611" width="13.140625" style="17" bestFit="1" customWidth="1"/>
    <col min="4612" max="4612" width="30.28515625" style="17" bestFit="1" customWidth="1"/>
    <col min="4613" max="4613" width="14" style="17" bestFit="1" customWidth="1"/>
    <col min="4614" max="4614" width="10.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82" style="17" bestFit="1" customWidth="1"/>
    <col min="4867" max="4867" width="13.140625" style="17" bestFit="1" customWidth="1"/>
    <col min="4868" max="4868" width="30.28515625" style="17" bestFit="1" customWidth="1"/>
    <col min="4869" max="4869" width="14" style="17" bestFit="1" customWidth="1"/>
    <col min="4870" max="4870" width="10.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82" style="17" bestFit="1" customWidth="1"/>
    <col min="5123" max="5123" width="13.140625" style="17" bestFit="1" customWidth="1"/>
    <col min="5124" max="5124" width="30.28515625" style="17" bestFit="1" customWidth="1"/>
    <col min="5125" max="5125" width="14" style="17" bestFit="1" customWidth="1"/>
    <col min="5126" max="5126" width="10.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82" style="17" bestFit="1" customWidth="1"/>
    <col min="5379" max="5379" width="13.140625" style="17" bestFit="1" customWidth="1"/>
    <col min="5380" max="5380" width="30.28515625" style="17" bestFit="1" customWidth="1"/>
    <col min="5381" max="5381" width="14" style="17" bestFit="1" customWidth="1"/>
    <col min="5382" max="5382" width="10.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82" style="17" bestFit="1" customWidth="1"/>
    <col min="5635" max="5635" width="13.140625" style="17" bestFit="1" customWidth="1"/>
    <col min="5636" max="5636" width="30.28515625" style="17" bestFit="1" customWidth="1"/>
    <col min="5637" max="5637" width="14" style="17" bestFit="1" customWidth="1"/>
    <col min="5638" max="5638" width="10.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82" style="17" bestFit="1" customWidth="1"/>
    <col min="5891" max="5891" width="13.140625" style="17" bestFit="1" customWidth="1"/>
    <col min="5892" max="5892" width="30.28515625" style="17" bestFit="1" customWidth="1"/>
    <col min="5893" max="5893" width="14" style="17" bestFit="1" customWidth="1"/>
    <col min="5894" max="5894" width="10.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82" style="17" bestFit="1" customWidth="1"/>
    <col min="6147" max="6147" width="13.140625" style="17" bestFit="1" customWidth="1"/>
    <col min="6148" max="6148" width="30.28515625" style="17" bestFit="1" customWidth="1"/>
    <col min="6149" max="6149" width="14" style="17" bestFit="1" customWidth="1"/>
    <col min="6150" max="6150" width="10.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82" style="17" bestFit="1" customWidth="1"/>
    <col min="6403" max="6403" width="13.140625" style="17" bestFit="1" customWidth="1"/>
    <col min="6404" max="6404" width="30.28515625" style="17" bestFit="1" customWidth="1"/>
    <col min="6405" max="6405" width="14" style="17" bestFit="1" customWidth="1"/>
    <col min="6406" max="6406" width="10.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82" style="17" bestFit="1" customWidth="1"/>
    <col min="6659" max="6659" width="13.140625" style="17" bestFit="1" customWidth="1"/>
    <col min="6660" max="6660" width="30.28515625" style="17" bestFit="1" customWidth="1"/>
    <col min="6661" max="6661" width="14" style="17" bestFit="1" customWidth="1"/>
    <col min="6662" max="6662" width="10.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82" style="17" bestFit="1" customWidth="1"/>
    <col min="6915" max="6915" width="13.140625" style="17" bestFit="1" customWidth="1"/>
    <col min="6916" max="6916" width="30.28515625" style="17" bestFit="1" customWidth="1"/>
    <col min="6917" max="6917" width="14" style="17" bestFit="1" customWidth="1"/>
    <col min="6918" max="6918" width="10.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82" style="17" bestFit="1" customWidth="1"/>
    <col min="7171" max="7171" width="13.140625" style="17" bestFit="1" customWidth="1"/>
    <col min="7172" max="7172" width="30.28515625" style="17" bestFit="1" customWidth="1"/>
    <col min="7173" max="7173" width="14" style="17" bestFit="1" customWidth="1"/>
    <col min="7174" max="7174" width="10.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82" style="17" bestFit="1" customWidth="1"/>
    <col min="7427" max="7427" width="13.140625" style="17" bestFit="1" customWidth="1"/>
    <col min="7428" max="7428" width="30.28515625" style="17" bestFit="1" customWidth="1"/>
    <col min="7429" max="7429" width="14" style="17" bestFit="1" customWidth="1"/>
    <col min="7430" max="7430" width="10.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82" style="17" bestFit="1" customWidth="1"/>
    <col min="7683" max="7683" width="13.140625" style="17" bestFit="1" customWidth="1"/>
    <col min="7684" max="7684" width="30.28515625" style="17" bestFit="1" customWidth="1"/>
    <col min="7685" max="7685" width="14" style="17" bestFit="1" customWidth="1"/>
    <col min="7686" max="7686" width="10.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82" style="17" bestFit="1" customWidth="1"/>
    <col min="7939" max="7939" width="13.140625" style="17" bestFit="1" customWidth="1"/>
    <col min="7940" max="7940" width="30.28515625" style="17" bestFit="1" customWidth="1"/>
    <col min="7941" max="7941" width="14" style="17" bestFit="1" customWidth="1"/>
    <col min="7942" max="7942" width="10.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82" style="17" bestFit="1" customWidth="1"/>
    <col min="8195" max="8195" width="13.140625" style="17" bestFit="1" customWidth="1"/>
    <col min="8196" max="8196" width="30.28515625" style="17" bestFit="1" customWidth="1"/>
    <col min="8197" max="8197" width="14" style="17" bestFit="1" customWidth="1"/>
    <col min="8198" max="8198" width="10.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82" style="17" bestFit="1" customWidth="1"/>
    <col min="8451" max="8451" width="13.140625" style="17" bestFit="1" customWidth="1"/>
    <col min="8452" max="8452" width="30.28515625" style="17" bestFit="1" customWidth="1"/>
    <col min="8453" max="8453" width="14" style="17" bestFit="1" customWidth="1"/>
    <col min="8454" max="8454" width="10.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82" style="17" bestFit="1" customWidth="1"/>
    <col min="8707" max="8707" width="13.140625" style="17" bestFit="1" customWidth="1"/>
    <col min="8708" max="8708" width="30.28515625" style="17" bestFit="1" customWidth="1"/>
    <col min="8709" max="8709" width="14" style="17" bestFit="1" customWidth="1"/>
    <col min="8710" max="8710" width="10.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82" style="17" bestFit="1" customWidth="1"/>
    <col min="8963" max="8963" width="13.140625" style="17" bestFit="1" customWidth="1"/>
    <col min="8964" max="8964" width="30.28515625" style="17" bestFit="1" customWidth="1"/>
    <col min="8965" max="8965" width="14" style="17" bestFit="1" customWidth="1"/>
    <col min="8966" max="8966" width="10.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82" style="17" bestFit="1" customWidth="1"/>
    <col min="9219" max="9219" width="13.140625" style="17" bestFit="1" customWidth="1"/>
    <col min="9220" max="9220" width="30.28515625" style="17" bestFit="1" customWidth="1"/>
    <col min="9221" max="9221" width="14" style="17" bestFit="1" customWidth="1"/>
    <col min="9222" max="9222" width="10.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82" style="17" bestFit="1" customWidth="1"/>
    <col min="9475" max="9475" width="13.140625" style="17" bestFit="1" customWidth="1"/>
    <col min="9476" max="9476" width="30.28515625" style="17" bestFit="1" customWidth="1"/>
    <col min="9477" max="9477" width="14" style="17" bestFit="1" customWidth="1"/>
    <col min="9478" max="9478" width="10.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82" style="17" bestFit="1" customWidth="1"/>
    <col min="9731" max="9731" width="13.140625" style="17" bestFit="1" customWidth="1"/>
    <col min="9732" max="9732" width="30.28515625" style="17" bestFit="1" customWidth="1"/>
    <col min="9733" max="9733" width="14" style="17" bestFit="1" customWidth="1"/>
    <col min="9734" max="9734" width="10.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82" style="17" bestFit="1" customWidth="1"/>
    <col min="9987" max="9987" width="13.140625" style="17" bestFit="1" customWidth="1"/>
    <col min="9988" max="9988" width="30.28515625" style="17" bestFit="1" customWidth="1"/>
    <col min="9989" max="9989" width="14" style="17" bestFit="1" customWidth="1"/>
    <col min="9990" max="9990" width="10.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82" style="17" bestFit="1" customWidth="1"/>
    <col min="10243" max="10243" width="13.140625" style="17" bestFit="1" customWidth="1"/>
    <col min="10244" max="10244" width="30.28515625" style="17" bestFit="1" customWidth="1"/>
    <col min="10245" max="10245" width="14" style="17" bestFit="1" customWidth="1"/>
    <col min="10246" max="10246" width="10.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82" style="17" bestFit="1" customWidth="1"/>
    <col min="10499" max="10499" width="13.140625" style="17" bestFit="1" customWidth="1"/>
    <col min="10500" max="10500" width="30.28515625" style="17" bestFit="1" customWidth="1"/>
    <col min="10501" max="10501" width="14" style="17" bestFit="1" customWidth="1"/>
    <col min="10502" max="10502" width="10.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82" style="17" bestFit="1" customWidth="1"/>
    <col min="10755" max="10755" width="13.140625" style="17" bestFit="1" customWidth="1"/>
    <col min="10756" max="10756" width="30.28515625" style="17" bestFit="1" customWidth="1"/>
    <col min="10757" max="10757" width="14" style="17" bestFit="1" customWidth="1"/>
    <col min="10758" max="10758" width="10.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82" style="17" bestFit="1" customWidth="1"/>
    <col min="11011" max="11011" width="13.140625" style="17" bestFit="1" customWidth="1"/>
    <col min="11012" max="11012" width="30.28515625" style="17" bestFit="1" customWidth="1"/>
    <col min="11013" max="11013" width="14" style="17" bestFit="1" customWidth="1"/>
    <col min="11014" max="11014" width="10.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82" style="17" bestFit="1" customWidth="1"/>
    <col min="11267" max="11267" width="13.140625" style="17" bestFit="1" customWidth="1"/>
    <col min="11268" max="11268" width="30.28515625" style="17" bestFit="1" customWidth="1"/>
    <col min="11269" max="11269" width="14" style="17" bestFit="1" customWidth="1"/>
    <col min="11270" max="11270" width="10.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82" style="17" bestFit="1" customWidth="1"/>
    <col min="11523" max="11523" width="13.140625" style="17" bestFit="1" customWidth="1"/>
    <col min="11524" max="11524" width="30.28515625" style="17" bestFit="1" customWidth="1"/>
    <col min="11525" max="11525" width="14" style="17" bestFit="1" customWidth="1"/>
    <col min="11526" max="11526" width="10.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82" style="17" bestFit="1" customWidth="1"/>
    <col min="11779" max="11779" width="13.140625" style="17" bestFit="1" customWidth="1"/>
    <col min="11780" max="11780" width="30.28515625" style="17" bestFit="1" customWidth="1"/>
    <col min="11781" max="11781" width="14" style="17" bestFit="1" customWidth="1"/>
    <col min="11782" max="11782" width="10.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82" style="17" bestFit="1" customWidth="1"/>
    <col min="12035" max="12035" width="13.140625" style="17" bestFit="1" customWidth="1"/>
    <col min="12036" max="12036" width="30.28515625" style="17" bestFit="1" customWidth="1"/>
    <col min="12037" max="12037" width="14" style="17" bestFit="1" customWidth="1"/>
    <col min="12038" max="12038" width="10.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82" style="17" bestFit="1" customWidth="1"/>
    <col min="12291" max="12291" width="13.140625" style="17" bestFit="1" customWidth="1"/>
    <col min="12292" max="12292" width="30.28515625" style="17" bestFit="1" customWidth="1"/>
    <col min="12293" max="12293" width="14" style="17" bestFit="1" customWidth="1"/>
    <col min="12294" max="12294" width="10.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82" style="17" bestFit="1" customWidth="1"/>
    <col min="12547" max="12547" width="13.140625" style="17" bestFit="1" customWidth="1"/>
    <col min="12548" max="12548" width="30.28515625" style="17" bestFit="1" customWidth="1"/>
    <col min="12549" max="12549" width="14" style="17" bestFit="1" customWidth="1"/>
    <col min="12550" max="12550" width="10.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82" style="17" bestFit="1" customWidth="1"/>
    <col min="12803" max="12803" width="13.140625" style="17" bestFit="1" customWidth="1"/>
    <col min="12804" max="12804" width="30.28515625" style="17" bestFit="1" customWidth="1"/>
    <col min="12805" max="12805" width="14" style="17" bestFit="1" customWidth="1"/>
    <col min="12806" max="12806" width="10.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82" style="17" bestFit="1" customWidth="1"/>
    <col min="13059" max="13059" width="13.140625" style="17" bestFit="1" customWidth="1"/>
    <col min="13060" max="13060" width="30.28515625" style="17" bestFit="1" customWidth="1"/>
    <col min="13061" max="13061" width="14" style="17" bestFit="1" customWidth="1"/>
    <col min="13062" max="13062" width="10.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82" style="17" bestFit="1" customWidth="1"/>
    <col min="13315" max="13315" width="13.140625" style="17" bestFit="1" customWidth="1"/>
    <col min="13316" max="13316" width="30.28515625" style="17" bestFit="1" customWidth="1"/>
    <col min="13317" max="13317" width="14" style="17" bestFit="1" customWidth="1"/>
    <col min="13318" max="13318" width="10.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82" style="17" bestFit="1" customWidth="1"/>
    <col min="13571" max="13571" width="13.140625" style="17" bestFit="1" customWidth="1"/>
    <col min="13572" max="13572" width="30.28515625" style="17" bestFit="1" customWidth="1"/>
    <col min="13573" max="13573" width="14" style="17" bestFit="1" customWidth="1"/>
    <col min="13574" max="13574" width="10.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82" style="17" bestFit="1" customWidth="1"/>
    <col min="13827" max="13827" width="13.140625" style="17" bestFit="1" customWidth="1"/>
    <col min="13828" max="13828" width="30.28515625" style="17" bestFit="1" customWidth="1"/>
    <col min="13829" max="13829" width="14" style="17" bestFit="1" customWidth="1"/>
    <col min="13830" max="13830" width="10.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82" style="17" bestFit="1" customWidth="1"/>
    <col min="14083" max="14083" width="13.140625" style="17" bestFit="1" customWidth="1"/>
    <col min="14084" max="14084" width="30.28515625" style="17" bestFit="1" customWidth="1"/>
    <col min="14085" max="14085" width="14" style="17" bestFit="1" customWidth="1"/>
    <col min="14086" max="14086" width="10.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82" style="17" bestFit="1" customWidth="1"/>
    <col min="14339" max="14339" width="13.140625" style="17" bestFit="1" customWidth="1"/>
    <col min="14340" max="14340" width="30.28515625" style="17" bestFit="1" customWidth="1"/>
    <col min="14341" max="14341" width="14" style="17" bestFit="1" customWidth="1"/>
    <col min="14342" max="14342" width="10.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82" style="17" bestFit="1" customWidth="1"/>
    <col min="14595" max="14595" width="13.140625" style="17" bestFit="1" customWidth="1"/>
    <col min="14596" max="14596" width="30.28515625" style="17" bestFit="1" customWidth="1"/>
    <col min="14597" max="14597" width="14" style="17" bestFit="1" customWidth="1"/>
    <col min="14598" max="14598" width="10.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82" style="17" bestFit="1" customWidth="1"/>
    <col min="14851" max="14851" width="13.140625" style="17" bestFit="1" customWidth="1"/>
    <col min="14852" max="14852" width="30.28515625" style="17" bestFit="1" customWidth="1"/>
    <col min="14853" max="14853" width="14" style="17" bestFit="1" customWidth="1"/>
    <col min="14854" max="14854" width="10.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82" style="17" bestFit="1" customWidth="1"/>
    <col min="15107" max="15107" width="13.140625" style="17" bestFit="1" customWidth="1"/>
    <col min="15108" max="15108" width="30.28515625" style="17" bestFit="1" customWidth="1"/>
    <col min="15109" max="15109" width="14" style="17" bestFit="1" customWidth="1"/>
    <col min="15110" max="15110" width="10.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82" style="17" bestFit="1" customWidth="1"/>
    <col min="15363" max="15363" width="13.140625" style="17" bestFit="1" customWidth="1"/>
    <col min="15364" max="15364" width="30.28515625" style="17" bestFit="1" customWidth="1"/>
    <col min="15365" max="15365" width="14" style="17" bestFit="1" customWidth="1"/>
    <col min="15366" max="15366" width="10.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82" style="17" bestFit="1" customWidth="1"/>
    <col min="15619" max="15619" width="13.140625" style="17" bestFit="1" customWidth="1"/>
    <col min="15620" max="15620" width="30.28515625" style="17" bestFit="1" customWidth="1"/>
    <col min="15621" max="15621" width="14" style="17" bestFit="1" customWidth="1"/>
    <col min="15622" max="15622" width="10.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82" style="17" bestFit="1" customWidth="1"/>
    <col min="15875" max="15875" width="13.140625" style="17" bestFit="1" customWidth="1"/>
    <col min="15876" max="15876" width="30.28515625" style="17" bestFit="1" customWidth="1"/>
    <col min="15877" max="15877" width="14" style="17" bestFit="1" customWidth="1"/>
    <col min="15878" max="15878" width="10.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82" style="17" bestFit="1" customWidth="1"/>
    <col min="16131" max="16131" width="13.140625" style="17" bestFit="1" customWidth="1"/>
    <col min="16132" max="16132" width="30.28515625" style="17" bestFit="1" customWidth="1"/>
    <col min="16133" max="16133" width="14" style="17" bestFit="1" customWidth="1"/>
    <col min="16134" max="16134" width="10.5703125" style="17" bestFit="1" customWidth="1"/>
    <col min="16135" max="16135" width="18.140625" style="17" bestFit="1" customWidth="1"/>
    <col min="16136" max="16136" width="9.140625" style="17" bestFit="1"/>
    <col min="16137" max="16384" width="9.140625" style="17"/>
  </cols>
  <sheetData>
    <row r="1" spans="1:9" s="1" customFormat="1">
      <c r="A1" s="3" t="s">
        <v>0</v>
      </c>
      <c r="B1" s="361" t="s">
        <v>52</v>
      </c>
      <c r="C1" s="361"/>
      <c r="D1" s="361"/>
      <c r="E1" s="361"/>
      <c r="F1" s="4"/>
      <c r="G1" s="4"/>
      <c r="H1" s="4"/>
    </row>
    <row r="2" spans="1:9" s="1" customFormat="1" ht="13.5" thickBot="1">
      <c r="C2" s="5"/>
      <c r="F2" s="4"/>
      <c r="G2" s="4"/>
      <c r="H2" s="4"/>
    </row>
    <row r="3" spans="1:9" s="13" customFormat="1" ht="15">
      <c r="B3" s="23" t="s">
        <v>1044</v>
      </c>
      <c r="C3" s="362"/>
      <c r="D3" s="365"/>
      <c r="F3" s="14"/>
      <c r="G3" s="14"/>
      <c r="H3" s="14"/>
    </row>
    <row r="4" spans="1:9" s="13" customFormat="1" ht="30">
      <c r="B4" s="26" t="s">
        <v>1045</v>
      </c>
      <c r="C4" s="363"/>
      <c r="D4" s="366"/>
      <c r="F4" s="14"/>
      <c r="G4" s="14"/>
      <c r="H4" s="14"/>
    </row>
    <row r="5" spans="1:9" s="13" customFormat="1" ht="15">
      <c r="B5" s="26" t="s">
        <v>977</v>
      </c>
      <c r="C5" s="363"/>
      <c r="D5" s="366"/>
      <c r="F5" s="14"/>
      <c r="G5" s="14"/>
      <c r="H5" s="14"/>
    </row>
    <row r="6" spans="1:9" s="13" customFormat="1" ht="15">
      <c r="B6" s="24" t="s">
        <v>1046</v>
      </c>
      <c r="C6" s="363"/>
      <c r="D6" s="366"/>
      <c r="F6" s="14"/>
      <c r="G6" s="14"/>
      <c r="H6" s="14"/>
    </row>
    <row r="7" spans="1:9" s="13" customFormat="1" ht="30.75" thickBot="1">
      <c r="B7" s="25" t="s">
        <v>1047</v>
      </c>
      <c r="C7" s="364"/>
      <c r="D7" s="367"/>
      <c r="F7" s="14"/>
      <c r="G7" s="14"/>
      <c r="H7" s="14"/>
    </row>
    <row r="8" spans="1:9" s="13" customFormat="1">
      <c r="C8" s="15" t="s">
        <v>979</v>
      </c>
      <c r="D8" s="15" t="s">
        <v>980</v>
      </c>
      <c r="F8" s="14"/>
      <c r="G8" s="14"/>
      <c r="H8" s="1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1140</v>
      </c>
      <c r="C16" s="165" t="s">
        <v>132</v>
      </c>
      <c r="D16" s="17" t="s">
        <v>133</v>
      </c>
      <c r="E16" s="17" t="s">
        <v>134</v>
      </c>
      <c r="F16" s="18">
        <v>2442000</v>
      </c>
      <c r="G16" s="18">
        <v>19990.21</v>
      </c>
      <c r="H16" s="18">
        <v>9.25</v>
      </c>
    </row>
    <row r="17" spans="2:8">
      <c r="B17" s="17" t="s">
        <v>1139</v>
      </c>
      <c r="C17" s="165" t="s">
        <v>132</v>
      </c>
      <c r="D17" s="17" t="s">
        <v>135</v>
      </c>
      <c r="E17" s="17" t="s">
        <v>136</v>
      </c>
      <c r="F17" s="18">
        <v>534000</v>
      </c>
      <c r="G17" s="18">
        <v>13400.46</v>
      </c>
      <c r="H17" s="18">
        <v>6.2</v>
      </c>
    </row>
    <row r="18" spans="2:8">
      <c r="B18" s="17" t="s">
        <v>1121</v>
      </c>
      <c r="C18" s="165" t="s">
        <v>132</v>
      </c>
      <c r="D18" s="17" t="s">
        <v>133</v>
      </c>
      <c r="E18" s="17" t="s">
        <v>137</v>
      </c>
      <c r="F18" s="18">
        <v>932300</v>
      </c>
      <c r="G18" s="18">
        <v>13371.05</v>
      </c>
      <c r="H18" s="18">
        <v>6.19</v>
      </c>
    </row>
    <row r="19" spans="2:8">
      <c r="B19" s="17" t="s">
        <v>1178</v>
      </c>
      <c r="C19" s="165" t="s">
        <v>132</v>
      </c>
      <c r="D19" s="17" t="s">
        <v>142</v>
      </c>
      <c r="E19" s="17" t="s">
        <v>143</v>
      </c>
      <c r="F19" s="18">
        <v>3210000</v>
      </c>
      <c r="G19" s="18">
        <v>9727.91</v>
      </c>
      <c r="H19" s="18">
        <v>4.5</v>
      </c>
    </row>
    <row r="20" spans="2:8">
      <c r="B20" s="17" t="s">
        <v>1122</v>
      </c>
      <c r="C20" s="165" t="s">
        <v>132</v>
      </c>
      <c r="D20" s="17" t="s">
        <v>138</v>
      </c>
      <c r="E20" s="17" t="s">
        <v>140</v>
      </c>
      <c r="F20" s="18">
        <v>273000</v>
      </c>
      <c r="G20" s="18">
        <v>9014.19</v>
      </c>
      <c r="H20" s="18">
        <v>4.17</v>
      </c>
    </row>
    <row r="21" spans="2:8">
      <c r="B21" s="17" t="s">
        <v>1223</v>
      </c>
      <c r="C21" s="165" t="s">
        <v>132</v>
      </c>
      <c r="D21" s="17" t="s">
        <v>138</v>
      </c>
      <c r="E21" s="17" t="s">
        <v>139</v>
      </c>
      <c r="F21" s="18">
        <v>560000</v>
      </c>
      <c r="G21" s="18">
        <v>8678.32</v>
      </c>
      <c r="H21" s="18">
        <v>4.0199999999999996</v>
      </c>
    </row>
    <row r="22" spans="2:8">
      <c r="B22" s="17" t="s">
        <v>1199</v>
      </c>
      <c r="C22" s="165" t="s">
        <v>132</v>
      </c>
      <c r="D22" s="17" t="s">
        <v>146</v>
      </c>
      <c r="E22" s="17" t="s">
        <v>301</v>
      </c>
      <c r="F22" s="18">
        <v>815000</v>
      </c>
      <c r="G22" s="18">
        <v>7654.89</v>
      </c>
      <c r="H22" s="18">
        <v>3.54</v>
      </c>
    </row>
    <row r="23" spans="2:8">
      <c r="B23" s="17" t="s">
        <v>1131</v>
      </c>
      <c r="C23" s="165" t="s">
        <v>132</v>
      </c>
      <c r="D23" s="17" t="s">
        <v>174</v>
      </c>
      <c r="E23" s="17" t="s">
        <v>306</v>
      </c>
      <c r="F23" s="18">
        <v>1800000</v>
      </c>
      <c r="G23" s="18">
        <v>6746.4</v>
      </c>
      <c r="H23" s="18">
        <v>3.12</v>
      </c>
    </row>
    <row r="24" spans="2:8">
      <c r="B24" s="17" t="s">
        <v>1215</v>
      </c>
      <c r="C24" s="165" t="s">
        <v>132</v>
      </c>
      <c r="D24" s="17" t="s">
        <v>144</v>
      </c>
      <c r="E24" s="17" t="s">
        <v>145</v>
      </c>
      <c r="F24" s="18">
        <v>250000</v>
      </c>
      <c r="G24" s="18">
        <v>5880.13</v>
      </c>
      <c r="H24" s="18">
        <v>2.72</v>
      </c>
    </row>
    <row r="25" spans="2:8">
      <c r="B25" s="17" t="s">
        <v>1187</v>
      </c>
      <c r="C25" s="165" t="s">
        <v>132</v>
      </c>
      <c r="D25" s="17" t="s">
        <v>235</v>
      </c>
      <c r="E25" s="17" t="s">
        <v>302</v>
      </c>
      <c r="F25" s="18">
        <v>999000</v>
      </c>
      <c r="G25" s="18">
        <v>5497</v>
      </c>
      <c r="H25" s="18">
        <v>2.54</v>
      </c>
    </row>
    <row r="26" spans="2:8">
      <c r="B26" s="17" t="s">
        <v>1147</v>
      </c>
      <c r="C26" s="165" t="s">
        <v>132</v>
      </c>
      <c r="D26" s="17" t="s">
        <v>146</v>
      </c>
      <c r="E26" s="17" t="s">
        <v>147</v>
      </c>
      <c r="F26" s="18">
        <v>221000</v>
      </c>
      <c r="G26" s="18">
        <v>5254.94</v>
      </c>
      <c r="H26" s="18">
        <v>2.4300000000000002</v>
      </c>
    </row>
    <row r="27" spans="2:8">
      <c r="B27" s="17" t="s">
        <v>1123</v>
      </c>
      <c r="C27" s="165" t="s">
        <v>132</v>
      </c>
      <c r="D27" s="17" t="s">
        <v>138</v>
      </c>
      <c r="E27" s="17" t="s">
        <v>286</v>
      </c>
      <c r="F27" s="18">
        <v>525000</v>
      </c>
      <c r="G27" s="18">
        <v>4979.1000000000004</v>
      </c>
      <c r="H27" s="18">
        <v>2.2999999999999998</v>
      </c>
    </row>
    <row r="28" spans="2:8">
      <c r="B28" s="17" t="s">
        <v>1137</v>
      </c>
      <c r="C28" s="165" t="s">
        <v>132</v>
      </c>
      <c r="D28" s="17" t="s">
        <v>144</v>
      </c>
      <c r="E28" s="17" t="s">
        <v>282</v>
      </c>
      <c r="F28" s="18">
        <v>145000</v>
      </c>
      <c r="G28" s="18">
        <v>4833.9399999999996</v>
      </c>
      <c r="H28" s="18">
        <v>2.2400000000000002</v>
      </c>
    </row>
    <row r="29" spans="2:8">
      <c r="B29" s="17" t="s">
        <v>1390</v>
      </c>
      <c r="C29" s="165" t="s">
        <v>132</v>
      </c>
      <c r="D29" s="17" t="s">
        <v>154</v>
      </c>
      <c r="E29" s="17" t="s">
        <v>303</v>
      </c>
      <c r="F29" s="18">
        <v>200000</v>
      </c>
      <c r="G29" s="18">
        <v>4634.8999999999996</v>
      </c>
      <c r="H29" s="18">
        <v>2.14</v>
      </c>
    </row>
    <row r="30" spans="2:8">
      <c r="B30" s="17" t="s">
        <v>1146</v>
      </c>
      <c r="C30" s="165" t="s">
        <v>132</v>
      </c>
      <c r="D30" s="17" t="s">
        <v>133</v>
      </c>
      <c r="E30" s="17" t="s">
        <v>150</v>
      </c>
      <c r="F30" s="18">
        <v>625000</v>
      </c>
      <c r="G30" s="18">
        <v>4529.6899999999996</v>
      </c>
      <c r="H30" s="18">
        <v>2.1</v>
      </c>
    </row>
    <row r="31" spans="2:8">
      <c r="B31" s="17" t="s">
        <v>1169</v>
      </c>
      <c r="C31" s="165" t="s">
        <v>132</v>
      </c>
      <c r="D31" s="17" t="s">
        <v>169</v>
      </c>
      <c r="E31" s="17" t="s">
        <v>170</v>
      </c>
      <c r="F31" s="18">
        <v>539426</v>
      </c>
      <c r="G31" s="18">
        <v>4378.25</v>
      </c>
      <c r="H31" s="18">
        <v>2.0299999999999998</v>
      </c>
    </row>
    <row r="32" spans="2:8">
      <c r="B32" s="17" t="s">
        <v>1229</v>
      </c>
      <c r="C32" s="165" t="s">
        <v>132</v>
      </c>
      <c r="D32" s="17" t="s">
        <v>133</v>
      </c>
      <c r="E32" s="17" t="s">
        <v>141</v>
      </c>
      <c r="F32" s="18">
        <v>241000</v>
      </c>
      <c r="G32" s="18">
        <v>4362.9399999999996</v>
      </c>
      <c r="H32" s="18">
        <v>2.02</v>
      </c>
    </row>
    <row r="33" spans="2:8">
      <c r="B33" s="17" t="s">
        <v>1545</v>
      </c>
      <c r="C33" s="165" t="s">
        <v>132</v>
      </c>
      <c r="D33" s="17" t="s">
        <v>144</v>
      </c>
      <c r="E33" s="17" t="s">
        <v>305</v>
      </c>
      <c r="F33" s="18">
        <v>91521</v>
      </c>
      <c r="G33" s="18">
        <v>4326.38</v>
      </c>
      <c r="H33" s="18">
        <v>2</v>
      </c>
    </row>
    <row r="34" spans="2:8">
      <c r="B34" s="17" t="s">
        <v>1542</v>
      </c>
      <c r="C34" s="165" t="s">
        <v>132</v>
      </c>
      <c r="D34" s="17" t="s">
        <v>144</v>
      </c>
      <c r="E34" s="17" t="s">
        <v>628</v>
      </c>
      <c r="F34" s="18">
        <v>945000</v>
      </c>
      <c r="G34" s="18">
        <v>4158.47</v>
      </c>
      <c r="H34" s="18">
        <v>1.92</v>
      </c>
    </row>
    <row r="35" spans="2:8">
      <c r="B35" s="17" t="s">
        <v>1221</v>
      </c>
      <c r="C35" s="165" t="s">
        <v>132</v>
      </c>
      <c r="D35" s="17" t="s">
        <v>171</v>
      </c>
      <c r="E35" s="17" t="s">
        <v>172</v>
      </c>
      <c r="F35" s="18">
        <v>529919</v>
      </c>
      <c r="G35" s="18">
        <v>4128.07</v>
      </c>
      <c r="H35" s="18">
        <v>1.91</v>
      </c>
    </row>
    <row r="36" spans="2:8">
      <c r="B36" s="17" t="s">
        <v>1445</v>
      </c>
      <c r="C36" s="165" t="s">
        <v>132</v>
      </c>
      <c r="D36" s="17" t="s">
        <v>197</v>
      </c>
      <c r="E36" s="17" t="s">
        <v>198</v>
      </c>
      <c r="F36" s="18">
        <v>17340</v>
      </c>
      <c r="G36" s="18">
        <v>3943.6</v>
      </c>
      <c r="H36" s="18">
        <v>1.83</v>
      </c>
    </row>
    <row r="37" spans="2:8">
      <c r="B37" s="17" t="s">
        <v>1192</v>
      </c>
      <c r="C37" s="165" t="s">
        <v>132</v>
      </c>
      <c r="D37" s="17" t="s">
        <v>144</v>
      </c>
      <c r="E37" s="17" t="s">
        <v>307</v>
      </c>
      <c r="F37" s="18">
        <v>267000</v>
      </c>
      <c r="G37" s="18">
        <v>3335.76</v>
      </c>
      <c r="H37" s="18">
        <v>1.54</v>
      </c>
    </row>
    <row r="38" spans="2:8">
      <c r="B38" s="17" t="s">
        <v>1546</v>
      </c>
      <c r="C38" s="165" t="s">
        <v>132</v>
      </c>
      <c r="D38" s="17" t="s">
        <v>166</v>
      </c>
      <c r="E38" s="17" t="s">
        <v>308</v>
      </c>
      <c r="F38" s="18">
        <v>406000</v>
      </c>
      <c r="G38" s="18">
        <v>3136.76</v>
      </c>
      <c r="H38" s="18">
        <v>1.45</v>
      </c>
    </row>
    <row r="39" spans="2:8">
      <c r="B39" s="17" t="s">
        <v>1547</v>
      </c>
      <c r="C39" s="165" t="s">
        <v>132</v>
      </c>
      <c r="D39" s="17" t="s">
        <v>200</v>
      </c>
      <c r="E39" s="17" t="s">
        <v>702</v>
      </c>
      <c r="F39" s="18">
        <v>380000</v>
      </c>
      <c r="G39" s="18">
        <v>3084.65</v>
      </c>
      <c r="H39" s="18">
        <v>1.43</v>
      </c>
    </row>
    <row r="40" spans="2:8">
      <c r="B40" s="17" t="s">
        <v>1494</v>
      </c>
      <c r="C40" s="165" t="s">
        <v>132</v>
      </c>
      <c r="D40" s="17" t="s">
        <v>144</v>
      </c>
      <c r="E40" s="17" t="s">
        <v>310</v>
      </c>
      <c r="F40" s="18">
        <v>81400</v>
      </c>
      <c r="G40" s="18">
        <v>3011.72</v>
      </c>
      <c r="H40" s="18">
        <v>1.39</v>
      </c>
    </row>
    <row r="41" spans="2:8">
      <c r="B41" s="17" t="s">
        <v>1231</v>
      </c>
      <c r="C41" s="165" t="s">
        <v>132</v>
      </c>
      <c r="D41" s="17" t="s">
        <v>188</v>
      </c>
      <c r="E41" s="17" t="s">
        <v>311</v>
      </c>
      <c r="F41" s="18">
        <v>231000</v>
      </c>
      <c r="G41" s="18">
        <v>2990.06</v>
      </c>
      <c r="H41" s="18">
        <v>1.38</v>
      </c>
    </row>
    <row r="42" spans="2:8">
      <c r="B42" s="17" t="s">
        <v>1502</v>
      </c>
      <c r="C42" s="165" t="s">
        <v>132</v>
      </c>
      <c r="D42" s="17" t="s">
        <v>166</v>
      </c>
      <c r="E42" s="17" t="s">
        <v>312</v>
      </c>
      <c r="F42" s="18">
        <v>68470</v>
      </c>
      <c r="G42" s="18">
        <v>2969.13</v>
      </c>
      <c r="H42" s="18">
        <v>1.37</v>
      </c>
    </row>
    <row r="43" spans="2:8">
      <c r="B43" s="17" t="s">
        <v>1548</v>
      </c>
      <c r="C43" s="165" t="s">
        <v>132</v>
      </c>
      <c r="D43" s="17" t="s">
        <v>144</v>
      </c>
      <c r="E43" s="17" t="s">
        <v>630</v>
      </c>
      <c r="F43" s="18">
        <v>495133</v>
      </c>
      <c r="G43" s="18">
        <v>2926.48</v>
      </c>
      <c r="H43" s="18">
        <v>1.35</v>
      </c>
    </row>
    <row r="44" spans="2:8">
      <c r="B44" s="17" t="s">
        <v>1130</v>
      </c>
      <c r="C44" s="165" t="s">
        <v>132</v>
      </c>
      <c r="D44" s="17" t="s">
        <v>283</v>
      </c>
      <c r="E44" s="17" t="s">
        <v>313</v>
      </c>
      <c r="F44" s="18">
        <v>101500</v>
      </c>
      <c r="G44" s="18">
        <v>2860.32</v>
      </c>
      <c r="H44" s="18">
        <v>1.32</v>
      </c>
    </row>
    <row r="45" spans="2:8">
      <c r="B45" s="17" t="s">
        <v>1133</v>
      </c>
      <c r="C45" s="165" t="s">
        <v>132</v>
      </c>
      <c r="D45" s="17" t="s">
        <v>188</v>
      </c>
      <c r="E45" s="17" t="s">
        <v>204</v>
      </c>
      <c r="F45" s="18">
        <v>486850</v>
      </c>
      <c r="G45" s="18">
        <v>2704.45</v>
      </c>
      <c r="H45" s="18">
        <v>1.25</v>
      </c>
    </row>
    <row r="46" spans="2:8">
      <c r="B46" s="17" t="s">
        <v>1387</v>
      </c>
      <c r="C46" s="165" t="s">
        <v>132</v>
      </c>
      <c r="D46" s="17" t="s">
        <v>188</v>
      </c>
      <c r="E46" s="17" t="s">
        <v>315</v>
      </c>
      <c r="F46" s="18">
        <v>469000</v>
      </c>
      <c r="G46" s="18">
        <v>2596.38</v>
      </c>
      <c r="H46" s="18">
        <v>1.2</v>
      </c>
    </row>
    <row r="47" spans="2:8">
      <c r="B47" s="17" t="s">
        <v>1488</v>
      </c>
      <c r="C47" s="165" t="s">
        <v>132</v>
      </c>
      <c r="D47" s="17" t="s">
        <v>144</v>
      </c>
      <c r="E47" s="17" t="s">
        <v>316</v>
      </c>
      <c r="F47" s="18">
        <v>255000</v>
      </c>
      <c r="G47" s="18">
        <v>2562.11</v>
      </c>
      <c r="H47" s="18">
        <v>1.19</v>
      </c>
    </row>
    <row r="48" spans="2:8">
      <c r="B48" s="17" t="s">
        <v>1437</v>
      </c>
      <c r="C48" s="165" t="s">
        <v>132</v>
      </c>
      <c r="D48" s="17" t="s">
        <v>283</v>
      </c>
      <c r="E48" s="17" t="s">
        <v>314</v>
      </c>
      <c r="F48" s="18">
        <v>65000</v>
      </c>
      <c r="G48" s="18">
        <v>2544.39</v>
      </c>
      <c r="H48" s="18">
        <v>1.18</v>
      </c>
    </row>
    <row r="49" spans="2:8">
      <c r="B49" s="17" t="s">
        <v>1473</v>
      </c>
      <c r="C49" s="165" t="s">
        <v>132</v>
      </c>
      <c r="D49" s="17" t="s">
        <v>166</v>
      </c>
      <c r="E49" s="17" t="s">
        <v>167</v>
      </c>
      <c r="F49" s="18">
        <v>54000</v>
      </c>
      <c r="G49" s="18">
        <v>2291.6799999999998</v>
      </c>
      <c r="H49" s="18">
        <v>1.06</v>
      </c>
    </row>
    <row r="50" spans="2:8">
      <c r="B50" s="17" t="s">
        <v>1456</v>
      </c>
      <c r="C50" s="165" t="s">
        <v>132</v>
      </c>
      <c r="D50" s="17" t="s">
        <v>148</v>
      </c>
      <c r="E50" s="17" t="s">
        <v>572</v>
      </c>
      <c r="F50" s="18">
        <v>270000</v>
      </c>
      <c r="G50" s="18">
        <v>2239.25</v>
      </c>
      <c r="H50" s="18">
        <v>1.04</v>
      </c>
    </row>
    <row r="51" spans="2:8">
      <c r="B51" s="17" t="s">
        <v>1396</v>
      </c>
      <c r="C51" s="165" t="s">
        <v>132</v>
      </c>
      <c r="D51" s="17" t="s">
        <v>184</v>
      </c>
      <c r="E51" s="17" t="s">
        <v>319</v>
      </c>
      <c r="F51" s="18">
        <v>114000</v>
      </c>
      <c r="G51" s="18">
        <v>2219.92</v>
      </c>
      <c r="H51" s="18">
        <v>1.03</v>
      </c>
    </row>
    <row r="52" spans="2:8">
      <c r="B52" s="17" t="s">
        <v>1480</v>
      </c>
      <c r="C52" s="165" t="s">
        <v>132</v>
      </c>
      <c r="D52" s="17" t="s">
        <v>133</v>
      </c>
      <c r="E52" s="17" t="s">
        <v>257</v>
      </c>
      <c r="F52" s="18">
        <v>809617</v>
      </c>
      <c r="G52" s="18">
        <v>2192.85</v>
      </c>
      <c r="H52" s="18">
        <v>1.01</v>
      </c>
    </row>
    <row r="53" spans="2:8">
      <c r="B53" s="17" t="s">
        <v>1549</v>
      </c>
      <c r="C53" s="165" t="s">
        <v>132</v>
      </c>
      <c r="D53" s="17" t="s">
        <v>156</v>
      </c>
      <c r="E53" s="17" t="s">
        <v>321</v>
      </c>
      <c r="F53" s="18">
        <v>49400</v>
      </c>
      <c r="G53" s="18">
        <v>2189.85</v>
      </c>
      <c r="H53" s="18">
        <v>1.01</v>
      </c>
    </row>
    <row r="54" spans="2:8">
      <c r="B54" s="17" t="s">
        <v>1394</v>
      </c>
      <c r="C54" s="165" t="s">
        <v>132</v>
      </c>
      <c r="D54" s="17" t="s">
        <v>154</v>
      </c>
      <c r="E54" s="17" t="s">
        <v>320</v>
      </c>
      <c r="F54" s="18">
        <v>114000</v>
      </c>
      <c r="G54" s="18">
        <v>2162.69</v>
      </c>
      <c r="H54" s="18">
        <v>1</v>
      </c>
    </row>
    <row r="55" spans="2:8">
      <c r="B55" s="17" t="s">
        <v>1196</v>
      </c>
      <c r="C55" s="165" t="s">
        <v>132</v>
      </c>
      <c r="D55" s="17" t="s">
        <v>151</v>
      </c>
      <c r="E55" s="17" t="s">
        <v>152</v>
      </c>
      <c r="F55" s="18">
        <v>300000</v>
      </c>
      <c r="G55" s="18">
        <v>2033.85</v>
      </c>
      <c r="H55" s="18">
        <v>0.94</v>
      </c>
    </row>
    <row r="56" spans="2:8">
      <c r="B56" s="17" t="s">
        <v>1177</v>
      </c>
      <c r="C56" s="165" t="s">
        <v>132</v>
      </c>
      <c r="D56" s="17" t="s">
        <v>247</v>
      </c>
      <c r="E56" s="17" t="s">
        <v>322</v>
      </c>
      <c r="F56" s="18">
        <v>540000</v>
      </c>
      <c r="G56" s="18">
        <v>1870.29</v>
      </c>
      <c r="H56" s="18">
        <v>0.87</v>
      </c>
    </row>
    <row r="57" spans="2:8">
      <c r="B57" s="17" t="s">
        <v>1513</v>
      </c>
      <c r="C57" s="165" t="s">
        <v>132</v>
      </c>
      <c r="D57" s="17" t="s">
        <v>171</v>
      </c>
      <c r="E57" s="17" t="s">
        <v>229</v>
      </c>
      <c r="F57" s="18">
        <v>198478</v>
      </c>
      <c r="G57" s="18">
        <v>1867.18</v>
      </c>
      <c r="H57" s="18">
        <v>0.86</v>
      </c>
    </row>
    <row r="58" spans="2:8">
      <c r="B58" s="17" t="s">
        <v>1550</v>
      </c>
      <c r="C58" s="165" t="s">
        <v>132</v>
      </c>
      <c r="D58" s="17" t="s">
        <v>154</v>
      </c>
      <c r="E58" s="17" t="s">
        <v>155</v>
      </c>
      <c r="F58" s="18">
        <v>100000</v>
      </c>
      <c r="G58" s="18">
        <v>1756.9</v>
      </c>
      <c r="H58" s="18">
        <v>0.81</v>
      </c>
    </row>
    <row r="59" spans="2:8">
      <c r="B59" s="17" t="s">
        <v>1493</v>
      </c>
      <c r="C59" s="165" t="s">
        <v>132</v>
      </c>
      <c r="D59" s="17" t="s">
        <v>184</v>
      </c>
      <c r="E59" s="17" t="s">
        <v>185</v>
      </c>
      <c r="F59" s="18">
        <v>230000</v>
      </c>
      <c r="G59" s="18">
        <v>1595.63</v>
      </c>
      <c r="H59" s="18">
        <v>0.74</v>
      </c>
    </row>
    <row r="60" spans="2:8">
      <c r="B60" s="17" t="s">
        <v>1551</v>
      </c>
      <c r="C60" s="165" t="s">
        <v>132</v>
      </c>
      <c r="D60" s="17" t="s">
        <v>144</v>
      </c>
      <c r="E60" s="17" t="s">
        <v>633</v>
      </c>
      <c r="F60" s="18">
        <v>246283</v>
      </c>
      <c r="G60" s="18">
        <v>1550.35</v>
      </c>
      <c r="H60" s="18">
        <v>0.72</v>
      </c>
    </row>
    <row r="61" spans="2:8">
      <c r="B61" s="17" t="s">
        <v>1209</v>
      </c>
      <c r="C61" s="165" t="s">
        <v>132</v>
      </c>
      <c r="D61" s="17" t="s">
        <v>220</v>
      </c>
      <c r="E61" s="17" t="s">
        <v>318</v>
      </c>
      <c r="F61" s="18">
        <v>28000</v>
      </c>
      <c r="G61" s="18">
        <v>1179.44</v>
      </c>
      <c r="H61" s="18">
        <v>0.55000000000000004</v>
      </c>
    </row>
    <row r="62" spans="2:8">
      <c r="B62" s="241" t="s">
        <v>210</v>
      </c>
      <c r="C62" s="243"/>
      <c r="D62" s="241"/>
      <c r="E62" s="241"/>
      <c r="F62" s="70"/>
      <c r="G62" s="70">
        <f>SUM(G13:G61)</f>
        <v>209362.93000000011</v>
      </c>
      <c r="H62" s="70">
        <f>SUM(H13:H61)</f>
        <v>96.860000000000014</v>
      </c>
    </row>
    <row r="63" spans="2:8">
      <c r="B63" s="241" t="s">
        <v>211</v>
      </c>
      <c r="C63" s="243"/>
      <c r="D63" s="241"/>
      <c r="E63" s="241"/>
      <c r="F63" s="70"/>
      <c r="G63" s="70">
        <v>6131.01</v>
      </c>
      <c r="H63" s="70">
        <v>2.84</v>
      </c>
    </row>
    <row r="64" spans="2:8">
      <c r="B64" s="241" t="s">
        <v>117</v>
      </c>
      <c r="C64" s="243"/>
      <c r="D64" s="241"/>
      <c r="E64" s="241"/>
      <c r="F64" s="70"/>
      <c r="G64" s="70">
        <v>215493.94</v>
      </c>
      <c r="H64" s="70">
        <v>99.73</v>
      </c>
    </row>
    <row r="65" spans="2:8">
      <c r="B65" s="241" t="s">
        <v>118</v>
      </c>
      <c r="C65" s="243"/>
      <c r="D65" s="241"/>
      <c r="E65" s="241"/>
      <c r="F65" s="70"/>
      <c r="G65" s="70">
        <v>589.28500080001868</v>
      </c>
      <c r="H65" s="70">
        <v>0.26999999999999602</v>
      </c>
    </row>
    <row r="66" spans="2:8">
      <c r="B66" s="241" t="s">
        <v>119</v>
      </c>
      <c r="C66" s="243"/>
      <c r="D66" s="241"/>
      <c r="E66" s="241"/>
      <c r="F66" s="70"/>
      <c r="G66" s="70">
        <v>216083.22500080001</v>
      </c>
      <c r="H66" s="70">
        <v>100</v>
      </c>
    </row>
    <row r="67" spans="2:8">
      <c r="B67" s="17" t="s">
        <v>120</v>
      </c>
    </row>
    <row r="68" spans="2:8">
      <c r="B68" s="17" t="s">
        <v>121</v>
      </c>
    </row>
    <row r="69" spans="2:8">
      <c r="B69" s="17" t="s">
        <v>122</v>
      </c>
      <c r="C69" s="244">
        <v>44773</v>
      </c>
    </row>
    <row r="70" spans="2:8" ht="25.5">
      <c r="B70" s="245" t="s">
        <v>123</v>
      </c>
      <c r="C70" s="16" t="s">
        <v>124</v>
      </c>
    </row>
    <row r="71" spans="2:8">
      <c r="B71" s="241"/>
    </row>
    <row r="72" spans="2:8">
      <c r="B72" s="241" t="s">
        <v>125</v>
      </c>
    </row>
    <row r="73" spans="2:8">
      <c r="B73" s="241" t="s">
        <v>212</v>
      </c>
    </row>
    <row r="74" spans="2:8">
      <c r="B74" s="241" t="s">
        <v>126</v>
      </c>
    </row>
    <row r="75" spans="2:8">
      <c r="B75" s="241" t="s">
        <v>703</v>
      </c>
      <c r="C75" s="243"/>
    </row>
    <row r="76" spans="2:8">
      <c r="B76" s="241" t="s">
        <v>704</v>
      </c>
      <c r="C76" s="243"/>
    </row>
    <row r="77" spans="2:8">
      <c r="B77" s="241" t="s">
        <v>705</v>
      </c>
      <c r="C77" s="243"/>
    </row>
    <row r="78" spans="2:8">
      <c r="B78" s="241" t="s">
        <v>706</v>
      </c>
      <c r="C78" s="243"/>
    </row>
    <row r="79" spans="2:8">
      <c r="B79" s="241" t="s">
        <v>707</v>
      </c>
      <c r="C79" s="243"/>
    </row>
    <row r="80" spans="2:8">
      <c r="B80" s="241" t="s">
        <v>708</v>
      </c>
      <c r="C80" s="243"/>
    </row>
    <row r="81" spans="2:3">
      <c r="B81" s="241" t="s">
        <v>709</v>
      </c>
      <c r="C81" s="243"/>
    </row>
    <row r="82" spans="2:3">
      <c r="B82" s="241" t="s">
        <v>710</v>
      </c>
      <c r="C82" s="243"/>
    </row>
    <row r="83" spans="2:3">
      <c r="B83" s="275" t="s">
        <v>2660</v>
      </c>
      <c r="C83" s="243"/>
    </row>
    <row r="84" spans="2:3">
      <c r="B84" s="275" t="s">
        <v>127</v>
      </c>
    </row>
    <row r="85" spans="2:3">
      <c r="B85" s="275" t="s">
        <v>128</v>
      </c>
    </row>
  </sheetData>
  <mergeCells count="3">
    <mergeCell ref="B1:E1"/>
    <mergeCell ref="C3:C7"/>
    <mergeCell ref="D3:D7"/>
  </mergeCells>
  <hyperlinks>
    <hyperlink ref="A1" location="Index!A1" display="Index" xr:uid="{9196E2ED-18D7-40D6-9F56-AF9600A574B3}"/>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CF989-BF4C-410B-B98B-C7F5D95E977B}">
  <dimension ref="A1:I68"/>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4" style="17" bestFit="1" customWidth="1"/>
    <col min="6" max="6" width="10.5703125" style="18" bestFit="1" customWidth="1"/>
    <col min="7" max="7" width="18.140625" style="18" bestFit="1" customWidth="1"/>
    <col min="8" max="8" width="9.140625" style="18" bestFit="1" customWidth="1"/>
    <col min="9" max="256" width="9.140625" style="17"/>
    <col min="257" max="257" width="5.42578125" style="17" bestFit="1" customWidth="1"/>
    <col min="258" max="258" width="82" style="17" bestFit="1" customWidth="1"/>
    <col min="259" max="259" width="13.140625" style="17" bestFit="1" customWidth="1"/>
    <col min="260" max="260" width="29.7109375" style="17" bestFit="1" customWidth="1"/>
    <col min="261" max="261" width="14" style="17" bestFit="1" customWidth="1"/>
    <col min="262" max="262" width="10.5703125" style="17" bestFit="1" customWidth="1"/>
    <col min="263" max="263" width="18.140625" style="17" bestFit="1" customWidth="1"/>
    <col min="264" max="264" width="9.140625" style="17" bestFit="1"/>
    <col min="265" max="512" width="9.140625" style="17"/>
    <col min="513" max="513" width="5.42578125" style="17" bestFit="1" customWidth="1"/>
    <col min="514" max="514" width="82" style="17" bestFit="1" customWidth="1"/>
    <col min="515" max="515" width="13.140625" style="17" bestFit="1" customWidth="1"/>
    <col min="516" max="516" width="29.7109375" style="17" bestFit="1" customWidth="1"/>
    <col min="517" max="517" width="14" style="17" bestFit="1" customWidth="1"/>
    <col min="518" max="518" width="10.5703125" style="17" bestFit="1" customWidth="1"/>
    <col min="519" max="519" width="18.140625" style="17" bestFit="1" customWidth="1"/>
    <col min="520" max="520" width="9.140625" style="17" bestFit="1"/>
    <col min="521" max="768" width="9.140625" style="17"/>
    <col min="769" max="769" width="5.42578125" style="17" bestFit="1" customWidth="1"/>
    <col min="770" max="770" width="82" style="17" bestFit="1" customWidth="1"/>
    <col min="771" max="771" width="13.140625" style="17" bestFit="1" customWidth="1"/>
    <col min="772" max="772" width="29.7109375" style="17" bestFit="1" customWidth="1"/>
    <col min="773" max="773" width="14" style="17" bestFit="1" customWidth="1"/>
    <col min="774" max="774" width="10.5703125" style="17" bestFit="1" customWidth="1"/>
    <col min="775" max="775" width="18.140625" style="17" bestFit="1" customWidth="1"/>
    <col min="776" max="776" width="9.140625" style="17" bestFit="1"/>
    <col min="777" max="1024" width="9.140625" style="17"/>
    <col min="1025" max="1025" width="5.42578125" style="17" bestFit="1" customWidth="1"/>
    <col min="1026" max="1026" width="82" style="17" bestFit="1" customWidth="1"/>
    <col min="1027" max="1027" width="13.140625" style="17" bestFit="1" customWidth="1"/>
    <col min="1028" max="1028" width="29.7109375" style="17" bestFit="1" customWidth="1"/>
    <col min="1029" max="1029" width="14" style="17" bestFit="1" customWidth="1"/>
    <col min="1030" max="1030" width="10.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82" style="17" bestFit="1" customWidth="1"/>
    <col min="1283" max="1283" width="13.140625" style="17" bestFit="1" customWidth="1"/>
    <col min="1284" max="1284" width="29.7109375" style="17" bestFit="1" customWidth="1"/>
    <col min="1285" max="1285" width="14" style="17" bestFit="1" customWidth="1"/>
    <col min="1286" max="1286" width="10.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82" style="17" bestFit="1" customWidth="1"/>
    <col min="1539" max="1539" width="13.140625" style="17" bestFit="1" customWidth="1"/>
    <col min="1540" max="1540" width="29.7109375" style="17" bestFit="1" customWidth="1"/>
    <col min="1541" max="1541" width="14" style="17" bestFit="1" customWidth="1"/>
    <col min="1542" max="1542" width="10.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82" style="17" bestFit="1" customWidth="1"/>
    <col min="1795" max="1795" width="13.140625" style="17" bestFit="1" customWidth="1"/>
    <col min="1796" max="1796" width="29.7109375" style="17" bestFit="1" customWidth="1"/>
    <col min="1797" max="1797" width="14" style="17" bestFit="1" customWidth="1"/>
    <col min="1798" max="1798" width="10.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82" style="17" bestFit="1" customWidth="1"/>
    <col min="2051" max="2051" width="13.140625" style="17" bestFit="1" customWidth="1"/>
    <col min="2052" max="2052" width="29.7109375" style="17" bestFit="1" customWidth="1"/>
    <col min="2053" max="2053" width="14" style="17" bestFit="1" customWidth="1"/>
    <col min="2054" max="2054" width="10.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82" style="17" bestFit="1" customWidth="1"/>
    <col min="2307" max="2307" width="13.140625" style="17" bestFit="1" customWidth="1"/>
    <col min="2308" max="2308" width="29.7109375" style="17" bestFit="1" customWidth="1"/>
    <col min="2309" max="2309" width="14" style="17" bestFit="1" customWidth="1"/>
    <col min="2310" max="2310" width="10.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82" style="17" bestFit="1" customWidth="1"/>
    <col min="2563" max="2563" width="13.140625" style="17" bestFit="1" customWidth="1"/>
    <col min="2564" max="2564" width="29.7109375" style="17" bestFit="1" customWidth="1"/>
    <col min="2565" max="2565" width="14" style="17" bestFit="1" customWidth="1"/>
    <col min="2566" max="2566" width="10.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82" style="17" bestFit="1" customWidth="1"/>
    <col min="2819" max="2819" width="13.140625" style="17" bestFit="1" customWidth="1"/>
    <col min="2820" max="2820" width="29.7109375" style="17" bestFit="1" customWidth="1"/>
    <col min="2821" max="2821" width="14" style="17" bestFit="1" customWidth="1"/>
    <col min="2822" max="2822" width="10.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82" style="17" bestFit="1" customWidth="1"/>
    <col min="3075" max="3075" width="13.140625" style="17" bestFit="1" customWidth="1"/>
    <col min="3076" max="3076" width="29.7109375" style="17" bestFit="1" customWidth="1"/>
    <col min="3077" max="3077" width="14" style="17" bestFit="1" customWidth="1"/>
    <col min="3078" max="3078" width="10.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82" style="17" bestFit="1" customWidth="1"/>
    <col min="3331" max="3331" width="13.140625" style="17" bestFit="1" customWidth="1"/>
    <col min="3332" max="3332" width="29.7109375" style="17" bestFit="1" customWidth="1"/>
    <col min="3333" max="3333" width="14" style="17" bestFit="1" customWidth="1"/>
    <col min="3334" max="3334" width="10.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82" style="17" bestFit="1" customWidth="1"/>
    <col min="3587" max="3587" width="13.140625" style="17" bestFit="1" customWidth="1"/>
    <col min="3588" max="3588" width="29.7109375" style="17" bestFit="1" customWidth="1"/>
    <col min="3589" max="3589" width="14" style="17" bestFit="1" customWidth="1"/>
    <col min="3590" max="3590" width="10.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82" style="17" bestFit="1" customWidth="1"/>
    <col min="3843" max="3843" width="13.140625" style="17" bestFit="1" customWidth="1"/>
    <col min="3844" max="3844" width="29.7109375" style="17" bestFit="1" customWidth="1"/>
    <col min="3845" max="3845" width="14" style="17" bestFit="1" customWidth="1"/>
    <col min="3846" max="3846" width="10.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82" style="17" bestFit="1" customWidth="1"/>
    <col min="4099" max="4099" width="13.140625" style="17" bestFit="1" customWidth="1"/>
    <col min="4100" max="4100" width="29.7109375" style="17" bestFit="1" customWidth="1"/>
    <col min="4101" max="4101" width="14" style="17" bestFit="1" customWidth="1"/>
    <col min="4102" max="4102" width="10.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82" style="17" bestFit="1" customWidth="1"/>
    <col min="4355" max="4355" width="13.140625" style="17" bestFit="1" customWidth="1"/>
    <col min="4356" max="4356" width="29.7109375" style="17" bestFit="1" customWidth="1"/>
    <col min="4357" max="4357" width="14" style="17" bestFit="1" customWidth="1"/>
    <col min="4358" max="4358" width="10.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82" style="17" bestFit="1" customWidth="1"/>
    <col min="4611" max="4611" width="13.140625" style="17" bestFit="1" customWidth="1"/>
    <col min="4612" max="4612" width="29.7109375" style="17" bestFit="1" customWidth="1"/>
    <col min="4613" max="4613" width="14" style="17" bestFit="1" customWidth="1"/>
    <col min="4614" max="4614" width="10.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82" style="17" bestFit="1" customWidth="1"/>
    <col min="4867" max="4867" width="13.140625" style="17" bestFit="1" customWidth="1"/>
    <col min="4868" max="4868" width="29.7109375" style="17" bestFit="1" customWidth="1"/>
    <col min="4869" max="4869" width="14" style="17" bestFit="1" customWidth="1"/>
    <col min="4870" max="4870" width="10.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82" style="17" bestFit="1" customWidth="1"/>
    <col min="5123" max="5123" width="13.140625" style="17" bestFit="1" customWidth="1"/>
    <col min="5124" max="5124" width="29.7109375" style="17" bestFit="1" customWidth="1"/>
    <col min="5125" max="5125" width="14" style="17" bestFit="1" customWidth="1"/>
    <col min="5126" max="5126" width="10.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82" style="17" bestFit="1" customWidth="1"/>
    <col min="5379" max="5379" width="13.140625" style="17" bestFit="1" customWidth="1"/>
    <col min="5380" max="5380" width="29.7109375" style="17" bestFit="1" customWidth="1"/>
    <col min="5381" max="5381" width="14" style="17" bestFit="1" customWidth="1"/>
    <col min="5382" max="5382" width="10.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82" style="17" bestFit="1" customWidth="1"/>
    <col min="5635" max="5635" width="13.140625" style="17" bestFit="1" customWidth="1"/>
    <col min="5636" max="5636" width="29.7109375" style="17" bestFit="1" customWidth="1"/>
    <col min="5637" max="5637" width="14" style="17" bestFit="1" customWidth="1"/>
    <col min="5638" max="5638" width="10.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82" style="17" bestFit="1" customWidth="1"/>
    <col min="5891" max="5891" width="13.140625" style="17" bestFit="1" customWidth="1"/>
    <col min="5892" max="5892" width="29.7109375" style="17" bestFit="1" customWidth="1"/>
    <col min="5893" max="5893" width="14" style="17" bestFit="1" customWidth="1"/>
    <col min="5894" max="5894" width="10.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82" style="17" bestFit="1" customWidth="1"/>
    <col min="6147" max="6147" width="13.140625" style="17" bestFit="1" customWidth="1"/>
    <col min="6148" max="6148" width="29.7109375" style="17" bestFit="1" customWidth="1"/>
    <col min="6149" max="6149" width="14" style="17" bestFit="1" customWidth="1"/>
    <col min="6150" max="6150" width="10.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82" style="17" bestFit="1" customWidth="1"/>
    <col min="6403" max="6403" width="13.140625" style="17" bestFit="1" customWidth="1"/>
    <col min="6404" max="6404" width="29.7109375" style="17" bestFit="1" customWidth="1"/>
    <col min="6405" max="6405" width="14" style="17" bestFit="1" customWidth="1"/>
    <col min="6406" max="6406" width="10.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82" style="17" bestFit="1" customWidth="1"/>
    <col min="6659" max="6659" width="13.140625" style="17" bestFit="1" customWidth="1"/>
    <col min="6660" max="6660" width="29.7109375" style="17" bestFit="1" customWidth="1"/>
    <col min="6661" max="6661" width="14" style="17" bestFit="1" customWidth="1"/>
    <col min="6662" max="6662" width="10.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82" style="17" bestFit="1" customWidth="1"/>
    <col min="6915" max="6915" width="13.140625" style="17" bestFit="1" customWidth="1"/>
    <col min="6916" max="6916" width="29.7109375" style="17" bestFit="1" customWidth="1"/>
    <col min="6917" max="6917" width="14" style="17" bestFit="1" customWidth="1"/>
    <col min="6918" max="6918" width="10.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82" style="17" bestFit="1" customWidth="1"/>
    <col min="7171" max="7171" width="13.140625" style="17" bestFit="1" customWidth="1"/>
    <col min="7172" max="7172" width="29.7109375" style="17" bestFit="1" customWidth="1"/>
    <col min="7173" max="7173" width="14" style="17" bestFit="1" customWidth="1"/>
    <col min="7174" max="7174" width="10.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82" style="17" bestFit="1" customWidth="1"/>
    <col min="7427" max="7427" width="13.140625" style="17" bestFit="1" customWidth="1"/>
    <col min="7428" max="7428" width="29.7109375" style="17" bestFit="1" customWidth="1"/>
    <col min="7429" max="7429" width="14" style="17" bestFit="1" customWidth="1"/>
    <col min="7430" max="7430" width="10.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82" style="17" bestFit="1" customWidth="1"/>
    <col min="7683" max="7683" width="13.140625" style="17" bestFit="1" customWidth="1"/>
    <col min="7684" max="7684" width="29.7109375" style="17" bestFit="1" customWidth="1"/>
    <col min="7685" max="7685" width="14" style="17" bestFit="1" customWidth="1"/>
    <col min="7686" max="7686" width="10.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82" style="17" bestFit="1" customWidth="1"/>
    <col min="7939" max="7939" width="13.140625" style="17" bestFit="1" customWidth="1"/>
    <col min="7940" max="7940" width="29.7109375" style="17" bestFit="1" customWidth="1"/>
    <col min="7941" max="7941" width="14" style="17" bestFit="1" customWidth="1"/>
    <col min="7942" max="7942" width="10.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82" style="17" bestFit="1" customWidth="1"/>
    <col min="8195" max="8195" width="13.140625" style="17" bestFit="1" customWidth="1"/>
    <col min="8196" max="8196" width="29.7109375" style="17" bestFit="1" customWidth="1"/>
    <col min="8197" max="8197" width="14" style="17" bestFit="1" customWidth="1"/>
    <col min="8198" max="8198" width="10.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82" style="17" bestFit="1" customWidth="1"/>
    <col min="8451" max="8451" width="13.140625" style="17" bestFit="1" customWidth="1"/>
    <col min="8452" max="8452" width="29.7109375" style="17" bestFit="1" customWidth="1"/>
    <col min="8453" max="8453" width="14" style="17" bestFit="1" customWidth="1"/>
    <col min="8454" max="8454" width="10.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82" style="17" bestFit="1" customWidth="1"/>
    <col min="8707" max="8707" width="13.140625" style="17" bestFit="1" customWidth="1"/>
    <col min="8708" max="8708" width="29.7109375" style="17" bestFit="1" customWidth="1"/>
    <col min="8709" max="8709" width="14" style="17" bestFit="1" customWidth="1"/>
    <col min="8710" max="8710" width="10.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82" style="17" bestFit="1" customWidth="1"/>
    <col min="8963" max="8963" width="13.140625" style="17" bestFit="1" customWidth="1"/>
    <col min="8964" max="8964" width="29.7109375" style="17" bestFit="1" customWidth="1"/>
    <col min="8965" max="8965" width="14" style="17" bestFit="1" customWidth="1"/>
    <col min="8966" max="8966" width="10.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82" style="17" bestFit="1" customWidth="1"/>
    <col min="9219" max="9219" width="13.140625" style="17" bestFit="1" customWidth="1"/>
    <col min="9220" max="9220" width="29.7109375" style="17" bestFit="1" customWidth="1"/>
    <col min="9221" max="9221" width="14" style="17" bestFit="1" customWidth="1"/>
    <col min="9222" max="9222" width="10.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82" style="17" bestFit="1" customWidth="1"/>
    <col min="9475" max="9475" width="13.140625" style="17" bestFit="1" customWidth="1"/>
    <col min="9476" max="9476" width="29.7109375" style="17" bestFit="1" customWidth="1"/>
    <col min="9477" max="9477" width="14" style="17" bestFit="1" customWidth="1"/>
    <col min="9478" max="9478" width="10.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82" style="17" bestFit="1" customWidth="1"/>
    <col min="9731" max="9731" width="13.140625" style="17" bestFit="1" customWidth="1"/>
    <col min="9732" max="9732" width="29.7109375" style="17" bestFit="1" customWidth="1"/>
    <col min="9733" max="9733" width="14" style="17" bestFit="1" customWidth="1"/>
    <col min="9734" max="9734" width="10.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82" style="17" bestFit="1" customWidth="1"/>
    <col min="9987" max="9987" width="13.140625" style="17" bestFit="1" customWidth="1"/>
    <col min="9988" max="9988" width="29.7109375" style="17" bestFit="1" customWidth="1"/>
    <col min="9989" max="9989" width="14" style="17" bestFit="1" customWidth="1"/>
    <col min="9990" max="9990" width="10.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82" style="17" bestFit="1" customWidth="1"/>
    <col min="10243" max="10243" width="13.140625" style="17" bestFit="1" customWidth="1"/>
    <col min="10244" max="10244" width="29.7109375" style="17" bestFit="1" customWidth="1"/>
    <col min="10245" max="10245" width="14" style="17" bestFit="1" customWidth="1"/>
    <col min="10246" max="10246" width="10.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82" style="17" bestFit="1" customWidth="1"/>
    <col min="10499" max="10499" width="13.140625" style="17" bestFit="1" customWidth="1"/>
    <col min="10500" max="10500" width="29.7109375" style="17" bestFit="1" customWidth="1"/>
    <col min="10501" max="10501" width="14" style="17" bestFit="1" customWidth="1"/>
    <col min="10502" max="10502" width="10.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82" style="17" bestFit="1" customWidth="1"/>
    <col min="10755" max="10755" width="13.140625" style="17" bestFit="1" customWidth="1"/>
    <col min="10756" max="10756" width="29.7109375" style="17" bestFit="1" customWidth="1"/>
    <col min="10757" max="10757" width="14" style="17" bestFit="1" customWidth="1"/>
    <col min="10758" max="10758" width="10.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82" style="17" bestFit="1" customWidth="1"/>
    <col min="11011" max="11011" width="13.140625" style="17" bestFit="1" customWidth="1"/>
    <col min="11012" max="11012" width="29.7109375" style="17" bestFit="1" customWidth="1"/>
    <col min="11013" max="11013" width="14" style="17" bestFit="1" customWidth="1"/>
    <col min="11014" max="11014" width="10.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82" style="17" bestFit="1" customWidth="1"/>
    <col min="11267" max="11267" width="13.140625" style="17" bestFit="1" customWidth="1"/>
    <col min="11268" max="11268" width="29.7109375" style="17" bestFit="1" customWidth="1"/>
    <col min="11269" max="11269" width="14" style="17" bestFit="1" customWidth="1"/>
    <col min="11270" max="11270" width="10.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82" style="17" bestFit="1" customWidth="1"/>
    <col min="11523" max="11523" width="13.140625" style="17" bestFit="1" customWidth="1"/>
    <col min="11524" max="11524" width="29.7109375" style="17" bestFit="1" customWidth="1"/>
    <col min="11525" max="11525" width="14" style="17" bestFit="1" customWidth="1"/>
    <col min="11526" max="11526" width="10.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82" style="17" bestFit="1" customWidth="1"/>
    <col min="11779" max="11779" width="13.140625" style="17" bestFit="1" customWidth="1"/>
    <col min="11780" max="11780" width="29.7109375" style="17" bestFit="1" customWidth="1"/>
    <col min="11781" max="11781" width="14" style="17" bestFit="1" customWidth="1"/>
    <col min="11782" max="11782" width="10.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82" style="17" bestFit="1" customWidth="1"/>
    <col min="12035" max="12035" width="13.140625" style="17" bestFit="1" customWidth="1"/>
    <col min="12036" max="12036" width="29.7109375" style="17" bestFit="1" customWidth="1"/>
    <col min="12037" max="12037" width="14" style="17" bestFit="1" customWidth="1"/>
    <col min="12038" max="12038" width="10.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82" style="17" bestFit="1" customWidth="1"/>
    <col min="12291" max="12291" width="13.140625" style="17" bestFit="1" customWidth="1"/>
    <col min="12292" max="12292" width="29.7109375" style="17" bestFit="1" customWidth="1"/>
    <col min="12293" max="12293" width="14" style="17" bestFit="1" customWidth="1"/>
    <col min="12294" max="12294" width="10.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82" style="17" bestFit="1" customWidth="1"/>
    <col min="12547" max="12547" width="13.140625" style="17" bestFit="1" customWidth="1"/>
    <col min="12548" max="12548" width="29.7109375" style="17" bestFit="1" customWidth="1"/>
    <col min="12549" max="12549" width="14" style="17" bestFit="1" customWidth="1"/>
    <col min="12550" max="12550" width="10.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82" style="17" bestFit="1" customWidth="1"/>
    <col min="12803" max="12803" width="13.140625" style="17" bestFit="1" customWidth="1"/>
    <col min="12804" max="12804" width="29.7109375" style="17" bestFit="1" customWidth="1"/>
    <col min="12805" max="12805" width="14" style="17" bestFit="1" customWidth="1"/>
    <col min="12806" max="12806" width="10.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82" style="17" bestFit="1" customWidth="1"/>
    <col min="13059" max="13059" width="13.140625" style="17" bestFit="1" customWidth="1"/>
    <col min="13060" max="13060" width="29.7109375" style="17" bestFit="1" customWidth="1"/>
    <col min="13061" max="13061" width="14" style="17" bestFit="1" customWidth="1"/>
    <col min="13062" max="13062" width="10.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82" style="17" bestFit="1" customWidth="1"/>
    <col min="13315" max="13315" width="13.140625" style="17" bestFit="1" customWidth="1"/>
    <col min="13316" max="13316" width="29.7109375" style="17" bestFit="1" customWidth="1"/>
    <col min="13317" max="13317" width="14" style="17" bestFit="1" customWidth="1"/>
    <col min="13318" max="13318" width="10.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82" style="17" bestFit="1" customWidth="1"/>
    <col min="13571" max="13571" width="13.140625" style="17" bestFit="1" customWidth="1"/>
    <col min="13572" max="13572" width="29.7109375" style="17" bestFit="1" customWidth="1"/>
    <col min="13573" max="13573" width="14" style="17" bestFit="1" customWidth="1"/>
    <col min="13574" max="13574" width="10.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82" style="17" bestFit="1" customWidth="1"/>
    <col min="13827" max="13827" width="13.140625" style="17" bestFit="1" customWidth="1"/>
    <col min="13828" max="13828" width="29.7109375" style="17" bestFit="1" customWidth="1"/>
    <col min="13829" max="13829" width="14" style="17" bestFit="1" customWidth="1"/>
    <col min="13830" max="13830" width="10.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82" style="17" bestFit="1" customWidth="1"/>
    <col min="14083" max="14083" width="13.140625" style="17" bestFit="1" customWidth="1"/>
    <col min="14084" max="14084" width="29.7109375" style="17" bestFit="1" customWidth="1"/>
    <col min="14085" max="14085" width="14" style="17" bestFit="1" customWidth="1"/>
    <col min="14086" max="14086" width="10.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82" style="17" bestFit="1" customWidth="1"/>
    <col min="14339" max="14339" width="13.140625" style="17" bestFit="1" customWidth="1"/>
    <col min="14340" max="14340" width="29.7109375" style="17" bestFit="1" customWidth="1"/>
    <col min="14341" max="14341" width="14" style="17" bestFit="1" customWidth="1"/>
    <col min="14342" max="14342" width="10.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82" style="17" bestFit="1" customWidth="1"/>
    <col min="14595" max="14595" width="13.140625" style="17" bestFit="1" customWidth="1"/>
    <col min="14596" max="14596" width="29.7109375" style="17" bestFit="1" customWidth="1"/>
    <col min="14597" max="14597" width="14" style="17" bestFit="1" customWidth="1"/>
    <col min="14598" max="14598" width="10.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82" style="17" bestFit="1" customWidth="1"/>
    <col min="14851" max="14851" width="13.140625" style="17" bestFit="1" customWidth="1"/>
    <col min="14852" max="14852" width="29.7109375" style="17" bestFit="1" customWidth="1"/>
    <col min="14853" max="14853" width="14" style="17" bestFit="1" customWidth="1"/>
    <col min="14854" max="14854" width="10.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82" style="17" bestFit="1" customWidth="1"/>
    <col min="15107" max="15107" width="13.140625" style="17" bestFit="1" customWidth="1"/>
    <col min="15108" max="15108" width="29.7109375" style="17" bestFit="1" customWidth="1"/>
    <col min="15109" max="15109" width="14" style="17" bestFit="1" customWidth="1"/>
    <col min="15110" max="15110" width="10.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82" style="17" bestFit="1" customWidth="1"/>
    <col min="15363" max="15363" width="13.140625" style="17" bestFit="1" customWidth="1"/>
    <col min="15364" max="15364" width="29.7109375" style="17" bestFit="1" customWidth="1"/>
    <col min="15365" max="15365" width="14" style="17" bestFit="1" customWidth="1"/>
    <col min="15366" max="15366" width="10.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82" style="17" bestFit="1" customWidth="1"/>
    <col min="15619" max="15619" width="13.140625" style="17" bestFit="1" customWidth="1"/>
    <col min="15620" max="15620" width="29.7109375" style="17" bestFit="1" customWidth="1"/>
    <col min="15621" max="15621" width="14" style="17" bestFit="1" customWidth="1"/>
    <col min="15622" max="15622" width="10.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82" style="17" bestFit="1" customWidth="1"/>
    <col min="15875" max="15875" width="13.140625" style="17" bestFit="1" customWidth="1"/>
    <col min="15876" max="15876" width="29.7109375" style="17" bestFit="1" customWidth="1"/>
    <col min="15877" max="15877" width="14" style="17" bestFit="1" customWidth="1"/>
    <col min="15878" max="15878" width="10.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82" style="17" bestFit="1" customWidth="1"/>
    <col min="16131" max="16131" width="13.140625" style="17" bestFit="1" customWidth="1"/>
    <col min="16132" max="16132" width="29.7109375" style="17" bestFit="1" customWidth="1"/>
    <col min="16133" max="16133" width="14" style="17" bestFit="1" customWidth="1"/>
    <col min="16134" max="16134" width="10.5703125" style="17" bestFit="1" customWidth="1"/>
    <col min="16135" max="16135" width="18.140625" style="17" bestFit="1" customWidth="1"/>
    <col min="16136" max="16136" width="9.140625" style="17" bestFit="1"/>
    <col min="16137" max="16384" width="9.140625" style="17"/>
  </cols>
  <sheetData>
    <row r="1" spans="1:9" s="1" customFormat="1">
      <c r="A1" s="3" t="s">
        <v>0</v>
      </c>
      <c r="B1" s="361" t="s">
        <v>54</v>
      </c>
      <c r="C1" s="361"/>
      <c r="D1" s="361"/>
      <c r="E1" s="361"/>
      <c r="F1" s="4"/>
      <c r="G1" s="4"/>
      <c r="H1" s="4"/>
    </row>
    <row r="2" spans="1:9" s="1" customFormat="1" ht="13.5" thickBot="1">
      <c r="C2" s="5"/>
      <c r="F2" s="4"/>
      <c r="G2" s="4"/>
      <c r="H2" s="4"/>
    </row>
    <row r="3" spans="1:9" s="13" customFormat="1" ht="15">
      <c r="B3" s="23" t="s">
        <v>1041</v>
      </c>
      <c r="C3" s="362"/>
      <c r="D3" s="365"/>
      <c r="F3" s="14"/>
      <c r="G3" s="14"/>
      <c r="H3" s="14"/>
    </row>
    <row r="4" spans="1:9" s="13" customFormat="1" ht="30">
      <c r="B4" s="24" t="s">
        <v>1042</v>
      </c>
      <c r="C4" s="363"/>
      <c r="D4" s="366"/>
      <c r="F4" s="14"/>
      <c r="G4" s="14"/>
      <c r="H4" s="14"/>
    </row>
    <row r="5" spans="1:9" s="13" customFormat="1" ht="15">
      <c r="B5" s="26" t="s">
        <v>977</v>
      </c>
      <c r="C5" s="363"/>
      <c r="D5" s="366"/>
      <c r="F5" s="14"/>
      <c r="G5" s="14"/>
      <c r="H5" s="14"/>
    </row>
    <row r="6" spans="1:9" s="13" customFormat="1" ht="15">
      <c r="B6" s="24" t="s">
        <v>1018</v>
      </c>
      <c r="C6" s="363"/>
      <c r="D6" s="366"/>
      <c r="F6" s="14"/>
      <c r="G6" s="14"/>
      <c r="H6" s="14"/>
    </row>
    <row r="7" spans="1:9" s="13" customFormat="1" ht="30.75" thickBot="1">
      <c r="B7" s="25" t="s">
        <v>1043</v>
      </c>
      <c r="C7" s="364"/>
      <c r="D7" s="367"/>
      <c r="F7" s="14"/>
      <c r="G7" s="14"/>
      <c r="H7" s="14"/>
    </row>
    <row r="8" spans="1:9" s="13" customFormat="1">
      <c r="C8" s="15" t="s">
        <v>979</v>
      </c>
      <c r="D8" s="15" t="s">
        <v>980</v>
      </c>
      <c r="F8" s="14"/>
      <c r="G8" s="14"/>
      <c r="H8" s="1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1140</v>
      </c>
      <c r="C16" s="165" t="s">
        <v>132</v>
      </c>
      <c r="D16" s="17" t="s">
        <v>133</v>
      </c>
      <c r="E16" s="17" t="s">
        <v>134</v>
      </c>
      <c r="F16" s="18">
        <v>1492680</v>
      </c>
      <c r="G16" s="18">
        <v>12219.08</v>
      </c>
      <c r="H16" s="18">
        <v>10.07</v>
      </c>
    </row>
    <row r="17" spans="2:8">
      <c r="B17" s="17" t="s">
        <v>279</v>
      </c>
      <c r="C17" s="165" t="s">
        <v>132</v>
      </c>
      <c r="D17" s="17" t="s">
        <v>133</v>
      </c>
      <c r="E17" s="17" t="s">
        <v>280</v>
      </c>
      <c r="F17" s="18">
        <v>2259000</v>
      </c>
      <c r="G17" s="18">
        <v>11935.43</v>
      </c>
      <c r="H17" s="18">
        <v>9.84</v>
      </c>
    </row>
    <row r="18" spans="2:8">
      <c r="B18" s="17" t="s">
        <v>1223</v>
      </c>
      <c r="C18" s="165" t="s">
        <v>132</v>
      </c>
      <c r="D18" s="17" t="s">
        <v>138</v>
      </c>
      <c r="E18" s="17" t="s">
        <v>139</v>
      </c>
      <c r="F18" s="18">
        <v>585863</v>
      </c>
      <c r="G18" s="18">
        <v>9079.1200000000008</v>
      </c>
      <c r="H18" s="18">
        <v>7.48</v>
      </c>
    </row>
    <row r="19" spans="2:8">
      <c r="B19" s="17" t="s">
        <v>1139</v>
      </c>
      <c r="C19" s="165" t="s">
        <v>132</v>
      </c>
      <c r="D19" s="17" t="s">
        <v>135</v>
      </c>
      <c r="E19" s="17" t="s">
        <v>136</v>
      </c>
      <c r="F19" s="18">
        <v>352974</v>
      </c>
      <c r="G19" s="18">
        <v>8857.7099999999991</v>
      </c>
      <c r="H19" s="18">
        <v>7.3</v>
      </c>
    </row>
    <row r="20" spans="2:8">
      <c r="B20" s="17" t="s">
        <v>1121</v>
      </c>
      <c r="C20" s="165" t="s">
        <v>132</v>
      </c>
      <c r="D20" s="17" t="s">
        <v>133</v>
      </c>
      <c r="E20" s="17" t="s">
        <v>137</v>
      </c>
      <c r="F20" s="18">
        <v>457000</v>
      </c>
      <c r="G20" s="18">
        <v>6554.29</v>
      </c>
      <c r="H20" s="18">
        <v>5.4</v>
      </c>
    </row>
    <row r="21" spans="2:8">
      <c r="B21" s="17" t="s">
        <v>1196</v>
      </c>
      <c r="C21" s="165" t="s">
        <v>132</v>
      </c>
      <c r="D21" s="17" t="s">
        <v>151</v>
      </c>
      <c r="E21" s="17" t="s">
        <v>152</v>
      </c>
      <c r="F21" s="18">
        <v>892245</v>
      </c>
      <c r="G21" s="18">
        <v>6048.97</v>
      </c>
      <c r="H21" s="18">
        <v>4.99</v>
      </c>
    </row>
    <row r="22" spans="2:8">
      <c r="B22" s="17" t="s">
        <v>1149</v>
      </c>
      <c r="C22" s="165" t="s">
        <v>132</v>
      </c>
      <c r="D22" s="17" t="s">
        <v>160</v>
      </c>
      <c r="E22" s="17" t="s">
        <v>161</v>
      </c>
      <c r="F22" s="18">
        <v>320000</v>
      </c>
      <c r="G22" s="18">
        <v>5785.76</v>
      </c>
      <c r="H22" s="18">
        <v>4.7699999999999996</v>
      </c>
    </row>
    <row r="23" spans="2:8">
      <c r="B23" s="17" t="s">
        <v>1147</v>
      </c>
      <c r="C23" s="165" t="s">
        <v>132</v>
      </c>
      <c r="D23" s="17" t="s">
        <v>146</v>
      </c>
      <c r="E23" s="17" t="s">
        <v>147</v>
      </c>
      <c r="F23" s="18">
        <v>195000</v>
      </c>
      <c r="G23" s="18">
        <v>4636.71</v>
      </c>
      <c r="H23" s="18">
        <v>3.82</v>
      </c>
    </row>
    <row r="24" spans="2:8">
      <c r="B24" s="17" t="s">
        <v>1442</v>
      </c>
      <c r="C24" s="165" t="s">
        <v>132</v>
      </c>
      <c r="D24" s="17" t="s">
        <v>154</v>
      </c>
      <c r="E24" s="17" t="s">
        <v>492</v>
      </c>
      <c r="F24" s="18">
        <v>514666</v>
      </c>
      <c r="G24" s="18">
        <v>3772.5</v>
      </c>
      <c r="H24" s="18">
        <v>3.11</v>
      </c>
    </row>
    <row r="25" spans="2:8">
      <c r="B25" s="17" t="s">
        <v>1232</v>
      </c>
      <c r="C25" s="165" t="s">
        <v>132</v>
      </c>
      <c r="D25" s="17" t="s">
        <v>156</v>
      </c>
      <c r="E25" s="17" t="s">
        <v>466</v>
      </c>
      <c r="F25" s="18">
        <v>369369</v>
      </c>
      <c r="G25" s="18">
        <v>3610.21</v>
      </c>
      <c r="H25" s="18">
        <v>2.98</v>
      </c>
    </row>
    <row r="26" spans="2:8">
      <c r="B26" s="17" t="s">
        <v>1143</v>
      </c>
      <c r="C26" s="165" t="s">
        <v>132</v>
      </c>
      <c r="D26" s="17" t="s">
        <v>267</v>
      </c>
      <c r="E26" s="17" t="s">
        <v>290</v>
      </c>
      <c r="F26" s="18">
        <v>1430000</v>
      </c>
      <c r="G26" s="18">
        <v>3059.49</v>
      </c>
      <c r="H26" s="18">
        <v>2.52</v>
      </c>
    </row>
    <row r="27" spans="2:8">
      <c r="B27" s="17" t="s">
        <v>1231</v>
      </c>
      <c r="C27" s="165" t="s">
        <v>132</v>
      </c>
      <c r="D27" s="17" t="s">
        <v>188</v>
      </c>
      <c r="E27" s="17" t="s">
        <v>311</v>
      </c>
      <c r="F27" s="18">
        <v>235000</v>
      </c>
      <c r="G27" s="18">
        <v>3041.84</v>
      </c>
      <c r="H27" s="18">
        <v>2.5099999999999998</v>
      </c>
    </row>
    <row r="28" spans="2:8">
      <c r="B28" s="17" t="s">
        <v>1123</v>
      </c>
      <c r="C28" s="165" t="s">
        <v>132</v>
      </c>
      <c r="D28" s="17" t="s">
        <v>138</v>
      </c>
      <c r="E28" s="17" t="s">
        <v>286</v>
      </c>
      <c r="F28" s="18">
        <v>318000</v>
      </c>
      <c r="G28" s="18">
        <v>3015.91</v>
      </c>
      <c r="H28" s="18">
        <v>2.4900000000000002</v>
      </c>
    </row>
    <row r="29" spans="2:8">
      <c r="B29" s="17" t="s">
        <v>1441</v>
      </c>
      <c r="C29" s="165" t="s">
        <v>132</v>
      </c>
      <c r="D29" s="17" t="s">
        <v>158</v>
      </c>
      <c r="E29" s="17" t="s">
        <v>159</v>
      </c>
      <c r="F29" s="18">
        <v>146500</v>
      </c>
      <c r="G29" s="18">
        <v>3015.04</v>
      </c>
      <c r="H29" s="18">
        <v>2.4900000000000002</v>
      </c>
    </row>
    <row r="30" spans="2:8">
      <c r="B30" s="17" t="s">
        <v>1146</v>
      </c>
      <c r="C30" s="165" t="s">
        <v>132</v>
      </c>
      <c r="D30" s="17" t="s">
        <v>133</v>
      </c>
      <c r="E30" s="17" t="s">
        <v>150</v>
      </c>
      <c r="F30" s="18">
        <v>415000</v>
      </c>
      <c r="G30" s="18">
        <v>3007.71</v>
      </c>
      <c r="H30" s="18">
        <v>2.48</v>
      </c>
    </row>
    <row r="31" spans="2:8">
      <c r="B31" s="17" t="s">
        <v>1237</v>
      </c>
      <c r="C31" s="165" t="s">
        <v>132</v>
      </c>
      <c r="D31" s="17" t="s">
        <v>135</v>
      </c>
      <c r="E31" s="17" t="s">
        <v>380</v>
      </c>
      <c r="F31" s="18">
        <v>900000</v>
      </c>
      <c r="G31" s="18">
        <v>2972.7</v>
      </c>
      <c r="H31" s="18">
        <v>2.4500000000000002</v>
      </c>
    </row>
    <row r="32" spans="2:8">
      <c r="B32" s="17" t="s">
        <v>1220</v>
      </c>
      <c r="C32" s="165" t="s">
        <v>132</v>
      </c>
      <c r="D32" s="17" t="s">
        <v>191</v>
      </c>
      <c r="E32" s="17" t="s">
        <v>369</v>
      </c>
      <c r="F32" s="18">
        <v>93394</v>
      </c>
      <c r="G32" s="18">
        <v>2885.78</v>
      </c>
      <c r="H32" s="18">
        <v>2.38</v>
      </c>
    </row>
    <row r="33" spans="2:8">
      <c r="B33" s="17" t="s">
        <v>1380</v>
      </c>
      <c r="C33" s="165" t="s">
        <v>132</v>
      </c>
      <c r="D33" s="17" t="s">
        <v>156</v>
      </c>
      <c r="E33" s="17" t="s">
        <v>157</v>
      </c>
      <c r="F33" s="18">
        <v>300000</v>
      </c>
      <c r="G33" s="18">
        <v>2829.6</v>
      </c>
      <c r="H33" s="18">
        <v>2.33</v>
      </c>
    </row>
    <row r="34" spans="2:8">
      <c r="B34" s="17" t="s">
        <v>1245</v>
      </c>
      <c r="C34" s="165" t="s">
        <v>132</v>
      </c>
      <c r="D34" s="17" t="s">
        <v>174</v>
      </c>
      <c r="E34" s="17" t="s">
        <v>176</v>
      </c>
      <c r="F34" s="18">
        <v>119746</v>
      </c>
      <c r="G34" s="18">
        <v>2667.22</v>
      </c>
      <c r="H34" s="18">
        <v>2.2000000000000002</v>
      </c>
    </row>
    <row r="35" spans="2:8">
      <c r="B35" s="17" t="s">
        <v>1160</v>
      </c>
      <c r="C35" s="165" t="s">
        <v>132</v>
      </c>
      <c r="D35" s="17" t="s">
        <v>484</v>
      </c>
      <c r="E35" s="17" t="s">
        <v>485</v>
      </c>
      <c r="F35" s="18">
        <v>683730</v>
      </c>
      <c r="G35" s="18">
        <v>2638.86</v>
      </c>
      <c r="H35" s="18">
        <v>2.17</v>
      </c>
    </row>
    <row r="36" spans="2:8">
      <c r="B36" s="17" t="s">
        <v>1209</v>
      </c>
      <c r="C36" s="165" t="s">
        <v>132</v>
      </c>
      <c r="D36" s="17" t="s">
        <v>220</v>
      </c>
      <c r="E36" s="17" t="s">
        <v>318</v>
      </c>
      <c r="F36" s="18">
        <v>56147</v>
      </c>
      <c r="G36" s="18">
        <v>2365.08</v>
      </c>
      <c r="H36" s="18">
        <v>1.95</v>
      </c>
    </row>
    <row r="37" spans="2:8">
      <c r="B37" s="17" t="s">
        <v>1382</v>
      </c>
      <c r="C37" s="165" t="s">
        <v>132</v>
      </c>
      <c r="D37" s="17" t="s">
        <v>174</v>
      </c>
      <c r="E37" s="17" t="s">
        <v>175</v>
      </c>
      <c r="F37" s="18">
        <v>35168</v>
      </c>
      <c r="G37" s="18">
        <v>2301.6799999999998</v>
      </c>
      <c r="H37" s="18">
        <v>1.9</v>
      </c>
    </row>
    <row r="38" spans="2:8">
      <c r="B38" s="17" t="s">
        <v>1381</v>
      </c>
      <c r="C38" s="165" t="s">
        <v>132</v>
      </c>
      <c r="D38" s="17" t="s">
        <v>362</v>
      </c>
      <c r="E38" s="17" t="s">
        <v>363</v>
      </c>
      <c r="F38" s="18">
        <v>508573</v>
      </c>
      <c r="G38" s="18">
        <v>2110.83</v>
      </c>
      <c r="H38" s="18">
        <v>1.74</v>
      </c>
    </row>
    <row r="39" spans="2:8">
      <c r="B39" s="17" t="s">
        <v>1390</v>
      </c>
      <c r="C39" s="165" t="s">
        <v>132</v>
      </c>
      <c r="D39" s="17" t="s">
        <v>154</v>
      </c>
      <c r="E39" s="17" t="s">
        <v>303</v>
      </c>
      <c r="F39" s="18">
        <v>88000</v>
      </c>
      <c r="G39" s="18">
        <v>2039.36</v>
      </c>
      <c r="H39" s="18">
        <v>1.68</v>
      </c>
    </row>
    <row r="40" spans="2:8">
      <c r="B40" s="17" t="s">
        <v>1488</v>
      </c>
      <c r="C40" s="165" t="s">
        <v>132</v>
      </c>
      <c r="D40" s="17" t="s">
        <v>144</v>
      </c>
      <c r="E40" s="17" t="s">
        <v>316</v>
      </c>
      <c r="F40" s="18">
        <v>170883</v>
      </c>
      <c r="G40" s="18">
        <v>1716.95</v>
      </c>
      <c r="H40" s="18">
        <v>1.42</v>
      </c>
    </row>
    <row r="41" spans="2:8">
      <c r="B41" s="17" t="s">
        <v>1187</v>
      </c>
      <c r="C41" s="165" t="s">
        <v>132</v>
      </c>
      <c r="D41" s="17" t="s">
        <v>235</v>
      </c>
      <c r="E41" s="17" t="s">
        <v>302</v>
      </c>
      <c r="F41" s="18">
        <v>263525</v>
      </c>
      <c r="G41" s="18">
        <v>1450.05</v>
      </c>
      <c r="H41" s="18">
        <v>1.2</v>
      </c>
    </row>
    <row r="42" spans="2:8">
      <c r="B42" s="17" t="s">
        <v>1130</v>
      </c>
      <c r="C42" s="165" t="s">
        <v>132</v>
      </c>
      <c r="D42" s="17" t="s">
        <v>283</v>
      </c>
      <c r="E42" s="17" t="s">
        <v>313</v>
      </c>
      <c r="F42" s="18">
        <v>50241</v>
      </c>
      <c r="G42" s="18">
        <v>1415.82</v>
      </c>
      <c r="H42" s="18">
        <v>1.17</v>
      </c>
    </row>
    <row r="43" spans="2:8">
      <c r="B43" s="17" t="s">
        <v>1125</v>
      </c>
      <c r="C43" s="165" t="s">
        <v>132</v>
      </c>
      <c r="D43" s="17" t="s">
        <v>283</v>
      </c>
      <c r="E43" s="17" t="s">
        <v>284</v>
      </c>
      <c r="F43" s="18">
        <v>13000</v>
      </c>
      <c r="G43" s="18">
        <v>1140.56</v>
      </c>
      <c r="H43" s="18">
        <v>0.94</v>
      </c>
    </row>
    <row r="44" spans="2:8">
      <c r="B44" s="17" t="s">
        <v>1401</v>
      </c>
      <c r="C44" s="165" t="s">
        <v>132</v>
      </c>
      <c r="D44" s="17" t="s">
        <v>151</v>
      </c>
      <c r="E44" s="17" t="s">
        <v>502</v>
      </c>
      <c r="F44" s="18">
        <v>56588</v>
      </c>
      <c r="G44" s="18">
        <v>166</v>
      </c>
      <c r="H44" s="18">
        <v>0.14000000000000001</v>
      </c>
    </row>
    <row r="45" spans="2:8">
      <c r="B45" s="241" t="s">
        <v>210</v>
      </c>
      <c r="C45" s="243"/>
      <c r="D45" s="241"/>
      <c r="E45" s="241"/>
      <c r="F45" s="70"/>
      <c r="G45" s="70">
        <f>SUM(G13:G44)</f>
        <v>116340.26000000002</v>
      </c>
      <c r="H45" s="70">
        <f>SUM(H13:H44)</f>
        <v>95.92</v>
      </c>
    </row>
    <row r="46" spans="2:8">
      <c r="B46" s="241" t="s">
        <v>211</v>
      </c>
      <c r="C46" s="243"/>
      <c r="D46" s="241"/>
      <c r="E46" s="241"/>
      <c r="F46" s="70"/>
      <c r="G46" s="70">
        <v>4504.6899999999996</v>
      </c>
      <c r="H46" s="70">
        <v>3.71</v>
      </c>
    </row>
    <row r="47" spans="2:8">
      <c r="B47" s="241" t="s">
        <v>117</v>
      </c>
      <c r="C47" s="243"/>
      <c r="D47" s="241"/>
      <c r="E47" s="241"/>
      <c r="F47" s="70"/>
      <c r="G47" s="70">
        <v>120844.95</v>
      </c>
      <c r="H47" s="70">
        <v>99.6</v>
      </c>
    </row>
    <row r="48" spans="2:8">
      <c r="B48" s="241" t="s">
        <v>118</v>
      </c>
      <c r="C48" s="243"/>
      <c r="D48" s="241"/>
      <c r="E48" s="241"/>
      <c r="F48" s="70"/>
      <c r="G48" s="70">
        <v>482.90354490001027</v>
      </c>
      <c r="H48" s="70">
        <v>0.40000000000000568</v>
      </c>
    </row>
    <row r="49" spans="2:8">
      <c r="B49" s="241" t="s">
        <v>119</v>
      </c>
      <c r="C49" s="243"/>
      <c r="D49" s="241"/>
      <c r="E49" s="241"/>
      <c r="F49" s="70"/>
      <c r="G49" s="70">
        <v>121327.8535449</v>
      </c>
      <c r="H49" s="70">
        <v>100</v>
      </c>
    </row>
    <row r="50" spans="2:8">
      <c r="B50" s="17" t="s">
        <v>120</v>
      </c>
    </row>
    <row r="51" spans="2:8">
      <c r="B51" s="17" t="s">
        <v>121</v>
      </c>
    </row>
    <row r="52" spans="2:8">
      <c r="B52" s="17" t="s">
        <v>122</v>
      </c>
      <c r="C52" s="244">
        <v>44773</v>
      </c>
    </row>
    <row r="53" spans="2:8" ht="25.5">
      <c r="B53" s="245" t="s">
        <v>123</v>
      </c>
      <c r="C53" s="16" t="s">
        <v>124</v>
      </c>
    </row>
    <row r="54" spans="2:8">
      <c r="B54" s="241"/>
    </row>
    <row r="55" spans="2:8">
      <c r="B55" s="241" t="s">
        <v>125</v>
      </c>
    </row>
    <row r="56" spans="2:8">
      <c r="B56" s="241" t="s">
        <v>212</v>
      </c>
    </row>
    <row r="57" spans="2:8">
      <c r="B57" s="241" t="s">
        <v>126</v>
      </c>
    </row>
    <row r="58" spans="2:8">
      <c r="B58" s="241" t="s">
        <v>696</v>
      </c>
      <c r="C58" s="243"/>
    </row>
    <row r="59" spans="2:8">
      <c r="B59" s="241" t="s">
        <v>697</v>
      </c>
      <c r="C59" s="243"/>
    </row>
    <row r="60" spans="2:8">
      <c r="B60" s="241" t="s">
        <v>698</v>
      </c>
      <c r="C60" s="243"/>
    </row>
    <row r="61" spans="2:8">
      <c r="B61" s="241" t="s">
        <v>699</v>
      </c>
      <c r="C61" s="243"/>
    </row>
    <row r="62" spans="2:8">
      <c r="B62" s="241" t="s">
        <v>700</v>
      </c>
      <c r="C62" s="243"/>
    </row>
    <row r="63" spans="2:8">
      <c r="B63" s="241" t="s">
        <v>701</v>
      </c>
      <c r="C63" s="243"/>
    </row>
    <row r="64" spans="2:8">
      <c r="B64" s="241" t="s">
        <v>3149</v>
      </c>
      <c r="C64" s="243"/>
    </row>
    <row r="65" spans="2:3">
      <c r="B65" s="241" t="s">
        <v>3150</v>
      </c>
      <c r="C65" s="243"/>
    </row>
    <row r="66" spans="2:3">
      <c r="B66" s="275" t="s">
        <v>2637</v>
      </c>
      <c r="C66" s="243"/>
    </row>
    <row r="67" spans="2:3">
      <c r="B67" s="275" t="s">
        <v>127</v>
      </c>
    </row>
    <row r="68" spans="2:3">
      <c r="B68" s="275" t="s">
        <v>128</v>
      </c>
    </row>
  </sheetData>
  <mergeCells count="3">
    <mergeCell ref="B1:E1"/>
    <mergeCell ref="C3:C7"/>
    <mergeCell ref="D3:D7"/>
  </mergeCells>
  <hyperlinks>
    <hyperlink ref="A1" location="Index!A1" display="Index" xr:uid="{CD950E79-E48A-4AFA-9D22-453C945B40D7}"/>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DBB9-0CC8-42D3-8A3D-9105EA73C32F}">
  <dimension ref="A1:I92"/>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4" style="17" bestFit="1" customWidth="1"/>
    <col min="6" max="6" width="10.5703125" style="18" bestFit="1" customWidth="1"/>
    <col min="7" max="7" width="18.140625" style="18" bestFit="1" customWidth="1"/>
    <col min="8" max="8" width="9.140625" style="18" bestFit="1" customWidth="1"/>
    <col min="9" max="256" width="9.140625" style="17"/>
    <col min="257" max="257" width="5.42578125" style="17" bestFit="1" customWidth="1"/>
    <col min="258" max="258" width="82" style="17" bestFit="1" customWidth="1"/>
    <col min="259" max="259" width="13.140625" style="17" bestFit="1" customWidth="1"/>
    <col min="260" max="260" width="43" style="17" bestFit="1" customWidth="1"/>
    <col min="261" max="261" width="14" style="17" bestFit="1" customWidth="1"/>
    <col min="262" max="262" width="10.5703125" style="17" bestFit="1" customWidth="1"/>
    <col min="263" max="263" width="18.140625" style="17" bestFit="1" customWidth="1"/>
    <col min="264" max="264" width="9.140625" style="17" bestFit="1"/>
    <col min="265" max="512" width="9.140625" style="17"/>
    <col min="513" max="513" width="5.42578125" style="17" bestFit="1" customWidth="1"/>
    <col min="514" max="514" width="82" style="17" bestFit="1" customWidth="1"/>
    <col min="515" max="515" width="13.140625" style="17" bestFit="1" customWidth="1"/>
    <col min="516" max="516" width="43" style="17" bestFit="1" customWidth="1"/>
    <col min="517" max="517" width="14" style="17" bestFit="1" customWidth="1"/>
    <col min="518" max="518" width="10.5703125" style="17" bestFit="1" customWidth="1"/>
    <col min="519" max="519" width="18.140625" style="17" bestFit="1" customWidth="1"/>
    <col min="520" max="520" width="9.140625" style="17" bestFit="1"/>
    <col min="521" max="768" width="9.140625" style="17"/>
    <col min="769" max="769" width="5.42578125" style="17" bestFit="1" customWidth="1"/>
    <col min="770" max="770" width="82" style="17" bestFit="1" customWidth="1"/>
    <col min="771" max="771" width="13.140625" style="17" bestFit="1" customWidth="1"/>
    <col min="772" max="772" width="43" style="17" bestFit="1" customWidth="1"/>
    <col min="773" max="773" width="14" style="17" bestFit="1" customWidth="1"/>
    <col min="774" max="774" width="10.5703125" style="17" bestFit="1" customWidth="1"/>
    <col min="775" max="775" width="18.140625" style="17" bestFit="1" customWidth="1"/>
    <col min="776" max="776" width="9.140625" style="17" bestFit="1"/>
    <col min="777" max="1024" width="9.140625" style="17"/>
    <col min="1025" max="1025" width="5.42578125" style="17" bestFit="1" customWidth="1"/>
    <col min="1026" max="1026" width="82" style="17" bestFit="1" customWidth="1"/>
    <col min="1027" max="1027" width="13.140625" style="17" bestFit="1" customWidth="1"/>
    <col min="1028" max="1028" width="43" style="17" bestFit="1" customWidth="1"/>
    <col min="1029" max="1029" width="14" style="17" bestFit="1" customWidth="1"/>
    <col min="1030" max="1030" width="10.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82" style="17" bestFit="1" customWidth="1"/>
    <col min="1283" max="1283" width="13.140625" style="17" bestFit="1" customWidth="1"/>
    <col min="1284" max="1284" width="43" style="17" bestFit="1" customWidth="1"/>
    <col min="1285" max="1285" width="14" style="17" bestFit="1" customWidth="1"/>
    <col min="1286" max="1286" width="10.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82" style="17" bestFit="1" customWidth="1"/>
    <col min="1539" max="1539" width="13.140625" style="17" bestFit="1" customWidth="1"/>
    <col min="1540" max="1540" width="43" style="17" bestFit="1" customWidth="1"/>
    <col min="1541" max="1541" width="14" style="17" bestFit="1" customWidth="1"/>
    <col min="1542" max="1542" width="10.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82" style="17" bestFit="1" customWidth="1"/>
    <col min="1795" max="1795" width="13.140625" style="17" bestFit="1" customWidth="1"/>
    <col min="1796" max="1796" width="43" style="17" bestFit="1" customWidth="1"/>
    <col min="1797" max="1797" width="14" style="17" bestFit="1" customWidth="1"/>
    <col min="1798" max="1798" width="10.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82" style="17" bestFit="1" customWidth="1"/>
    <col min="2051" max="2051" width="13.140625" style="17" bestFit="1" customWidth="1"/>
    <col min="2052" max="2052" width="43" style="17" bestFit="1" customWidth="1"/>
    <col min="2053" max="2053" width="14" style="17" bestFit="1" customWidth="1"/>
    <col min="2054" max="2054" width="10.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82" style="17" bestFit="1" customWidth="1"/>
    <col min="2307" max="2307" width="13.140625" style="17" bestFit="1" customWidth="1"/>
    <col min="2308" max="2308" width="43" style="17" bestFit="1" customWidth="1"/>
    <col min="2309" max="2309" width="14" style="17" bestFit="1" customWidth="1"/>
    <col min="2310" max="2310" width="10.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82" style="17" bestFit="1" customWidth="1"/>
    <col min="2563" max="2563" width="13.140625" style="17" bestFit="1" customWidth="1"/>
    <col min="2564" max="2564" width="43" style="17" bestFit="1" customWidth="1"/>
    <col min="2565" max="2565" width="14" style="17" bestFit="1" customWidth="1"/>
    <col min="2566" max="2566" width="10.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82" style="17" bestFit="1" customWidth="1"/>
    <col min="2819" max="2819" width="13.140625" style="17" bestFit="1" customWidth="1"/>
    <col min="2820" max="2820" width="43" style="17" bestFit="1" customWidth="1"/>
    <col min="2821" max="2821" width="14" style="17" bestFit="1" customWidth="1"/>
    <col min="2822" max="2822" width="10.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82" style="17" bestFit="1" customWidth="1"/>
    <col min="3075" max="3075" width="13.140625" style="17" bestFit="1" customWidth="1"/>
    <col min="3076" max="3076" width="43" style="17" bestFit="1" customWidth="1"/>
    <col min="3077" max="3077" width="14" style="17" bestFit="1" customWidth="1"/>
    <col min="3078" max="3078" width="10.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82" style="17" bestFit="1" customWidth="1"/>
    <col min="3331" max="3331" width="13.140625" style="17" bestFit="1" customWidth="1"/>
    <col min="3332" max="3332" width="43" style="17" bestFit="1" customWidth="1"/>
    <col min="3333" max="3333" width="14" style="17" bestFit="1" customWidth="1"/>
    <col min="3334" max="3334" width="10.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82" style="17" bestFit="1" customWidth="1"/>
    <col min="3587" max="3587" width="13.140625" style="17" bestFit="1" customWidth="1"/>
    <col min="3588" max="3588" width="43" style="17" bestFit="1" customWidth="1"/>
    <col min="3589" max="3589" width="14" style="17" bestFit="1" customWidth="1"/>
    <col min="3590" max="3590" width="10.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82" style="17" bestFit="1" customWidth="1"/>
    <col min="3843" max="3843" width="13.140625" style="17" bestFit="1" customWidth="1"/>
    <col min="3844" max="3844" width="43" style="17" bestFit="1" customWidth="1"/>
    <col min="3845" max="3845" width="14" style="17" bestFit="1" customWidth="1"/>
    <col min="3846" max="3846" width="10.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82" style="17" bestFit="1" customWidth="1"/>
    <col min="4099" max="4099" width="13.140625" style="17" bestFit="1" customWidth="1"/>
    <col min="4100" max="4100" width="43" style="17" bestFit="1" customWidth="1"/>
    <col min="4101" max="4101" width="14" style="17" bestFit="1" customWidth="1"/>
    <col min="4102" max="4102" width="10.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82" style="17" bestFit="1" customWidth="1"/>
    <col min="4355" max="4355" width="13.140625" style="17" bestFit="1" customWidth="1"/>
    <col min="4356" max="4356" width="43" style="17" bestFit="1" customWidth="1"/>
    <col min="4357" max="4357" width="14" style="17" bestFit="1" customWidth="1"/>
    <col min="4358" max="4358" width="10.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82" style="17" bestFit="1" customWidth="1"/>
    <col min="4611" max="4611" width="13.140625" style="17" bestFit="1" customWidth="1"/>
    <col min="4612" max="4612" width="43" style="17" bestFit="1" customWidth="1"/>
    <col min="4613" max="4613" width="14" style="17" bestFit="1" customWidth="1"/>
    <col min="4614" max="4614" width="10.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82" style="17" bestFit="1" customWidth="1"/>
    <col min="4867" max="4867" width="13.140625" style="17" bestFit="1" customWidth="1"/>
    <col min="4868" max="4868" width="43" style="17" bestFit="1" customWidth="1"/>
    <col min="4869" max="4869" width="14" style="17" bestFit="1" customWidth="1"/>
    <col min="4870" max="4870" width="10.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82" style="17" bestFit="1" customWidth="1"/>
    <col min="5123" max="5123" width="13.140625" style="17" bestFit="1" customWidth="1"/>
    <col min="5124" max="5124" width="43" style="17" bestFit="1" customWidth="1"/>
    <col min="5125" max="5125" width="14" style="17" bestFit="1" customWidth="1"/>
    <col min="5126" max="5126" width="10.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82" style="17" bestFit="1" customWidth="1"/>
    <col min="5379" max="5379" width="13.140625" style="17" bestFit="1" customWidth="1"/>
    <col min="5380" max="5380" width="43" style="17" bestFit="1" customWidth="1"/>
    <col min="5381" max="5381" width="14" style="17" bestFit="1" customWidth="1"/>
    <col min="5382" max="5382" width="10.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82" style="17" bestFit="1" customWidth="1"/>
    <col min="5635" max="5635" width="13.140625" style="17" bestFit="1" customWidth="1"/>
    <col min="5636" max="5636" width="43" style="17" bestFit="1" customWidth="1"/>
    <col min="5637" max="5637" width="14" style="17" bestFit="1" customWidth="1"/>
    <col min="5638" max="5638" width="10.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82" style="17" bestFit="1" customWidth="1"/>
    <col min="5891" max="5891" width="13.140625" style="17" bestFit="1" customWidth="1"/>
    <col min="5892" max="5892" width="43" style="17" bestFit="1" customWidth="1"/>
    <col min="5893" max="5893" width="14" style="17" bestFit="1" customWidth="1"/>
    <col min="5894" max="5894" width="10.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82" style="17" bestFit="1" customWidth="1"/>
    <col min="6147" max="6147" width="13.140625" style="17" bestFit="1" customWidth="1"/>
    <col min="6148" max="6148" width="43" style="17" bestFit="1" customWidth="1"/>
    <col min="6149" max="6149" width="14" style="17" bestFit="1" customWidth="1"/>
    <col min="6150" max="6150" width="10.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82" style="17" bestFit="1" customWidth="1"/>
    <col min="6403" max="6403" width="13.140625" style="17" bestFit="1" customWidth="1"/>
    <col min="6404" max="6404" width="43" style="17" bestFit="1" customWidth="1"/>
    <col min="6405" max="6405" width="14" style="17" bestFit="1" customWidth="1"/>
    <col min="6406" max="6406" width="10.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82" style="17" bestFit="1" customWidth="1"/>
    <col min="6659" max="6659" width="13.140625" style="17" bestFit="1" customWidth="1"/>
    <col min="6660" max="6660" width="43" style="17" bestFit="1" customWidth="1"/>
    <col min="6661" max="6661" width="14" style="17" bestFit="1" customWidth="1"/>
    <col min="6662" max="6662" width="10.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82" style="17" bestFit="1" customWidth="1"/>
    <col min="6915" max="6915" width="13.140625" style="17" bestFit="1" customWidth="1"/>
    <col min="6916" max="6916" width="43" style="17" bestFit="1" customWidth="1"/>
    <col min="6917" max="6917" width="14" style="17" bestFit="1" customWidth="1"/>
    <col min="6918" max="6918" width="10.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82" style="17" bestFit="1" customWidth="1"/>
    <col min="7171" max="7171" width="13.140625" style="17" bestFit="1" customWidth="1"/>
    <col min="7172" max="7172" width="43" style="17" bestFit="1" customWidth="1"/>
    <col min="7173" max="7173" width="14" style="17" bestFit="1" customWidth="1"/>
    <col min="7174" max="7174" width="10.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82" style="17" bestFit="1" customWidth="1"/>
    <col min="7427" max="7427" width="13.140625" style="17" bestFit="1" customWidth="1"/>
    <col min="7428" max="7428" width="43" style="17" bestFit="1" customWidth="1"/>
    <col min="7429" max="7429" width="14" style="17" bestFit="1" customWidth="1"/>
    <col min="7430" max="7430" width="10.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82" style="17" bestFit="1" customWidth="1"/>
    <col min="7683" max="7683" width="13.140625" style="17" bestFit="1" customWidth="1"/>
    <col min="7684" max="7684" width="43" style="17" bestFit="1" customWidth="1"/>
    <col min="7685" max="7685" width="14" style="17" bestFit="1" customWidth="1"/>
    <col min="7686" max="7686" width="10.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82" style="17" bestFit="1" customWidth="1"/>
    <col min="7939" max="7939" width="13.140625" style="17" bestFit="1" customWidth="1"/>
    <col min="7940" max="7940" width="43" style="17" bestFit="1" customWidth="1"/>
    <col min="7941" max="7941" width="14" style="17" bestFit="1" customWidth="1"/>
    <col min="7942" max="7942" width="10.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82" style="17" bestFit="1" customWidth="1"/>
    <col min="8195" max="8195" width="13.140625" style="17" bestFit="1" customWidth="1"/>
    <col min="8196" max="8196" width="43" style="17" bestFit="1" customWidth="1"/>
    <col min="8197" max="8197" width="14" style="17" bestFit="1" customWidth="1"/>
    <col min="8198" max="8198" width="10.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82" style="17" bestFit="1" customWidth="1"/>
    <col min="8451" max="8451" width="13.140625" style="17" bestFit="1" customWidth="1"/>
    <col min="8452" max="8452" width="43" style="17" bestFit="1" customWidth="1"/>
    <col min="8453" max="8453" width="14" style="17" bestFit="1" customWidth="1"/>
    <col min="8454" max="8454" width="10.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82" style="17" bestFit="1" customWidth="1"/>
    <col min="8707" max="8707" width="13.140625" style="17" bestFit="1" customWidth="1"/>
    <col min="8708" max="8708" width="43" style="17" bestFit="1" customWidth="1"/>
    <col min="8709" max="8709" width="14" style="17" bestFit="1" customWidth="1"/>
    <col min="8710" max="8710" width="10.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82" style="17" bestFit="1" customWidth="1"/>
    <col min="8963" max="8963" width="13.140625" style="17" bestFit="1" customWidth="1"/>
    <col min="8964" max="8964" width="43" style="17" bestFit="1" customWidth="1"/>
    <col min="8965" max="8965" width="14" style="17" bestFit="1" customWidth="1"/>
    <col min="8966" max="8966" width="10.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82" style="17" bestFit="1" customWidth="1"/>
    <col min="9219" max="9219" width="13.140625" style="17" bestFit="1" customWidth="1"/>
    <col min="9220" max="9220" width="43" style="17" bestFit="1" customWidth="1"/>
    <col min="9221" max="9221" width="14" style="17" bestFit="1" customWidth="1"/>
    <col min="9222" max="9222" width="10.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82" style="17" bestFit="1" customWidth="1"/>
    <col min="9475" max="9475" width="13.140625" style="17" bestFit="1" customWidth="1"/>
    <col min="9476" max="9476" width="43" style="17" bestFit="1" customWidth="1"/>
    <col min="9477" max="9477" width="14" style="17" bestFit="1" customWidth="1"/>
    <col min="9478" max="9478" width="10.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82" style="17" bestFit="1" customWidth="1"/>
    <col min="9731" max="9731" width="13.140625" style="17" bestFit="1" customWidth="1"/>
    <col min="9732" max="9732" width="43" style="17" bestFit="1" customWidth="1"/>
    <col min="9733" max="9733" width="14" style="17" bestFit="1" customWidth="1"/>
    <col min="9734" max="9734" width="10.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82" style="17" bestFit="1" customWidth="1"/>
    <col min="9987" max="9987" width="13.140625" style="17" bestFit="1" customWidth="1"/>
    <col min="9988" max="9988" width="43" style="17" bestFit="1" customWidth="1"/>
    <col min="9989" max="9989" width="14" style="17" bestFit="1" customWidth="1"/>
    <col min="9990" max="9990" width="10.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82" style="17" bestFit="1" customWidth="1"/>
    <col min="10243" max="10243" width="13.140625" style="17" bestFit="1" customWidth="1"/>
    <col min="10244" max="10244" width="43" style="17" bestFit="1" customWidth="1"/>
    <col min="10245" max="10245" width="14" style="17" bestFit="1" customWidth="1"/>
    <col min="10246" max="10246" width="10.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82" style="17" bestFit="1" customWidth="1"/>
    <col min="10499" max="10499" width="13.140625" style="17" bestFit="1" customWidth="1"/>
    <col min="10500" max="10500" width="43" style="17" bestFit="1" customWidth="1"/>
    <col min="10501" max="10501" width="14" style="17" bestFit="1" customWidth="1"/>
    <col min="10502" max="10502" width="10.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82" style="17" bestFit="1" customWidth="1"/>
    <col min="10755" max="10755" width="13.140625" style="17" bestFit="1" customWidth="1"/>
    <col min="10756" max="10756" width="43" style="17" bestFit="1" customWidth="1"/>
    <col min="10757" max="10757" width="14" style="17" bestFit="1" customWidth="1"/>
    <col min="10758" max="10758" width="10.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82" style="17" bestFit="1" customWidth="1"/>
    <col min="11011" max="11011" width="13.140625" style="17" bestFit="1" customWidth="1"/>
    <col min="11012" max="11012" width="43" style="17" bestFit="1" customWidth="1"/>
    <col min="11013" max="11013" width="14" style="17" bestFit="1" customWidth="1"/>
    <col min="11014" max="11014" width="10.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82" style="17" bestFit="1" customWidth="1"/>
    <col min="11267" max="11267" width="13.140625" style="17" bestFit="1" customWidth="1"/>
    <col min="11268" max="11268" width="43" style="17" bestFit="1" customWidth="1"/>
    <col min="11269" max="11269" width="14" style="17" bestFit="1" customWidth="1"/>
    <col min="11270" max="11270" width="10.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82" style="17" bestFit="1" customWidth="1"/>
    <col min="11523" max="11523" width="13.140625" style="17" bestFit="1" customWidth="1"/>
    <col min="11524" max="11524" width="43" style="17" bestFit="1" customWidth="1"/>
    <col min="11525" max="11525" width="14" style="17" bestFit="1" customWidth="1"/>
    <col min="11526" max="11526" width="10.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82" style="17" bestFit="1" customWidth="1"/>
    <col min="11779" max="11779" width="13.140625" style="17" bestFit="1" customWidth="1"/>
    <col min="11780" max="11780" width="43" style="17" bestFit="1" customWidth="1"/>
    <col min="11781" max="11781" width="14" style="17" bestFit="1" customWidth="1"/>
    <col min="11782" max="11782" width="10.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82" style="17" bestFit="1" customWidth="1"/>
    <col min="12035" max="12035" width="13.140625" style="17" bestFit="1" customWidth="1"/>
    <col min="12036" max="12036" width="43" style="17" bestFit="1" customWidth="1"/>
    <col min="12037" max="12037" width="14" style="17" bestFit="1" customWidth="1"/>
    <col min="12038" max="12038" width="10.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82" style="17" bestFit="1" customWidth="1"/>
    <col min="12291" max="12291" width="13.140625" style="17" bestFit="1" customWidth="1"/>
    <col min="12292" max="12292" width="43" style="17" bestFit="1" customWidth="1"/>
    <col min="12293" max="12293" width="14" style="17" bestFit="1" customWidth="1"/>
    <col min="12294" max="12294" width="10.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82" style="17" bestFit="1" customWidth="1"/>
    <col min="12547" max="12547" width="13.140625" style="17" bestFit="1" customWidth="1"/>
    <col min="12548" max="12548" width="43" style="17" bestFit="1" customWidth="1"/>
    <col min="12549" max="12549" width="14" style="17" bestFit="1" customWidth="1"/>
    <col min="12550" max="12550" width="10.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82" style="17" bestFit="1" customWidth="1"/>
    <col min="12803" max="12803" width="13.140625" style="17" bestFit="1" customWidth="1"/>
    <col min="12804" max="12804" width="43" style="17" bestFit="1" customWidth="1"/>
    <col min="12805" max="12805" width="14" style="17" bestFit="1" customWidth="1"/>
    <col min="12806" max="12806" width="10.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82" style="17" bestFit="1" customWidth="1"/>
    <col min="13059" max="13059" width="13.140625" style="17" bestFit="1" customWidth="1"/>
    <col min="13060" max="13060" width="43" style="17" bestFit="1" customWidth="1"/>
    <col min="13061" max="13061" width="14" style="17" bestFit="1" customWidth="1"/>
    <col min="13062" max="13062" width="10.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82" style="17" bestFit="1" customWidth="1"/>
    <col min="13315" max="13315" width="13.140625" style="17" bestFit="1" customWidth="1"/>
    <col min="13316" max="13316" width="43" style="17" bestFit="1" customWidth="1"/>
    <col min="13317" max="13317" width="14" style="17" bestFit="1" customWidth="1"/>
    <col min="13318" max="13318" width="10.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82" style="17" bestFit="1" customWidth="1"/>
    <col min="13571" max="13571" width="13.140625" style="17" bestFit="1" customWidth="1"/>
    <col min="13572" max="13572" width="43" style="17" bestFit="1" customWidth="1"/>
    <col min="13573" max="13573" width="14" style="17" bestFit="1" customWidth="1"/>
    <col min="13574" max="13574" width="10.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82" style="17" bestFit="1" customWidth="1"/>
    <col min="13827" max="13827" width="13.140625" style="17" bestFit="1" customWidth="1"/>
    <col min="13828" max="13828" width="43" style="17" bestFit="1" customWidth="1"/>
    <col min="13829" max="13829" width="14" style="17" bestFit="1" customWidth="1"/>
    <col min="13830" max="13830" width="10.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82" style="17" bestFit="1" customWidth="1"/>
    <col min="14083" max="14083" width="13.140625" style="17" bestFit="1" customWidth="1"/>
    <col min="14084" max="14084" width="43" style="17" bestFit="1" customWidth="1"/>
    <col min="14085" max="14085" width="14" style="17" bestFit="1" customWidth="1"/>
    <col min="14086" max="14086" width="10.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82" style="17" bestFit="1" customWidth="1"/>
    <col min="14339" max="14339" width="13.140625" style="17" bestFit="1" customWidth="1"/>
    <col min="14340" max="14340" width="43" style="17" bestFit="1" customWidth="1"/>
    <col min="14341" max="14341" width="14" style="17" bestFit="1" customWidth="1"/>
    <col min="14342" max="14342" width="10.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82" style="17" bestFit="1" customWidth="1"/>
    <col min="14595" max="14595" width="13.140625" style="17" bestFit="1" customWidth="1"/>
    <col min="14596" max="14596" width="43" style="17" bestFit="1" customWidth="1"/>
    <col min="14597" max="14597" width="14" style="17" bestFit="1" customWidth="1"/>
    <col min="14598" max="14598" width="10.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82" style="17" bestFit="1" customWidth="1"/>
    <col min="14851" max="14851" width="13.140625" style="17" bestFit="1" customWidth="1"/>
    <col min="14852" max="14852" width="43" style="17" bestFit="1" customWidth="1"/>
    <col min="14853" max="14853" width="14" style="17" bestFit="1" customWidth="1"/>
    <col min="14854" max="14854" width="10.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82" style="17" bestFit="1" customWidth="1"/>
    <col min="15107" max="15107" width="13.140625" style="17" bestFit="1" customWidth="1"/>
    <col min="15108" max="15108" width="43" style="17" bestFit="1" customWidth="1"/>
    <col min="15109" max="15109" width="14" style="17" bestFit="1" customWidth="1"/>
    <col min="15110" max="15110" width="10.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82" style="17" bestFit="1" customWidth="1"/>
    <col min="15363" max="15363" width="13.140625" style="17" bestFit="1" customWidth="1"/>
    <col min="15364" max="15364" width="43" style="17" bestFit="1" customWidth="1"/>
    <col min="15365" max="15365" width="14" style="17" bestFit="1" customWidth="1"/>
    <col min="15366" max="15366" width="10.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82" style="17" bestFit="1" customWidth="1"/>
    <col min="15619" max="15619" width="13.140625" style="17" bestFit="1" customWidth="1"/>
    <col min="15620" max="15620" width="43" style="17" bestFit="1" customWidth="1"/>
    <col min="15621" max="15621" width="14" style="17" bestFit="1" customWidth="1"/>
    <col min="15622" max="15622" width="10.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82" style="17" bestFit="1" customWidth="1"/>
    <col min="15875" max="15875" width="13.140625" style="17" bestFit="1" customWidth="1"/>
    <col min="15876" max="15876" width="43" style="17" bestFit="1" customWidth="1"/>
    <col min="15877" max="15877" width="14" style="17" bestFit="1" customWidth="1"/>
    <col min="15878" max="15878" width="10.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82" style="17" bestFit="1" customWidth="1"/>
    <col min="16131" max="16131" width="13.140625" style="17" bestFit="1" customWidth="1"/>
    <col min="16132" max="16132" width="43" style="17" bestFit="1" customWidth="1"/>
    <col min="16133" max="16133" width="14" style="17" bestFit="1" customWidth="1"/>
    <col min="16134" max="16134" width="10.5703125" style="17" bestFit="1" customWidth="1"/>
    <col min="16135" max="16135" width="18.140625" style="17" bestFit="1" customWidth="1"/>
    <col min="16136" max="16136" width="9.140625" style="17" bestFit="1"/>
    <col min="16137" max="16384" width="9.140625" style="17"/>
  </cols>
  <sheetData>
    <row r="1" spans="1:9" s="1" customFormat="1">
      <c r="A1" s="3" t="s">
        <v>0</v>
      </c>
      <c r="B1" s="361" t="s">
        <v>62</v>
      </c>
      <c r="C1" s="361"/>
      <c r="D1" s="361"/>
      <c r="E1" s="361"/>
      <c r="F1" s="4"/>
      <c r="G1" s="4"/>
      <c r="H1" s="4"/>
    </row>
    <row r="2" spans="1:9" s="1" customFormat="1" ht="13.5" thickBot="1">
      <c r="C2" s="5"/>
      <c r="F2" s="4"/>
      <c r="G2" s="4"/>
      <c r="H2" s="4"/>
    </row>
    <row r="3" spans="1:9" s="13" customFormat="1" ht="15">
      <c r="B3" s="23" t="s">
        <v>1038</v>
      </c>
      <c r="C3" s="362"/>
      <c r="D3" s="365"/>
      <c r="F3" s="14"/>
      <c r="G3" s="14"/>
      <c r="H3" s="14"/>
    </row>
    <row r="4" spans="1:9" s="13" customFormat="1" ht="30">
      <c r="B4" s="24" t="s">
        <v>1039</v>
      </c>
      <c r="C4" s="363"/>
      <c r="D4" s="366"/>
      <c r="F4" s="14"/>
      <c r="G4" s="14"/>
      <c r="H4" s="14"/>
    </row>
    <row r="5" spans="1:9" s="13" customFormat="1" ht="15">
      <c r="B5" s="24" t="s">
        <v>977</v>
      </c>
      <c r="C5" s="363"/>
      <c r="D5" s="366"/>
      <c r="F5" s="14"/>
      <c r="G5" s="14"/>
      <c r="H5" s="14"/>
    </row>
    <row r="6" spans="1:9" s="13" customFormat="1" ht="15">
      <c r="B6" s="24" t="s">
        <v>1018</v>
      </c>
      <c r="C6" s="363"/>
      <c r="D6" s="366"/>
      <c r="F6" s="14"/>
      <c r="G6" s="14"/>
      <c r="H6" s="14"/>
    </row>
    <row r="7" spans="1:9" s="13" customFormat="1" ht="30.75" thickBot="1">
      <c r="B7" s="25" t="s">
        <v>1040</v>
      </c>
      <c r="C7" s="364"/>
      <c r="D7" s="367"/>
      <c r="F7" s="14"/>
      <c r="G7" s="14"/>
      <c r="H7" s="14"/>
    </row>
    <row r="8" spans="1:9" s="13" customFormat="1">
      <c r="C8" s="15" t="s">
        <v>979</v>
      </c>
      <c r="D8" s="15" t="s">
        <v>980</v>
      </c>
      <c r="F8" s="14"/>
      <c r="G8" s="14"/>
      <c r="H8" s="1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1140</v>
      </c>
      <c r="C16" s="165" t="s">
        <v>132</v>
      </c>
      <c r="D16" s="17" t="s">
        <v>133</v>
      </c>
      <c r="E16" s="17" t="s">
        <v>134</v>
      </c>
      <c r="F16" s="18">
        <v>2800000</v>
      </c>
      <c r="G16" s="18">
        <v>22920.799999999999</v>
      </c>
      <c r="H16" s="18">
        <v>7.6</v>
      </c>
    </row>
    <row r="17" spans="2:8">
      <c r="B17" s="17" t="s">
        <v>1121</v>
      </c>
      <c r="C17" s="165" t="s">
        <v>132</v>
      </c>
      <c r="D17" s="17" t="s">
        <v>133</v>
      </c>
      <c r="E17" s="17" t="s">
        <v>137</v>
      </c>
      <c r="F17" s="18">
        <v>1305000</v>
      </c>
      <c r="G17" s="18">
        <v>18716.310000000001</v>
      </c>
      <c r="H17" s="18">
        <v>6.21</v>
      </c>
    </row>
    <row r="18" spans="2:8">
      <c r="B18" s="17" t="s">
        <v>279</v>
      </c>
      <c r="C18" s="165" t="s">
        <v>132</v>
      </c>
      <c r="D18" s="17" t="s">
        <v>133</v>
      </c>
      <c r="E18" s="17" t="s">
        <v>280</v>
      </c>
      <c r="F18" s="18">
        <v>3450000</v>
      </c>
      <c r="G18" s="18">
        <v>18228.080000000002</v>
      </c>
      <c r="H18" s="18">
        <v>6.05</v>
      </c>
    </row>
    <row r="19" spans="2:8">
      <c r="B19" s="17" t="s">
        <v>1223</v>
      </c>
      <c r="C19" s="165" t="s">
        <v>132</v>
      </c>
      <c r="D19" s="17" t="s">
        <v>138</v>
      </c>
      <c r="E19" s="17" t="s">
        <v>139</v>
      </c>
      <c r="F19" s="18">
        <v>1160000</v>
      </c>
      <c r="G19" s="18">
        <v>17976.52</v>
      </c>
      <c r="H19" s="18">
        <v>5.96</v>
      </c>
    </row>
    <row r="20" spans="2:8">
      <c r="B20" s="17" t="s">
        <v>1139</v>
      </c>
      <c r="C20" s="165" t="s">
        <v>132</v>
      </c>
      <c r="D20" s="17" t="s">
        <v>135</v>
      </c>
      <c r="E20" s="17" t="s">
        <v>136</v>
      </c>
      <c r="F20" s="18">
        <v>675000</v>
      </c>
      <c r="G20" s="18">
        <v>16938.79</v>
      </c>
      <c r="H20" s="18">
        <v>5.62</v>
      </c>
    </row>
    <row r="21" spans="2:8">
      <c r="B21" s="17" t="s">
        <v>1147</v>
      </c>
      <c r="C21" s="165" t="s">
        <v>132</v>
      </c>
      <c r="D21" s="17" t="s">
        <v>146</v>
      </c>
      <c r="E21" s="17" t="s">
        <v>147</v>
      </c>
      <c r="F21" s="18">
        <v>575000</v>
      </c>
      <c r="G21" s="18">
        <v>13672.35</v>
      </c>
      <c r="H21" s="18">
        <v>4.54</v>
      </c>
    </row>
    <row r="22" spans="2:8">
      <c r="B22" s="17" t="s">
        <v>1146</v>
      </c>
      <c r="C22" s="165" t="s">
        <v>132</v>
      </c>
      <c r="D22" s="17" t="s">
        <v>133</v>
      </c>
      <c r="E22" s="17" t="s">
        <v>150</v>
      </c>
      <c r="F22" s="18">
        <v>1465000</v>
      </c>
      <c r="G22" s="18">
        <v>10617.59</v>
      </c>
      <c r="H22" s="18">
        <v>3.52</v>
      </c>
    </row>
    <row r="23" spans="2:8">
      <c r="B23" s="17" t="s">
        <v>1196</v>
      </c>
      <c r="C23" s="165" t="s">
        <v>132</v>
      </c>
      <c r="D23" s="17" t="s">
        <v>151</v>
      </c>
      <c r="E23" s="17" t="s">
        <v>152</v>
      </c>
      <c r="F23" s="18">
        <v>1275000</v>
      </c>
      <c r="G23" s="18">
        <v>8643.86</v>
      </c>
      <c r="H23" s="18">
        <v>2.87</v>
      </c>
    </row>
    <row r="24" spans="2:8">
      <c r="B24" s="17" t="s">
        <v>1149</v>
      </c>
      <c r="C24" s="165" t="s">
        <v>132</v>
      </c>
      <c r="D24" s="17" t="s">
        <v>160</v>
      </c>
      <c r="E24" s="17" t="s">
        <v>161</v>
      </c>
      <c r="F24" s="18">
        <v>390000</v>
      </c>
      <c r="G24" s="18">
        <v>7051.4</v>
      </c>
      <c r="H24" s="18">
        <v>2.34</v>
      </c>
    </row>
    <row r="25" spans="2:8">
      <c r="B25" s="17" t="s">
        <v>1231</v>
      </c>
      <c r="C25" s="165" t="s">
        <v>132</v>
      </c>
      <c r="D25" s="17" t="s">
        <v>188</v>
      </c>
      <c r="E25" s="17" t="s">
        <v>311</v>
      </c>
      <c r="F25" s="18">
        <v>525000</v>
      </c>
      <c r="G25" s="18">
        <v>6795.6</v>
      </c>
      <c r="H25" s="18">
        <v>2.25</v>
      </c>
    </row>
    <row r="26" spans="2:8">
      <c r="B26" s="17" t="s">
        <v>1552</v>
      </c>
      <c r="C26" s="165" t="s">
        <v>132</v>
      </c>
      <c r="D26" s="17" t="s">
        <v>263</v>
      </c>
      <c r="E26" s="17" t="s">
        <v>599</v>
      </c>
      <c r="F26" s="18">
        <v>980000</v>
      </c>
      <c r="G26" s="18">
        <v>5790.33</v>
      </c>
      <c r="H26" s="18">
        <v>1.92</v>
      </c>
    </row>
    <row r="27" spans="2:8">
      <c r="B27" s="17" t="s">
        <v>1128</v>
      </c>
      <c r="C27" s="165" t="s">
        <v>132</v>
      </c>
      <c r="D27" s="17" t="s">
        <v>283</v>
      </c>
      <c r="E27" s="17" t="s">
        <v>460</v>
      </c>
      <c r="F27" s="18">
        <v>1224000</v>
      </c>
      <c r="G27" s="18">
        <v>5503.1</v>
      </c>
      <c r="H27" s="18">
        <v>1.83</v>
      </c>
    </row>
    <row r="28" spans="2:8">
      <c r="B28" s="17" t="s">
        <v>1148</v>
      </c>
      <c r="C28" s="165" t="s">
        <v>132</v>
      </c>
      <c r="D28" s="17" t="s">
        <v>133</v>
      </c>
      <c r="E28" s="17" t="s">
        <v>409</v>
      </c>
      <c r="F28" s="18">
        <v>5000000</v>
      </c>
      <c r="G28" s="18">
        <v>5332.5</v>
      </c>
      <c r="H28" s="18">
        <v>1.77</v>
      </c>
    </row>
    <row r="29" spans="2:8">
      <c r="B29" s="17" t="s">
        <v>1553</v>
      </c>
      <c r="C29" s="165" t="s">
        <v>132</v>
      </c>
      <c r="D29" s="17" t="s">
        <v>154</v>
      </c>
      <c r="E29" s="17" t="s">
        <v>600</v>
      </c>
      <c r="F29" s="18">
        <v>430000</v>
      </c>
      <c r="G29" s="18">
        <v>5323.4</v>
      </c>
      <c r="H29" s="18">
        <v>1.77</v>
      </c>
    </row>
    <row r="30" spans="2:8">
      <c r="B30" s="17" t="s">
        <v>1154</v>
      </c>
      <c r="C30" s="165" t="s">
        <v>132</v>
      </c>
      <c r="D30" s="17" t="s">
        <v>267</v>
      </c>
      <c r="E30" s="17" t="s">
        <v>291</v>
      </c>
      <c r="F30" s="18">
        <v>3451000</v>
      </c>
      <c r="G30" s="18">
        <v>5278.3</v>
      </c>
      <c r="H30" s="18">
        <v>1.75</v>
      </c>
    </row>
    <row r="31" spans="2:8">
      <c r="B31" s="17" t="s">
        <v>1381</v>
      </c>
      <c r="C31" s="165" t="s">
        <v>132</v>
      </c>
      <c r="D31" s="17" t="s">
        <v>362</v>
      </c>
      <c r="E31" s="17" t="s">
        <v>363</v>
      </c>
      <c r="F31" s="18">
        <v>1200000</v>
      </c>
      <c r="G31" s="18">
        <v>4980.6000000000004</v>
      </c>
      <c r="H31" s="18">
        <v>1.65</v>
      </c>
    </row>
    <row r="32" spans="2:8">
      <c r="B32" s="17" t="s">
        <v>1199</v>
      </c>
      <c r="C32" s="165" t="s">
        <v>132</v>
      </c>
      <c r="D32" s="17" t="s">
        <v>146</v>
      </c>
      <c r="E32" s="17" t="s">
        <v>301</v>
      </c>
      <c r="F32" s="18">
        <v>525000</v>
      </c>
      <c r="G32" s="18">
        <v>4931.0600000000004</v>
      </c>
      <c r="H32" s="18">
        <v>1.64</v>
      </c>
    </row>
    <row r="33" spans="2:8">
      <c r="B33" s="17" t="s">
        <v>1488</v>
      </c>
      <c r="C33" s="165" t="s">
        <v>132</v>
      </c>
      <c r="D33" s="17" t="s">
        <v>144</v>
      </c>
      <c r="E33" s="17" t="s">
        <v>316</v>
      </c>
      <c r="F33" s="18">
        <v>490000</v>
      </c>
      <c r="G33" s="18">
        <v>4923.28</v>
      </c>
      <c r="H33" s="18">
        <v>1.63</v>
      </c>
    </row>
    <row r="34" spans="2:8">
      <c r="B34" s="17" t="s">
        <v>1382</v>
      </c>
      <c r="C34" s="165" t="s">
        <v>132</v>
      </c>
      <c r="D34" s="17" t="s">
        <v>174</v>
      </c>
      <c r="E34" s="17" t="s">
        <v>175</v>
      </c>
      <c r="F34" s="18">
        <v>75000</v>
      </c>
      <c r="G34" s="18">
        <v>4908.6000000000004</v>
      </c>
      <c r="H34" s="18">
        <v>1.63</v>
      </c>
    </row>
    <row r="35" spans="2:8">
      <c r="B35" s="17" t="s">
        <v>1232</v>
      </c>
      <c r="C35" s="165" t="s">
        <v>132</v>
      </c>
      <c r="D35" s="17" t="s">
        <v>156</v>
      </c>
      <c r="E35" s="17" t="s">
        <v>466</v>
      </c>
      <c r="F35" s="18">
        <v>500000</v>
      </c>
      <c r="G35" s="18">
        <v>4887</v>
      </c>
      <c r="H35" s="18">
        <v>1.62</v>
      </c>
    </row>
    <row r="36" spans="2:8">
      <c r="B36" s="17" t="s">
        <v>1123</v>
      </c>
      <c r="C36" s="165" t="s">
        <v>132</v>
      </c>
      <c r="D36" s="17" t="s">
        <v>138</v>
      </c>
      <c r="E36" s="17" t="s">
        <v>286</v>
      </c>
      <c r="F36" s="18">
        <v>510000</v>
      </c>
      <c r="G36" s="18">
        <v>4836.84</v>
      </c>
      <c r="H36" s="18">
        <v>1.6</v>
      </c>
    </row>
    <row r="37" spans="2:8">
      <c r="B37" s="17" t="s">
        <v>1440</v>
      </c>
      <c r="C37" s="165" t="s">
        <v>132</v>
      </c>
      <c r="D37" s="17" t="s">
        <v>484</v>
      </c>
      <c r="E37" s="17" t="s">
        <v>486</v>
      </c>
      <c r="F37" s="18">
        <v>940000</v>
      </c>
      <c r="G37" s="18">
        <v>4639.37</v>
      </c>
      <c r="H37" s="18">
        <v>1.54</v>
      </c>
    </row>
    <row r="38" spans="2:8">
      <c r="B38" s="17" t="s">
        <v>1390</v>
      </c>
      <c r="C38" s="165" t="s">
        <v>132</v>
      </c>
      <c r="D38" s="17" t="s">
        <v>154</v>
      </c>
      <c r="E38" s="17" t="s">
        <v>303</v>
      </c>
      <c r="F38" s="18">
        <v>200000</v>
      </c>
      <c r="G38" s="18">
        <v>4634.8999999999996</v>
      </c>
      <c r="H38" s="18">
        <v>1.54</v>
      </c>
    </row>
    <row r="39" spans="2:8">
      <c r="B39" s="17" t="s">
        <v>1394</v>
      </c>
      <c r="C39" s="165" t="s">
        <v>132</v>
      </c>
      <c r="D39" s="17" t="s">
        <v>154</v>
      </c>
      <c r="E39" s="17" t="s">
        <v>320</v>
      </c>
      <c r="F39" s="18">
        <v>242800</v>
      </c>
      <c r="G39" s="18">
        <v>4606.16</v>
      </c>
      <c r="H39" s="18">
        <v>1.53</v>
      </c>
    </row>
    <row r="40" spans="2:8">
      <c r="B40" s="17" t="s">
        <v>1380</v>
      </c>
      <c r="C40" s="165" t="s">
        <v>132</v>
      </c>
      <c r="D40" s="17" t="s">
        <v>156</v>
      </c>
      <c r="E40" s="17" t="s">
        <v>157</v>
      </c>
      <c r="F40" s="18">
        <v>475000</v>
      </c>
      <c r="G40" s="18">
        <v>4480.2</v>
      </c>
      <c r="H40" s="18">
        <v>1.49</v>
      </c>
    </row>
    <row r="41" spans="2:8">
      <c r="B41" s="17" t="s">
        <v>1554</v>
      </c>
      <c r="C41" s="165" t="s">
        <v>132</v>
      </c>
      <c r="D41" s="17" t="s">
        <v>154</v>
      </c>
      <c r="E41" s="17" t="s">
        <v>601</v>
      </c>
      <c r="F41" s="18">
        <v>1000000</v>
      </c>
      <c r="G41" s="18">
        <v>4262</v>
      </c>
      <c r="H41" s="18">
        <v>1.41</v>
      </c>
    </row>
    <row r="42" spans="2:8">
      <c r="B42" s="17" t="s">
        <v>1555</v>
      </c>
      <c r="C42" s="165" t="s">
        <v>132</v>
      </c>
      <c r="D42" s="17" t="s">
        <v>133</v>
      </c>
      <c r="E42" s="17" t="s">
        <v>424</v>
      </c>
      <c r="F42" s="18">
        <v>2500000</v>
      </c>
      <c r="G42" s="18">
        <v>4021.25</v>
      </c>
      <c r="H42" s="18">
        <v>1.33</v>
      </c>
    </row>
    <row r="43" spans="2:8">
      <c r="B43" s="17" t="s">
        <v>1527</v>
      </c>
      <c r="C43" s="165" t="s">
        <v>132</v>
      </c>
      <c r="D43" s="17" t="s">
        <v>148</v>
      </c>
      <c r="E43" s="17" t="s">
        <v>251</v>
      </c>
      <c r="F43" s="18">
        <v>140000</v>
      </c>
      <c r="G43" s="18">
        <v>3916.71</v>
      </c>
      <c r="H43" s="18">
        <v>1.3</v>
      </c>
    </row>
    <row r="44" spans="2:8">
      <c r="B44" s="17" t="s">
        <v>1498</v>
      </c>
      <c r="C44" s="165" t="s">
        <v>132</v>
      </c>
      <c r="D44" s="17" t="s">
        <v>166</v>
      </c>
      <c r="E44" s="17" t="s">
        <v>546</v>
      </c>
      <c r="F44" s="18">
        <v>139757</v>
      </c>
      <c r="G44" s="18">
        <v>3873.64</v>
      </c>
      <c r="H44" s="18">
        <v>1.29</v>
      </c>
    </row>
    <row r="45" spans="2:8">
      <c r="B45" s="17" t="s">
        <v>1385</v>
      </c>
      <c r="C45" s="165" t="s">
        <v>132</v>
      </c>
      <c r="D45" s="17" t="s">
        <v>154</v>
      </c>
      <c r="E45" s="17" t="s">
        <v>488</v>
      </c>
      <c r="F45" s="18">
        <v>300000</v>
      </c>
      <c r="G45" s="18">
        <v>3680.55</v>
      </c>
      <c r="H45" s="18">
        <v>1.22</v>
      </c>
    </row>
    <row r="46" spans="2:8">
      <c r="B46" s="17" t="s">
        <v>1493</v>
      </c>
      <c r="C46" s="165" t="s">
        <v>132</v>
      </c>
      <c r="D46" s="17" t="s">
        <v>184</v>
      </c>
      <c r="E46" s="17" t="s">
        <v>185</v>
      </c>
      <c r="F46" s="18">
        <v>505000</v>
      </c>
      <c r="G46" s="18">
        <v>3503.44</v>
      </c>
      <c r="H46" s="18">
        <v>1.1599999999999999</v>
      </c>
    </row>
    <row r="47" spans="2:8">
      <c r="B47" s="17" t="s">
        <v>1556</v>
      </c>
      <c r="C47" s="165" t="s">
        <v>132</v>
      </c>
      <c r="D47" s="17" t="s">
        <v>156</v>
      </c>
      <c r="E47" s="17" t="s">
        <v>602</v>
      </c>
      <c r="F47" s="18">
        <v>512000</v>
      </c>
      <c r="G47" s="18">
        <v>3473.66</v>
      </c>
      <c r="H47" s="18">
        <v>1.1499999999999999</v>
      </c>
    </row>
    <row r="48" spans="2:8">
      <c r="B48" s="17" t="s">
        <v>1491</v>
      </c>
      <c r="C48" s="165" t="s">
        <v>132</v>
      </c>
      <c r="D48" s="17" t="s">
        <v>148</v>
      </c>
      <c r="E48" s="17" t="s">
        <v>532</v>
      </c>
      <c r="F48" s="18">
        <v>661000</v>
      </c>
      <c r="G48" s="18">
        <v>3363.17</v>
      </c>
      <c r="H48" s="18">
        <v>1.1200000000000001</v>
      </c>
    </row>
    <row r="49" spans="2:8">
      <c r="B49" s="17" t="s">
        <v>1513</v>
      </c>
      <c r="C49" s="165" t="s">
        <v>132</v>
      </c>
      <c r="D49" s="17" t="s">
        <v>171</v>
      </c>
      <c r="E49" s="17" t="s">
        <v>229</v>
      </c>
      <c r="F49" s="18">
        <v>350000</v>
      </c>
      <c r="G49" s="18">
        <v>3292.63</v>
      </c>
      <c r="H49" s="18">
        <v>1.0900000000000001</v>
      </c>
    </row>
    <row r="50" spans="2:8">
      <c r="B50" s="17" t="s">
        <v>1477</v>
      </c>
      <c r="C50" s="165" t="s">
        <v>132</v>
      </c>
      <c r="D50" s="17" t="s">
        <v>144</v>
      </c>
      <c r="E50" s="17" t="s">
        <v>309</v>
      </c>
      <c r="F50" s="18">
        <v>273400</v>
      </c>
      <c r="G50" s="18">
        <v>3215.32</v>
      </c>
      <c r="H50" s="18">
        <v>1.07</v>
      </c>
    </row>
    <row r="51" spans="2:8">
      <c r="B51" s="17" t="s">
        <v>1453</v>
      </c>
      <c r="C51" s="165" t="s">
        <v>132</v>
      </c>
      <c r="D51" s="17" t="s">
        <v>148</v>
      </c>
      <c r="E51" s="17" t="s">
        <v>219</v>
      </c>
      <c r="F51" s="18">
        <v>149000</v>
      </c>
      <c r="G51" s="18">
        <v>3102.18</v>
      </c>
      <c r="H51" s="18">
        <v>1.03</v>
      </c>
    </row>
    <row r="52" spans="2:8">
      <c r="B52" s="17" t="s">
        <v>1220</v>
      </c>
      <c r="C52" s="165" t="s">
        <v>132</v>
      </c>
      <c r="D52" s="17" t="s">
        <v>191</v>
      </c>
      <c r="E52" s="17" t="s">
        <v>369</v>
      </c>
      <c r="F52" s="18">
        <v>100000</v>
      </c>
      <c r="G52" s="18">
        <v>3089.9</v>
      </c>
      <c r="H52" s="18">
        <v>1.03</v>
      </c>
    </row>
    <row r="53" spans="2:8">
      <c r="B53" s="17" t="s">
        <v>1131</v>
      </c>
      <c r="C53" s="165" t="s">
        <v>132</v>
      </c>
      <c r="D53" s="17" t="s">
        <v>174</v>
      </c>
      <c r="E53" s="17" t="s">
        <v>306</v>
      </c>
      <c r="F53" s="18">
        <v>800000</v>
      </c>
      <c r="G53" s="18">
        <v>2998.4</v>
      </c>
      <c r="H53" s="18">
        <v>0.99</v>
      </c>
    </row>
    <row r="54" spans="2:8">
      <c r="B54" s="17" t="s">
        <v>1485</v>
      </c>
      <c r="C54" s="165" t="s">
        <v>132</v>
      </c>
      <c r="D54" s="17" t="s">
        <v>530</v>
      </c>
      <c r="E54" s="17" t="s">
        <v>531</v>
      </c>
      <c r="F54" s="18">
        <v>2000000</v>
      </c>
      <c r="G54" s="18">
        <v>2980</v>
      </c>
      <c r="H54" s="18">
        <v>0.99</v>
      </c>
    </row>
    <row r="55" spans="2:8">
      <c r="B55" s="17" t="s">
        <v>1185</v>
      </c>
      <c r="C55" s="165" t="s">
        <v>132</v>
      </c>
      <c r="D55" s="17" t="s">
        <v>200</v>
      </c>
      <c r="E55" s="17" t="s">
        <v>304</v>
      </c>
      <c r="F55" s="18">
        <v>1050000</v>
      </c>
      <c r="G55" s="18">
        <v>2889.6</v>
      </c>
      <c r="H55" s="18">
        <v>0.96</v>
      </c>
    </row>
    <row r="56" spans="2:8">
      <c r="B56" s="17" t="s">
        <v>1217</v>
      </c>
      <c r="C56" s="165" t="s">
        <v>132</v>
      </c>
      <c r="D56" s="17" t="s">
        <v>146</v>
      </c>
      <c r="E56" s="17" t="s">
        <v>287</v>
      </c>
      <c r="F56" s="18">
        <v>19000</v>
      </c>
      <c r="G56" s="18">
        <v>2859.04</v>
      </c>
      <c r="H56" s="18">
        <v>0.95</v>
      </c>
    </row>
    <row r="57" spans="2:8">
      <c r="B57" s="17" t="s">
        <v>1478</v>
      </c>
      <c r="C57" s="165" t="s">
        <v>132</v>
      </c>
      <c r="D57" s="17" t="s">
        <v>445</v>
      </c>
      <c r="E57" s="17" t="s">
        <v>447</v>
      </c>
      <c r="F57" s="18">
        <v>335000</v>
      </c>
      <c r="G57" s="18">
        <v>2767.77</v>
      </c>
      <c r="H57" s="18">
        <v>0.92</v>
      </c>
    </row>
    <row r="58" spans="2:8">
      <c r="B58" s="17" t="s">
        <v>1127</v>
      </c>
      <c r="C58" s="165" t="s">
        <v>132</v>
      </c>
      <c r="D58" s="17" t="s">
        <v>138</v>
      </c>
      <c r="E58" s="17" t="s">
        <v>294</v>
      </c>
      <c r="F58" s="18">
        <v>260000</v>
      </c>
      <c r="G58" s="18">
        <v>2726.49</v>
      </c>
      <c r="H58" s="18">
        <v>0.9</v>
      </c>
    </row>
    <row r="59" spans="2:8">
      <c r="B59" s="17" t="s">
        <v>1399</v>
      </c>
      <c r="C59" s="165" t="s">
        <v>132</v>
      </c>
      <c r="D59" s="17" t="s">
        <v>160</v>
      </c>
      <c r="E59" s="17" t="s">
        <v>535</v>
      </c>
      <c r="F59" s="18">
        <v>1000000</v>
      </c>
      <c r="G59" s="18">
        <v>2636</v>
      </c>
      <c r="H59" s="18">
        <v>0.87</v>
      </c>
    </row>
    <row r="60" spans="2:8">
      <c r="B60" s="17" t="s">
        <v>1481</v>
      </c>
      <c r="C60" s="165" t="s">
        <v>132</v>
      </c>
      <c r="D60" s="17" t="s">
        <v>154</v>
      </c>
      <c r="E60" s="17" t="s">
        <v>533</v>
      </c>
      <c r="F60" s="18">
        <v>100000</v>
      </c>
      <c r="G60" s="18">
        <v>2398.6</v>
      </c>
      <c r="H60" s="18">
        <v>0.8</v>
      </c>
    </row>
    <row r="61" spans="2:8">
      <c r="B61" s="17" t="s">
        <v>1213</v>
      </c>
      <c r="C61" s="165" t="s">
        <v>132</v>
      </c>
      <c r="D61" s="17" t="s">
        <v>146</v>
      </c>
      <c r="E61" s="17" t="s">
        <v>281</v>
      </c>
      <c r="F61" s="18">
        <v>33000</v>
      </c>
      <c r="G61" s="18">
        <v>2379</v>
      </c>
      <c r="H61" s="18">
        <v>0.79</v>
      </c>
    </row>
    <row r="62" spans="2:8">
      <c r="B62" s="17" t="s">
        <v>1503</v>
      </c>
      <c r="C62" s="165" t="s">
        <v>132</v>
      </c>
      <c r="D62" s="17" t="s">
        <v>156</v>
      </c>
      <c r="E62" s="17" t="s">
        <v>549</v>
      </c>
      <c r="F62" s="18">
        <v>96000</v>
      </c>
      <c r="G62" s="18">
        <v>2170.13</v>
      </c>
      <c r="H62" s="18">
        <v>0.72</v>
      </c>
    </row>
    <row r="63" spans="2:8">
      <c r="B63" s="17" t="s">
        <v>1438</v>
      </c>
      <c r="C63" s="165" t="s">
        <v>132</v>
      </c>
      <c r="D63" s="17" t="s">
        <v>156</v>
      </c>
      <c r="E63" s="17" t="s">
        <v>534</v>
      </c>
      <c r="F63" s="18">
        <v>216000</v>
      </c>
      <c r="G63" s="18">
        <v>2160.54</v>
      </c>
      <c r="H63" s="18">
        <v>0.72</v>
      </c>
    </row>
    <row r="64" spans="2:8">
      <c r="B64" s="17" t="s">
        <v>1192</v>
      </c>
      <c r="C64" s="165" t="s">
        <v>132</v>
      </c>
      <c r="D64" s="17" t="s">
        <v>144</v>
      </c>
      <c r="E64" s="17" t="s">
        <v>307</v>
      </c>
      <c r="F64" s="18">
        <v>117000</v>
      </c>
      <c r="G64" s="18">
        <v>1461.74</v>
      </c>
      <c r="H64" s="18">
        <v>0.48</v>
      </c>
    </row>
    <row r="65" spans="2:8">
      <c r="B65" s="17" t="s">
        <v>1398</v>
      </c>
      <c r="C65" s="165" t="s">
        <v>132</v>
      </c>
      <c r="D65" s="17" t="s">
        <v>247</v>
      </c>
      <c r="E65" s="17" t="s">
        <v>248</v>
      </c>
      <c r="F65" s="18">
        <v>620000</v>
      </c>
      <c r="G65" s="18">
        <v>1440.88</v>
      </c>
      <c r="H65" s="18">
        <v>0.48</v>
      </c>
    </row>
    <row r="66" spans="2:8">
      <c r="B66" s="17" t="s">
        <v>1557</v>
      </c>
      <c r="C66" s="165" t="s">
        <v>132</v>
      </c>
      <c r="D66" s="17" t="s">
        <v>233</v>
      </c>
      <c r="E66" s="17" t="s">
        <v>603</v>
      </c>
      <c r="F66" s="18">
        <v>219000</v>
      </c>
      <c r="G66" s="18">
        <v>1288.49</v>
      </c>
      <c r="H66" s="18">
        <v>0.43</v>
      </c>
    </row>
    <row r="67" spans="2:8">
      <c r="B67" s="17" t="s">
        <v>1558</v>
      </c>
      <c r="C67" s="165" t="s">
        <v>132</v>
      </c>
      <c r="D67" s="17" t="s">
        <v>233</v>
      </c>
      <c r="E67" s="17" t="s">
        <v>604</v>
      </c>
      <c r="F67" s="18">
        <v>1610000</v>
      </c>
      <c r="G67" s="18">
        <v>1123.78</v>
      </c>
      <c r="H67" s="18">
        <v>0.37</v>
      </c>
    </row>
    <row r="68" spans="2:8">
      <c r="B68" s="17" t="s">
        <v>1401</v>
      </c>
      <c r="C68" s="165" t="s">
        <v>132</v>
      </c>
      <c r="D68" s="17" t="s">
        <v>151</v>
      </c>
      <c r="E68" s="17" t="s">
        <v>502</v>
      </c>
      <c r="F68" s="18">
        <v>96428</v>
      </c>
      <c r="G68" s="18">
        <v>282.87</v>
      </c>
      <c r="H68" s="18">
        <v>0.09</v>
      </c>
    </row>
    <row r="69" spans="2:8">
      <c r="B69" s="241" t="s">
        <v>210</v>
      </c>
      <c r="C69" s="243"/>
      <c r="D69" s="241"/>
      <c r="E69" s="241"/>
      <c r="F69" s="70"/>
      <c r="G69" s="70">
        <f>SUM(G13:G68)</f>
        <v>293974.71999999997</v>
      </c>
      <c r="H69" s="70">
        <f>SUM(H13:H68)</f>
        <v>97.530000000000044</v>
      </c>
    </row>
    <row r="70" spans="2:8">
      <c r="B70" s="241" t="s">
        <v>211</v>
      </c>
      <c r="C70" s="243"/>
      <c r="D70" s="241"/>
      <c r="E70" s="241"/>
      <c r="F70" s="70"/>
      <c r="G70" s="70">
        <v>7072.87</v>
      </c>
      <c r="H70" s="70">
        <v>2.35</v>
      </c>
    </row>
    <row r="71" spans="2:8">
      <c r="B71" s="241" t="s">
        <v>117</v>
      </c>
      <c r="C71" s="243"/>
      <c r="D71" s="241"/>
      <c r="E71" s="241"/>
      <c r="F71" s="70"/>
      <c r="G71" s="70">
        <v>301047.58999999997</v>
      </c>
      <c r="H71" s="70">
        <v>99.88</v>
      </c>
    </row>
    <row r="72" spans="2:8">
      <c r="B72" s="241" t="s">
        <v>118</v>
      </c>
      <c r="C72" s="243"/>
      <c r="D72" s="241"/>
      <c r="E72" s="241"/>
      <c r="F72" s="70"/>
      <c r="G72" s="70">
        <v>381.12974090000625</v>
      </c>
      <c r="H72" s="70">
        <v>0.12000000000000455</v>
      </c>
    </row>
    <row r="73" spans="2:8">
      <c r="B73" s="241" t="s">
        <v>119</v>
      </c>
      <c r="C73" s="243"/>
      <c r="D73" s="241"/>
      <c r="E73" s="241"/>
      <c r="F73" s="70"/>
      <c r="G73" s="70">
        <v>301428.71974089998</v>
      </c>
      <c r="H73" s="70">
        <v>100</v>
      </c>
    </row>
    <row r="74" spans="2:8">
      <c r="B74" s="17" t="s">
        <v>120</v>
      </c>
    </row>
    <row r="75" spans="2:8">
      <c r="B75" s="17" t="s">
        <v>121</v>
      </c>
    </row>
    <row r="76" spans="2:8">
      <c r="B76" s="17" t="s">
        <v>122</v>
      </c>
      <c r="C76" s="244">
        <v>44773</v>
      </c>
    </row>
    <row r="77" spans="2:8" ht="25.5">
      <c r="B77" s="245" t="s">
        <v>123</v>
      </c>
      <c r="C77" s="16" t="s">
        <v>124</v>
      </c>
    </row>
    <row r="78" spans="2:8">
      <c r="B78" s="241"/>
    </row>
    <row r="79" spans="2:8">
      <c r="B79" s="241" t="s">
        <v>125</v>
      </c>
    </row>
    <row r="80" spans="2:8">
      <c r="B80" s="241" t="s">
        <v>212</v>
      </c>
    </row>
    <row r="81" spans="2:3">
      <c r="B81" s="241" t="s">
        <v>126</v>
      </c>
    </row>
    <row r="82" spans="2:3">
      <c r="B82" s="241" t="s">
        <v>605</v>
      </c>
      <c r="C82" s="243"/>
    </row>
    <row r="83" spans="2:3">
      <c r="B83" s="241" t="s">
        <v>606</v>
      </c>
      <c r="C83" s="243"/>
    </row>
    <row r="84" spans="2:3">
      <c r="B84" s="241" t="s">
        <v>607</v>
      </c>
      <c r="C84" s="243"/>
    </row>
    <row r="85" spans="2:3">
      <c r="B85" s="241" t="s">
        <v>608</v>
      </c>
      <c r="C85" s="243"/>
    </row>
    <row r="86" spans="2:3">
      <c r="B86" s="241" t="s">
        <v>609</v>
      </c>
      <c r="C86" s="243"/>
    </row>
    <row r="87" spans="2:3">
      <c r="B87" s="241" t="s">
        <v>610</v>
      </c>
      <c r="C87" s="243"/>
    </row>
    <row r="88" spans="2:3">
      <c r="B88" s="241" t="s">
        <v>611</v>
      </c>
      <c r="C88" s="243"/>
    </row>
    <row r="89" spans="2:3">
      <c r="B89" s="241" t="s">
        <v>612</v>
      </c>
      <c r="C89" s="243"/>
    </row>
    <row r="90" spans="2:3">
      <c r="B90" s="275" t="s">
        <v>2649</v>
      </c>
      <c r="C90" s="243"/>
    </row>
    <row r="91" spans="2:3">
      <c r="B91" s="275" t="s">
        <v>127</v>
      </c>
    </row>
    <row r="92" spans="2:3">
      <c r="B92" s="275" t="s">
        <v>128</v>
      </c>
    </row>
  </sheetData>
  <mergeCells count="3">
    <mergeCell ref="B1:E1"/>
    <mergeCell ref="C3:C7"/>
    <mergeCell ref="D3:D7"/>
  </mergeCells>
  <hyperlinks>
    <hyperlink ref="A1" location="Index!A1" display="Index" xr:uid="{2397740E-8D30-4613-9D4C-EB67269D070B}"/>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89550-DAC8-4573-8C68-734488B3EA60}">
  <dimension ref="A1:I68"/>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4" style="17" bestFit="1" customWidth="1"/>
    <col min="6" max="6" width="10.5703125" style="18" bestFit="1" customWidth="1"/>
    <col min="7" max="7" width="18.140625" style="18" bestFit="1" customWidth="1"/>
    <col min="8" max="8" width="9.140625" style="18" bestFit="1" customWidth="1"/>
    <col min="9" max="256" width="9.140625" style="17"/>
    <col min="257" max="257" width="5.42578125" style="17" bestFit="1" customWidth="1"/>
    <col min="258" max="258" width="82" style="17" bestFit="1" customWidth="1"/>
    <col min="259" max="259" width="13.140625" style="17" bestFit="1" customWidth="1"/>
    <col min="260" max="260" width="14.140625" style="17" bestFit="1" customWidth="1"/>
    <col min="261" max="261" width="14" style="17" bestFit="1" customWidth="1"/>
    <col min="262" max="262" width="10.5703125" style="17" bestFit="1" customWidth="1"/>
    <col min="263" max="263" width="18.140625" style="17" bestFit="1" customWidth="1"/>
    <col min="264" max="264" width="9.140625" style="17" bestFit="1"/>
    <col min="265" max="512" width="9.140625" style="17"/>
    <col min="513" max="513" width="5.42578125" style="17" bestFit="1" customWidth="1"/>
    <col min="514" max="514" width="82" style="17" bestFit="1" customWidth="1"/>
    <col min="515" max="515" width="13.140625" style="17" bestFit="1" customWidth="1"/>
    <col min="516" max="516" width="14.140625" style="17" bestFit="1" customWidth="1"/>
    <col min="517" max="517" width="14" style="17" bestFit="1" customWidth="1"/>
    <col min="518" max="518" width="10.5703125" style="17" bestFit="1" customWidth="1"/>
    <col min="519" max="519" width="18.140625" style="17" bestFit="1" customWidth="1"/>
    <col min="520" max="520" width="9.140625" style="17" bestFit="1"/>
    <col min="521" max="768" width="9.140625" style="17"/>
    <col min="769" max="769" width="5.42578125" style="17" bestFit="1" customWidth="1"/>
    <col min="770" max="770" width="82" style="17" bestFit="1" customWidth="1"/>
    <col min="771" max="771" width="13.140625" style="17" bestFit="1" customWidth="1"/>
    <col min="772" max="772" width="14.140625" style="17" bestFit="1" customWidth="1"/>
    <col min="773" max="773" width="14" style="17" bestFit="1" customWidth="1"/>
    <col min="774" max="774" width="10.5703125" style="17" bestFit="1" customWidth="1"/>
    <col min="775" max="775" width="18.140625" style="17" bestFit="1" customWidth="1"/>
    <col min="776" max="776" width="9.140625" style="17" bestFit="1"/>
    <col min="777" max="1024" width="9.140625" style="17"/>
    <col min="1025" max="1025" width="5.42578125" style="17" bestFit="1" customWidth="1"/>
    <col min="1026" max="1026" width="82" style="17" bestFit="1" customWidth="1"/>
    <col min="1027" max="1027" width="13.140625" style="17" bestFit="1" customWidth="1"/>
    <col min="1028" max="1028" width="14.140625" style="17" bestFit="1" customWidth="1"/>
    <col min="1029" max="1029" width="14" style="17" bestFit="1" customWidth="1"/>
    <col min="1030" max="1030" width="10.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82" style="17" bestFit="1" customWidth="1"/>
    <col min="1283" max="1283" width="13.140625" style="17" bestFit="1" customWidth="1"/>
    <col min="1284" max="1284" width="14.140625" style="17" bestFit="1" customWidth="1"/>
    <col min="1285" max="1285" width="14" style="17" bestFit="1" customWidth="1"/>
    <col min="1286" max="1286" width="10.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82" style="17" bestFit="1" customWidth="1"/>
    <col min="1539" max="1539" width="13.140625" style="17" bestFit="1" customWidth="1"/>
    <col min="1540" max="1540" width="14.140625" style="17" bestFit="1" customWidth="1"/>
    <col min="1541" max="1541" width="14" style="17" bestFit="1" customWidth="1"/>
    <col min="1542" max="1542" width="10.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82" style="17" bestFit="1" customWidth="1"/>
    <col min="1795" max="1795" width="13.140625" style="17" bestFit="1" customWidth="1"/>
    <col min="1796" max="1796" width="14.140625" style="17" bestFit="1" customWidth="1"/>
    <col min="1797" max="1797" width="14" style="17" bestFit="1" customWidth="1"/>
    <col min="1798" max="1798" width="10.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82" style="17" bestFit="1" customWidth="1"/>
    <col min="2051" max="2051" width="13.140625" style="17" bestFit="1" customWidth="1"/>
    <col min="2052" max="2052" width="14.140625" style="17" bestFit="1" customWidth="1"/>
    <col min="2053" max="2053" width="14" style="17" bestFit="1" customWidth="1"/>
    <col min="2054" max="2054" width="10.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82" style="17" bestFit="1" customWidth="1"/>
    <col min="2307" max="2307" width="13.140625" style="17" bestFit="1" customWidth="1"/>
    <col min="2308" max="2308" width="14.140625" style="17" bestFit="1" customWidth="1"/>
    <col min="2309" max="2309" width="14" style="17" bestFit="1" customWidth="1"/>
    <col min="2310" max="2310" width="10.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82" style="17" bestFit="1" customWidth="1"/>
    <col min="2563" max="2563" width="13.140625" style="17" bestFit="1" customWidth="1"/>
    <col min="2564" max="2564" width="14.140625" style="17" bestFit="1" customWidth="1"/>
    <col min="2565" max="2565" width="14" style="17" bestFit="1" customWidth="1"/>
    <col min="2566" max="2566" width="10.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82" style="17" bestFit="1" customWidth="1"/>
    <col min="2819" max="2819" width="13.140625" style="17" bestFit="1" customWidth="1"/>
    <col min="2820" max="2820" width="14.140625" style="17" bestFit="1" customWidth="1"/>
    <col min="2821" max="2821" width="14" style="17" bestFit="1" customWidth="1"/>
    <col min="2822" max="2822" width="10.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82" style="17" bestFit="1" customWidth="1"/>
    <col min="3075" max="3075" width="13.140625" style="17" bestFit="1" customWidth="1"/>
    <col min="3076" max="3076" width="14.140625" style="17" bestFit="1" customWidth="1"/>
    <col min="3077" max="3077" width="14" style="17" bestFit="1" customWidth="1"/>
    <col min="3078" max="3078" width="10.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82" style="17" bestFit="1" customWidth="1"/>
    <col min="3331" max="3331" width="13.140625" style="17" bestFit="1" customWidth="1"/>
    <col min="3332" max="3332" width="14.140625" style="17" bestFit="1" customWidth="1"/>
    <col min="3333" max="3333" width="14" style="17" bestFit="1" customWidth="1"/>
    <col min="3334" max="3334" width="10.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82" style="17" bestFit="1" customWidth="1"/>
    <col min="3587" max="3587" width="13.140625" style="17" bestFit="1" customWidth="1"/>
    <col min="3588" max="3588" width="14.140625" style="17" bestFit="1" customWidth="1"/>
    <col min="3589" max="3589" width="14" style="17" bestFit="1" customWidth="1"/>
    <col min="3590" max="3590" width="10.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82" style="17" bestFit="1" customWidth="1"/>
    <col min="3843" max="3843" width="13.140625" style="17" bestFit="1" customWidth="1"/>
    <col min="3844" max="3844" width="14.140625" style="17" bestFit="1" customWidth="1"/>
    <col min="3845" max="3845" width="14" style="17" bestFit="1" customWidth="1"/>
    <col min="3846" max="3846" width="10.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82" style="17" bestFit="1" customWidth="1"/>
    <col min="4099" max="4099" width="13.140625" style="17" bestFit="1" customWidth="1"/>
    <col min="4100" max="4100" width="14.140625" style="17" bestFit="1" customWidth="1"/>
    <col min="4101" max="4101" width="14" style="17" bestFit="1" customWidth="1"/>
    <col min="4102" max="4102" width="10.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82" style="17" bestFit="1" customWidth="1"/>
    <col min="4355" max="4355" width="13.140625" style="17" bestFit="1" customWidth="1"/>
    <col min="4356" max="4356" width="14.140625" style="17" bestFit="1" customWidth="1"/>
    <col min="4357" max="4357" width="14" style="17" bestFit="1" customWidth="1"/>
    <col min="4358" max="4358" width="10.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82" style="17" bestFit="1" customWidth="1"/>
    <col min="4611" max="4611" width="13.140625" style="17" bestFit="1" customWidth="1"/>
    <col min="4612" max="4612" width="14.140625" style="17" bestFit="1" customWidth="1"/>
    <col min="4613" max="4613" width="14" style="17" bestFit="1" customWidth="1"/>
    <col min="4614" max="4614" width="10.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82" style="17" bestFit="1" customWidth="1"/>
    <col min="4867" max="4867" width="13.140625" style="17" bestFit="1" customWidth="1"/>
    <col min="4868" max="4868" width="14.140625" style="17" bestFit="1" customWidth="1"/>
    <col min="4869" max="4869" width="14" style="17" bestFit="1" customWidth="1"/>
    <col min="4870" max="4870" width="10.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82" style="17" bestFit="1" customWidth="1"/>
    <col min="5123" max="5123" width="13.140625" style="17" bestFit="1" customWidth="1"/>
    <col min="5124" max="5124" width="14.140625" style="17" bestFit="1" customWidth="1"/>
    <col min="5125" max="5125" width="14" style="17" bestFit="1" customWidth="1"/>
    <col min="5126" max="5126" width="10.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82" style="17" bestFit="1" customWidth="1"/>
    <col min="5379" max="5379" width="13.140625" style="17" bestFit="1" customWidth="1"/>
    <col min="5380" max="5380" width="14.140625" style="17" bestFit="1" customWidth="1"/>
    <col min="5381" max="5381" width="14" style="17" bestFit="1" customWidth="1"/>
    <col min="5382" max="5382" width="10.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82" style="17" bestFit="1" customWidth="1"/>
    <col min="5635" max="5635" width="13.140625" style="17" bestFit="1" customWidth="1"/>
    <col min="5636" max="5636" width="14.140625" style="17" bestFit="1" customWidth="1"/>
    <col min="5637" max="5637" width="14" style="17" bestFit="1" customWidth="1"/>
    <col min="5638" max="5638" width="10.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82" style="17" bestFit="1" customWidth="1"/>
    <col min="5891" max="5891" width="13.140625" style="17" bestFit="1" customWidth="1"/>
    <col min="5892" max="5892" width="14.140625" style="17" bestFit="1" customWidth="1"/>
    <col min="5893" max="5893" width="14" style="17" bestFit="1" customWidth="1"/>
    <col min="5894" max="5894" width="10.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82" style="17" bestFit="1" customWidth="1"/>
    <col min="6147" max="6147" width="13.140625" style="17" bestFit="1" customWidth="1"/>
    <col min="6148" max="6148" width="14.140625" style="17" bestFit="1" customWidth="1"/>
    <col min="6149" max="6149" width="14" style="17" bestFit="1" customWidth="1"/>
    <col min="6150" max="6150" width="10.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82" style="17" bestFit="1" customWidth="1"/>
    <col min="6403" max="6403" width="13.140625" style="17" bestFit="1" customWidth="1"/>
    <col min="6404" max="6404" width="14.140625" style="17" bestFit="1" customWidth="1"/>
    <col min="6405" max="6405" width="14" style="17" bestFit="1" customWidth="1"/>
    <col min="6406" max="6406" width="10.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82" style="17" bestFit="1" customWidth="1"/>
    <col min="6659" max="6659" width="13.140625" style="17" bestFit="1" customWidth="1"/>
    <col min="6660" max="6660" width="14.140625" style="17" bestFit="1" customWidth="1"/>
    <col min="6661" max="6661" width="14" style="17" bestFit="1" customWidth="1"/>
    <col min="6662" max="6662" width="10.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82" style="17" bestFit="1" customWidth="1"/>
    <col min="6915" max="6915" width="13.140625" style="17" bestFit="1" customWidth="1"/>
    <col min="6916" max="6916" width="14.140625" style="17" bestFit="1" customWidth="1"/>
    <col min="6917" max="6917" width="14" style="17" bestFit="1" customWidth="1"/>
    <col min="6918" max="6918" width="10.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82" style="17" bestFit="1" customWidth="1"/>
    <col min="7171" max="7171" width="13.140625" style="17" bestFit="1" customWidth="1"/>
    <col min="7172" max="7172" width="14.140625" style="17" bestFit="1" customWidth="1"/>
    <col min="7173" max="7173" width="14" style="17" bestFit="1" customWidth="1"/>
    <col min="7174" max="7174" width="10.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82" style="17" bestFit="1" customWidth="1"/>
    <col min="7427" max="7427" width="13.140625" style="17" bestFit="1" customWidth="1"/>
    <col min="7428" max="7428" width="14.140625" style="17" bestFit="1" customWidth="1"/>
    <col min="7429" max="7429" width="14" style="17" bestFit="1" customWidth="1"/>
    <col min="7430" max="7430" width="10.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82" style="17" bestFit="1" customWidth="1"/>
    <col min="7683" max="7683" width="13.140625" style="17" bestFit="1" customWidth="1"/>
    <col min="7684" max="7684" width="14.140625" style="17" bestFit="1" customWidth="1"/>
    <col min="7685" max="7685" width="14" style="17" bestFit="1" customWidth="1"/>
    <col min="7686" max="7686" width="10.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82" style="17" bestFit="1" customWidth="1"/>
    <col min="7939" max="7939" width="13.140625" style="17" bestFit="1" customWidth="1"/>
    <col min="7940" max="7940" width="14.140625" style="17" bestFit="1" customWidth="1"/>
    <col min="7941" max="7941" width="14" style="17" bestFit="1" customWidth="1"/>
    <col min="7942" max="7942" width="10.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82" style="17" bestFit="1" customWidth="1"/>
    <col min="8195" max="8195" width="13.140625" style="17" bestFit="1" customWidth="1"/>
    <col min="8196" max="8196" width="14.140625" style="17" bestFit="1" customWidth="1"/>
    <col min="8197" max="8197" width="14" style="17" bestFit="1" customWidth="1"/>
    <col min="8198" max="8198" width="10.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82" style="17" bestFit="1" customWidth="1"/>
    <col min="8451" max="8451" width="13.140625" style="17" bestFit="1" customWidth="1"/>
    <col min="8452" max="8452" width="14.140625" style="17" bestFit="1" customWidth="1"/>
    <col min="8453" max="8453" width="14" style="17" bestFit="1" customWidth="1"/>
    <col min="8454" max="8454" width="10.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82" style="17" bestFit="1" customWidth="1"/>
    <col min="8707" max="8707" width="13.140625" style="17" bestFit="1" customWidth="1"/>
    <col min="8708" max="8708" width="14.140625" style="17" bestFit="1" customWidth="1"/>
    <col min="8709" max="8709" width="14" style="17" bestFit="1" customWidth="1"/>
    <col min="8710" max="8710" width="10.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82" style="17" bestFit="1" customWidth="1"/>
    <col min="8963" max="8963" width="13.140625" style="17" bestFit="1" customWidth="1"/>
    <col min="8964" max="8964" width="14.140625" style="17" bestFit="1" customWidth="1"/>
    <col min="8965" max="8965" width="14" style="17" bestFit="1" customWidth="1"/>
    <col min="8966" max="8966" width="10.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82" style="17" bestFit="1" customWidth="1"/>
    <col min="9219" max="9219" width="13.140625" style="17" bestFit="1" customWidth="1"/>
    <col min="9220" max="9220" width="14.140625" style="17" bestFit="1" customWidth="1"/>
    <col min="9221" max="9221" width="14" style="17" bestFit="1" customWidth="1"/>
    <col min="9222" max="9222" width="10.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82" style="17" bestFit="1" customWidth="1"/>
    <col min="9475" max="9475" width="13.140625" style="17" bestFit="1" customWidth="1"/>
    <col min="9476" max="9476" width="14.140625" style="17" bestFit="1" customWidth="1"/>
    <col min="9477" max="9477" width="14" style="17" bestFit="1" customWidth="1"/>
    <col min="9478" max="9478" width="10.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82" style="17" bestFit="1" customWidth="1"/>
    <col min="9731" max="9731" width="13.140625" style="17" bestFit="1" customWidth="1"/>
    <col min="9732" max="9732" width="14.140625" style="17" bestFit="1" customWidth="1"/>
    <col min="9733" max="9733" width="14" style="17" bestFit="1" customWidth="1"/>
    <col min="9734" max="9734" width="10.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82" style="17" bestFit="1" customWidth="1"/>
    <col min="9987" max="9987" width="13.140625" style="17" bestFit="1" customWidth="1"/>
    <col min="9988" max="9988" width="14.140625" style="17" bestFit="1" customWidth="1"/>
    <col min="9989" max="9989" width="14" style="17" bestFit="1" customWidth="1"/>
    <col min="9990" max="9990" width="10.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82" style="17" bestFit="1" customWidth="1"/>
    <col min="10243" max="10243" width="13.140625" style="17" bestFit="1" customWidth="1"/>
    <col min="10244" max="10244" width="14.140625" style="17" bestFit="1" customWidth="1"/>
    <col min="10245" max="10245" width="14" style="17" bestFit="1" customWidth="1"/>
    <col min="10246" max="10246" width="10.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82" style="17" bestFit="1" customWidth="1"/>
    <col min="10499" max="10499" width="13.140625" style="17" bestFit="1" customWidth="1"/>
    <col min="10500" max="10500" width="14.140625" style="17" bestFit="1" customWidth="1"/>
    <col min="10501" max="10501" width="14" style="17" bestFit="1" customWidth="1"/>
    <col min="10502" max="10502" width="10.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82" style="17" bestFit="1" customWidth="1"/>
    <col min="10755" max="10755" width="13.140625" style="17" bestFit="1" customWidth="1"/>
    <col min="10756" max="10756" width="14.140625" style="17" bestFit="1" customWidth="1"/>
    <col min="10757" max="10757" width="14" style="17" bestFit="1" customWidth="1"/>
    <col min="10758" max="10758" width="10.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82" style="17" bestFit="1" customWidth="1"/>
    <col min="11011" max="11011" width="13.140625" style="17" bestFit="1" customWidth="1"/>
    <col min="11012" max="11012" width="14.140625" style="17" bestFit="1" customWidth="1"/>
    <col min="11013" max="11013" width="14" style="17" bestFit="1" customWidth="1"/>
    <col min="11014" max="11014" width="10.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82" style="17" bestFit="1" customWidth="1"/>
    <col min="11267" max="11267" width="13.140625" style="17" bestFit="1" customWidth="1"/>
    <col min="11268" max="11268" width="14.140625" style="17" bestFit="1" customWidth="1"/>
    <col min="11269" max="11269" width="14" style="17" bestFit="1" customWidth="1"/>
    <col min="11270" max="11270" width="10.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82" style="17" bestFit="1" customWidth="1"/>
    <col min="11523" max="11523" width="13.140625" style="17" bestFit="1" customWidth="1"/>
    <col min="11524" max="11524" width="14.140625" style="17" bestFit="1" customWidth="1"/>
    <col min="11525" max="11525" width="14" style="17" bestFit="1" customWidth="1"/>
    <col min="11526" max="11526" width="10.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82" style="17" bestFit="1" customWidth="1"/>
    <col min="11779" max="11779" width="13.140625" style="17" bestFit="1" customWidth="1"/>
    <col min="11780" max="11780" width="14.140625" style="17" bestFit="1" customWidth="1"/>
    <col min="11781" max="11781" width="14" style="17" bestFit="1" customWidth="1"/>
    <col min="11782" max="11782" width="10.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82" style="17" bestFit="1" customWidth="1"/>
    <col min="12035" max="12035" width="13.140625" style="17" bestFit="1" customWidth="1"/>
    <col min="12036" max="12036" width="14.140625" style="17" bestFit="1" customWidth="1"/>
    <col min="12037" max="12037" width="14" style="17" bestFit="1" customWidth="1"/>
    <col min="12038" max="12038" width="10.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82" style="17" bestFit="1" customWidth="1"/>
    <col min="12291" max="12291" width="13.140625" style="17" bestFit="1" customWidth="1"/>
    <col min="12292" max="12292" width="14.140625" style="17" bestFit="1" customWidth="1"/>
    <col min="12293" max="12293" width="14" style="17" bestFit="1" customWidth="1"/>
    <col min="12294" max="12294" width="10.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82" style="17" bestFit="1" customWidth="1"/>
    <col min="12547" max="12547" width="13.140625" style="17" bestFit="1" customWidth="1"/>
    <col min="12548" max="12548" width="14.140625" style="17" bestFit="1" customWidth="1"/>
    <col min="12549" max="12549" width="14" style="17" bestFit="1" customWidth="1"/>
    <col min="12550" max="12550" width="10.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82" style="17" bestFit="1" customWidth="1"/>
    <col min="12803" max="12803" width="13.140625" style="17" bestFit="1" customWidth="1"/>
    <col min="12804" max="12804" width="14.140625" style="17" bestFit="1" customWidth="1"/>
    <col min="12805" max="12805" width="14" style="17" bestFit="1" customWidth="1"/>
    <col min="12806" max="12806" width="10.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82" style="17" bestFit="1" customWidth="1"/>
    <col min="13059" max="13059" width="13.140625" style="17" bestFit="1" customWidth="1"/>
    <col min="13060" max="13060" width="14.140625" style="17" bestFit="1" customWidth="1"/>
    <col min="13061" max="13061" width="14" style="17" bestFit="1" customWidth="1"/>
    <col min="13062" max="13062" width="10.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82" style="17" bestFit="1" customWidth="1"/>
    <col min="13315" max="13315" width="13.140625" style="17" bestFit="1" customWidth="1"/>
    <col min="13316" max="13316" width="14.140625" style="17" bestFit="1" customWidth="1"/>
    <col min="13317" max="13317" width="14" style="17" bestFit="1" customWidth="1"/>
    <col min="13318" max="13318" width="10.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82" style="17" bestFit="1" customWidth="1"/>
    <col min="13571" max="13571" width="13.140625" style="17" bestFit="1" customWidth="1"/>
    <col min="13572" max="13572" width="14.140625" style="17" bestFit="1" customWidth="1"/>
    <col min="13573" max="13573" width="14" style="17" bestFit="1" customWidth="1"/>
    <col min="13574" max="13574" width="10.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82" style="17" bestFit="1" customWidth="1"/>
    <col min="13827" max="13827" width="13.140625" style="17" bestFit="1" customWidth="1"/>
    <col min="13828" max="13828" width="14.140625" style="17" bestFit="1" customWidth="1"/>
    <col min="13829" max="13829" width="14" style="17" bestFit="1" customWidth="1"/>
    <col min="13830" max="13830" width="10.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82" style="17" bestFit="1" customWidth="1"/>
    <col min="14083" max="14083" width="13.140625" style="17" bestFit="1" customWidth="1"/>
    <col min="14084" max="14084" width="14.140625" style="17" bestFit="1" customWidth="1"/>
    <col min="14085" max="14085" width="14" style="17" bestFit="1" customWidth="1"/>
    <col min="14086" max="14086" width="10.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82" style="17" bestFit="1" customWidth="1"/>
    <col min="14339" max="14339" width="13.140625" style="17" bestFit="1" customWidth="1"/>
    <col min="14340" max="14340" width="14.140625" style="17" bestFit="1" customWidth="1"/>
    <col min="14341" max="14341" width="14" style="17" bestFit="1" customWidth="1"/>
    <col min="14342" max="14342" width="10.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82" style="17" bestFit="1" customWidth="1"/>
    <col min="14595" max="14595" width="13.140625" style="17" bestFit="1" customWidth="1"/>
    <col min="14596" max="14596" width="14.140625" style="17" bestFit="1" customWidth="1"/>
    <col min="14597" max="14597" width="14" style="17" bestFit="1" customWidth="1"/>
    <col min="14598" max="14598" width="10.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82" style="17" bestFit="1" customWidth="1"/>
    <col min="14851" max="14851" width="13.140625" style="17" bestFit="1" customWidth="1"/>
    <col min="14852" max="14852" width="14.140625" style="17" bestFit="1" customWidth="1"/>
    <col min="14853" max="14853" width="14" style="17" bestFit="1" customWidth="1"/>
    <col min="14854" max="14854" width="10.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82" style="17" bestFit="1" customWidth="1"/>
    <col min="15107" max="15107" width="13.140625" style="17" bestFit="1" customWidth="1"/>
    <col min="15108" max="15108" width="14.140625" style="17" bestFit="1" customWidth="1"/>
    <col min="15109" max="15109" width="14" style="17" bestFit="1" customWidth="1"/>
    <col min="15110" max="15110" width="10.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82" style="17" bestFit="1" customWidth="1"/>
    <col min="15363" max="15363" width="13.140625" style="17" bestFit="1" customWidth="1"/>
    <col min="15364" max="15364" width="14.140625" style="17" bestFit="1" customWidth="1"/>
    <col min="15365" max="15365" width="14" style="17" bestFit="1" customWidth="1"/>
    <col min="15366" max="15366" width="10.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82" style="17" bestFit="1" customWidth="1"/>
    <col min="15619" max="15619" width="13.140625" style="17" bestFit="1" customWidth="1"/>
    <col min="15620" max="15620" width="14.140625" style="17" bestFit="1" customWidth="1"/>
    <col min="15621" max="15621" width="14" style="17" bestFit="1" customWidth="1"/>
    <col min="15622" max="15622" width="10.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82" style="17" bestFit="1" customWidth="1"/>
    <col min="15875" max="15875" width="13.140625" style="17" bestFit="1" customWidth="1"/>
    <col min="15876" max="15876" width="14.140625" style="17" bestFit="1" customWidth="1"/>
    <col min="15877" max="15877" width="14" style="17" bestFit="1" customWidth="1"/>
    <col min="15878" max="15878" width="10.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82" style="17" bestFit="1" customWidth="1"/>
    <col min="16131" max="16131" width="13.140625" style="17" bestFit="1" customWidth="1"/>
    <col min="16132" max="16132" width="14.140625" style="17" bestFit="1" customWidth="1"/>
    <col min="16133" max="16133" width="14" style="17" bestFit="1" customWidth="1"/>
    <col min="16134" max="16134" width="10.5703125" style="17" bestFit="1" customWidth="1"/>
    <col min="16135" max="16135" width="18.140625" style="17" bestFit="1" customWidth="1"/>
    <col min="16136" max="16136" width="9.140625" style="17" bestFit="1"/>
    <col min="16137" max="16384" width="9.140625" style="17"/>
  </cols>
  <sheetData>
    <row r="1" spans="1:9" s="1" customFormat="1">
      <c r="A1" s="3" t="s">
        <v>0</v>
      </c>
      <c r="B1" s="361" t="s">
        <v>38</v>
      </c>
      <c r="C1" s="361"/>
      <c r="D1" s="361"/>
      <c r="E1" s="361"/>
      <c r="F1" s="4"/>
      <c r="G1" s="4"/>
      <c r="H1" s="4"/>
    </row>
    <row r="2" spans="1:9" s="1" customFormat="1" ht="13.5" thickBot="1">
      <c r="C2" s="5"/>
      <c r="F2" s="4"/>
      <c r="G2" s="4"/>
      <c r="H2" s="4"/>
    </row>
    <row r="3" spans="1:9" s="13" customFormat="1" ht="15">
      <c r="B3" s="23" t="s">
        <v>1035</v>
      </c>
      <c r="C3" s="362"/>
      <c r="D3" s="365"/>
      <c r="F3" s="14"/>
      <c r="G3" s="14"/>
      <c r="H3" s="14"/>
    </row>
    <row r="4" spans="1:9" s="13" customFormat="1" ht="15">
      <c r="B4" s="24" t="s">
        <v>1036</v>
      </c>
      <c r="C4" s="363"/>
      <c r="D4" s="366"/>
      <c r="F4" s="14"/>
      <c r="G4" s="14"/>
      <c r="H4" s="14"/>
    </row>
    <row r="5" spans="1:9" s="13" customFormat="1" ht="15">
      <c r="B5" s="24" t="s">
        <v>977</v>
      </c>
      <c r="C5" s="363"/>
      <c r="D5" s="366"/>
      <c r="F5" s="14"/>
      <c r="G5" s="14"/>
      <c r="H5" s="14"/>
    </row>
    <row r="6" spans="1:9" s="13" customFormat="1" ht="15">
      <c r="B6" s="24" t="s">
        <v>988</v>
      </c>
      <c r="C6" s="363"/>
      <c r="D6" s="366"/>
      <c r="F6" s="14"/>
      <c r="G6" s="14"/>
      <c r="H6" s="14"/>
    </row>
    <row r="7" spans="1:9" s="13" customFormat="1" ht="30.75" thickBot="1">
      <c r="B7" s="25" t="s">
        <v>1037</v>
      </c>
      <c r="C7" s="364"/>
      <c r="D7" s="367"/>
      <c r="F7" s="14"/>
      <c r="G7" s="14"/>
      <c r="H7" s="14"/>
    </row>
    <row r="8" spans="1:9" s="13" customFormat="1">
      <c r="C8" s="15" t="s">
        <v>979</v>
      </c>
      <c r="D8" s="15" t="s">
        <v>980</v>
      </c>
      <c r="F8" s="14"/>
      <c r="G8" s="14"/>
      <c r="H8" s="1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1140</v>
      </c>
      <c r="C16" s="165" t="s">
        <v>132</v>
      </c>
      <c r="D16" s="17" t="s">
        <v>133</v>
      </c>
      <c r="E16" s="17" t="s">
        <v>134</v>
      </c>
      <c r="F16" s="18">
        <v>1980000</v>
      </c>
      <c r="G16" s="18">
        <v>16208.28</v>
      </c>
      <c r="H16" s="18">
        <v>15.33</v>
      </c>
    </row>
    <row r="17" spans="2:8">
      <c r="B17" s="17" t="s">
        <v>1121</v>
      </c>
      <c r="C17" s="165" t="s">
        <v>132</v>
      </c>
      <c r="D17" s="17" t="s">
        <v>133</v>
      </c>
      <c r="E17" s="17" t="s">
        <v>137</v>
      </c>
      <c r="F17" s="18">
        <v>1010000</v>
      </c>
      <c r="G17" s="18">
        <v>14485.42</v>
      </c>
      <c r="H17" s="18">
        <v>13.7</v>
      </c>
    </row>
    <row r="18" spans="2:8">
      <c r="B18" s="17" t="s">
        <v>1146</v>
      </c>
      <c r="C18" s="165" t="s">
        <v>132</v>
      </c>
      <c r="D18" s="17" t="s">
        <v>133</v>
      </c>
      <c r="E18" s="17" t="s">
        <v>150</v>
      </c>
      <c r="F18" s="18">
        <v>1280000</v>
      </c>
      <c r="G18" s="18">
        <v>9276.7999999999993</v>
      </c>
      <c r="H18" s="18">
        <v>8.7799999999999994</v>
      </c>
    </row>
    <row r="19" spans="2:8">
      <c r="B19" s="17" t="s">
        <v>279</v>
      </c>
      <c r="C19" s="165" t="s">
        <v>132</v>
      </c>
      <c r="D19" s="17" t="s">
        <v>133</v>
      </c>
      <c r="E19" s="17" t="s">
        <v>280</v>
      </c>
      <c r="F19" s="18">
        <v>1680000</v>
      </c>
      <c r="G19" s="18">
        <v>8876.2800000000007</v>
      </c>
      <c r="H19" s="18">
        <v>8.4</v>
      </c>
    </row>
    <row r="20" spans="2:8">
      <c r="B20" s="17" t="s">
        <v>1147</v>
      </c>
      <c r="C20" s="165" t="s">
        <v>132</v>
      </c>
      <c r="D20" s="17" t="s">
        <v>146</v>
      </c>
      <c r="E20" s="17" t="s">
        <v>147</v>
      </c>
      <c r="F20" s="18">
        <v>316000</v>
      </c>
      <c r="G20" s="18">
        <v>7513.85</v>
      </c>
      <c r="H20" s="18">
        <v>7.11</v>
      </c>
    </row>
    <row r="21" spans="2:8">
      <c r="B21" s="17" t="s">
        <v>1229</v>
      </c>
      <c r="C21" s="165" t="s">
        <v>132</v>
      </c>
      <c r="D21" s="17" t="s">
        <v>133</v>
      </c>
      <c r="E21" s="17" t="s">
        <v>141</v>
      </c>
      <c r="F21" s="18">
        <v>370000</v>
      </c>
      <c r="G21" s="18">
        <v>6698.3</v>
      </c>
      <c r="H21" s="18">
        <v>6.34</v>
      </c>
    </row>
    <row r="22" spans="2:8">
      <c r="B22" s="17" t="s">
        <v>1199</v>
      </c>
      <c r="C22" s="165" t="s">
        <v>132</v>
      </c>
      <c r="D22" s="17" t="s">
        <v>146</v>
      </c>
      <c r="E22" s="17" t="s">
        <v>301</v>
      </c>
      <c r="F22" s="18">
        <v>400000</v>
      </c>
      <c r="G22" s="18">
        <v>3757</v>
      </c>
      <c r="H22" s="18">
        <v>3.55</v>
      </c>
    </row>
    <row r="23" spans="2:8">
      <c r="B23" s="17" t="s">
        <v>1231</v>
      </c>
      <c r="C23" s="165" t="s">
        <v>132</v>
      </c>
      <c r="D23" s="17" t="s">
        <v>188</v>
      </c>
      <c r="E23" s="17" t="s">
        <v>311</v>
      </c>
      <c r="F23" s="18">
        <v>232000</v>
      </c>
      <c r="G23" s="18">
        <v>3003.01</v>
      </c>
      <c r="H23" s="18">
        <v>2.84</v>
      </c>
    </row>
    <row r="24" spans="2:8">
      <c r="B24" s="17" t="s">
        <v>1133</v>
      </c>
      <c r="C24" s="165" t="s">
        <v>132</v>
      </c>
      <c r="D24" s="17" t="s">
        <v>188</v>
      </c>
      <c r="E24" s="17" t="s">
        <v>204</v>
      </c>
      <c r="F24" s="18">
        <v>451000</v>
      </c>
      <c r="G24" s="18">
        <v>2505.31</v>
      </c>
      <c r="H24" s="18">
        <v>2.37</v>
      </c>
    </row>
    <row r="25" spans="2:8">
      <c r="B25" s="17" t="s">
        <v>1159</v>
      </c>
      <c r="C25" s="165" t="s">
        <v>132</v>
      </c>
      <c r="D25" s="17" t="s">
        <v>188</v>
      </c>
      <c r="E25" s="17" t="s">
        <v>189</v>
      </c>
      <c r="F25" s="18">
        <v>195000</v>
      </c>
      <c r="G25" s="18">
        <v>2378.81</v>
      </c>
      <c r="H25" s="18">
        <v>2.25</v>
      </c>
    </row>
    <row r="26" spans="2:8">
      <c r="B26" s="17" t="s">
        <v>1559</v>
      </c>
      <c r="C26" s="165" t="s">
        <v>132</v>
      </c>
      <c r="D26" s="17" t="s">
        <v>133</v>
      </c>
      <c r="E26" s="17" t="s">
        <v>164</v>
      </c>
      <c r="F26" s="18">
        <v>3800000</v>
      </c>
      <c r="G26" s="18">
        <v>2232.5</v>
      </c>
      <c r="H26" s="18">
        <v>2.11</v>
      </c>
    </row>
    <row r="27" spans="2:8">
      <c r="B27" s="17" t="s">
        <v>1166</v>
      </c>
      <c r="C27" s="165" t="s">
        <v>132</v>
      </c>
      <c r="D27" s="17" t="s">
        <v>133</v>
      </c>
      <c r="E27" s="17" t="s">
        <v>295</v>
      </c>
      <c r="F27" s="18">
        <v>200000</v>
      </c>
      <c r="G27" s="18">
        <v>2087</v>
      </c>
      <c r="H27" s="18">
        <v>1.97</v>
      </c>
    </row>
    <row r="28" spans="2:8">
      <c r="B28" s="17" t="s">
        <v>1508</v>
      </c>
      <c r="C28" s="165" t="s">
        <v>132</v>
      </c>
      <c r="D28" s="17" t="s">
        <v>133</v>
      </c>
      <c r="E28" s="17" t="s">
        <v>194</v>
      </c>
      <c r="F28" s="18">
        <v>2200000</v>
      </c>
      <c r="G28" s="18">
        <v>1960.2</v>
      </c>
      <c r="H28" s="18">
        <v>1.85</v>
      </c>
    </row>
    <row r="29" spans="2:8">
      <c r="B29" s="17" t="s">
        <v>482</v>
      </c>
      <c r="C29" s="165" t="s">
        <v>132</v>
      </c>
      <c r="D29" s="17" t="s">
        <v>133</v>
      </c>
      <c r="E29" s="17" t="s">
        <v>483</v>
      </c>
      <c r="F29" s="18">
        <v>1650000</v>
      </c>
      <c r="G29" s="18">
        <v>1918.13</v>
      </c>
      <c r="H29" s="18">
        <v>1.81</v>
      </c>
    </row>
    <row r="30" spans="2:8">
      <c r="B30" s="17" t="s">
        <v>1148</v>
      </c>
      <c r="C30" s="165" t="s">
        <v>132</v>
      </c>
      <c r="D30" s="17" t="s">
        <v>133</v>
      </c>
      <c r="E30" s="17" t="s">
        <v>409</v>
      </c>
      <c r="F30" s="18">
        <v>1750000</v>
      </c>
      <c r="G30" s="18">
        <v>1866.38</v>
      </c>
      <c r="H30" s="18">
        <v>1.77</v>
      </c>
    </row>
    <row r="31" spans="2:8">
      <c r="B31" s="17" t="s">
        <v>1156</v>
      </c>
      <c r="C31" s="165" t="s">
        <v>132</v>
      </c>
      <c r="D31" s="17" t="s">
        <v>133</v>
      </c>
      <c r="E31" s="17" t="s">
        <v>423</v>
      </c>
      <c r="F31" s="18">
        <v>4800000</v>
      </c>
      <c r="G31" s="18">
        <v>1802.4</v>
      </c>
      <c r="H31" s="18">
        <v>1.7</v>
      </c>
    </row>
    <row r="32" spans="2:8">
      <c r="B32" s="17" t="s">
        <v>1493</v>
      </c>
      <c r="C32" s="165" t="s">
        <v>132</v>
      </c>
      <c r="D32" s="17" t="s">
        <v>184</v>
      </c>
      <c r="E32" s="17" t="s">
        <v>185</v>
      </c>
      <c r="F32" s="18">
        <v>255000</v>
      </c>
      <c r="G32" s="18">
        <v>1769.06</v>
      </c>
      <c r="H32" s="18">
        <v>1.67</v>
      </c>
    </row>
    <row r="33" spans="2:8">
      <c r="B33" s="17" t="s">
        <v>1560</v>
      </c>
      <c r="C33" s="165" t="s">
        <v>132</v>
      </c>
      <c r="D33" s="17" t="s">
        <v>146</v>
      </c>
      <c r="E33" s="17" t="s">
        <v>802</v>
      </c>
      <c r="F33" s="18">
        <v>259033</v>
      </c>
      <c r="G33" s="18">
        <v>1639.42</v>
      </c>
      <c r="H33" s="18">
        <v>1.55</v>
      </c>
    </row>
    <row r="34" spans="2:8">
      <c r="B34" s="17" t="s">
        <v>182</v>
      </c>
      <c r="C34" s="165" t="s">
        <v>132</v>
      </c>
      <c r="D34" s="17" t="s">
        <v>133</v>
      </c>
      <c r="E34" s="17" t="s">
        <v>183</v>
      </c>
      <c r="F34" s="18">
        <v>900000</v>
      </c>
      <c r="G34" s="18">
        <v>1588.5</v>
      </c>
      <c r="H34" s="18">
        <v>1.5</v>
      </c>
    </row>
    <row r="35" spans="2:8">
      <c r="B35" s="17" t="s">
        <v>1487</v>
      </c>
      <c r="C35" s="165" t="s">
        <v>132</v>
      </c>
      <c r="D35" s="17" t="s">
        <v>188</v>
      </c>
      <c r="E35" s="17" t="s">
        <v>528</v>
      </c>
      <c r="F35" s="18">
        <v>170000</v>
      </c>
      <c r="G35" s="18">
        <v>1462.43</v>
      </c>
      <c r="H35" s="18">
        <v>1.38</v>
      </c>
    </row>
    <row r="36" spans="2:8">
      <c r="B36" s="17" t="s">
        <v>1561</v>
      </c>
      <c r="C36" s="165" t="s">
        <v>132</v>
      </c>
      <c r="D36" s="17" t="s">
        <v>146</v>
      </c>
      <c r="E36" s="17" t="s">
        <v>803</v>
      </c>
      <c r="F36" s="18">
        <v>85000</v>
      </c>
      <c r="G36" s="18">
        <v>1421.16</v>
      </c>
      <c r="H36" s="18">
        <v>1.34</v>
      </c>
    </row>
    <row r="37" spans="2:8">
      <c r="B37" s="17" t="s">
        <v>1189</v>
      </c>
      <c r="C37" s="165" t="s">
        <v>132</v>
      </c>
      <c r="D37" s="17" t="s">
        <v>146</v>
      </c>
      <c r="E37" s="17" t="s">
        <v>804</v>
      </c>
      <c r="F37" s="18">
        <v>80000</v>
      </c>
      <c r="G37" s="18">
        <v>1416.04</v>
      </c>
      <c r="H37" s="18">
        <v>1.34</v>
      </c>
    </row>
    <row r="38" spans="2:8">
      <c r="B38" s="17" t="s">
        <v>1447</v>
      </c>
      <c r="C38" s="165" t="s">
        <v>132</v>
      </c>
      <c r="D38" s="17" t="s">
        <v>146</v>
      </c>
      <c r="E38" s="17" t="s">
        <v>501</v>
      </c>
      <c r="F38" s="18">
        <v>398100</v>
      </c>
      <c r="G38" s="18">
        <v>1400.52</v>
      </c>
      <c r="H38" s="18">
        <v>1.32</v>
      </c>
    </row>
    <row r="39" spans="2:8">
      <c r="B39" s="17" t="s">
        <v>538</v>
      </c>
      <c r="C39" s="165" t="s">
        <v>132</v>
      </c>
      <c r="D39" s="17" t="s">
        <v>146</v>
      </c>
      <c r="E39" s="17" t="s">
        <v>539</v>
      </c>
      <c r="F39" s="18">
        <v>42000</v>
      </c>
      <c r="G39" s="18">
        <v>1313.49</v>
      </c>
      <c r="H39" s="18">
        <v>1.24</v>
      </c>
    </row>
    <row r="40" spans="2:8">
      <c r="B40" s="17" t="s">
        <v>1240</v>
      </c>
      <c r="C40" s="165" t="s">
        <v>132</v>
      </c>
      <c r="D40" s="17" t="s">
        <v>146</v>
      </c>
      <c r="E40" s="17" t="s">
        <v>412</v>
      </c>
      <c r="F40" s="18">
        <v>600000</v>
      </c>
      <c r="G40" s="18">
        <v>1120.2</v>
      </c>
      <c r="H40" s="18">
        <v>1.06</v>
      </c>
    </row>
    <row r="41" spans="2:8">
      <c r="B41" s="17" t="s">
        <v>1562</v>
      </c>
      <c r="C41" s="165" t="s">
        <v>132</v>
      </c>
      <c r="D41" s="17" t="s">
        <v>133</v>
      </c>
      <c r="E41" s="17" t="s">
        <v>805</v>
      </c>
      <c r="F41" s="18">
        <v>2471333</v>
      </c>
      <c r="G41" s="18">
        <v>1099.74</v>
      </c>
      <c r="H41" s="18">
        <v>1.04</v>
      </c>
    </row>
    <row r="42" spans="2:8">
      <c r="B42" s="17" t="s">
        <v>1480</v>
      </c>
      <c r="C42" s="165" t="s">
        <v>132</v>
      </c>
      <c r="D42" s="17" t="s">
        <v>133</v>
      </c>
      <c r="E42" s="17" t="s">
        <v>257</v>
      </c>
      <c r="F42" s="18">
        <v>392000</v>
      </c>
      <c r="G42" s="18">
        <v>1061.73</v>
      </c>
      <c r="H42" s="18">
        <v>1</v>
      </c>
    </row>
    <row r="43" spans="2:8">
      <c r="B43" s="17" t="s">
        <v>1396</v>
      </c>
      <c r="C43" s="165" t="s">
        <v>132</v>
      </c>
      <c r="D43" s="17" t="s">
        <v>184</v>
      </c>
      <c r="E43" s="17" t="s">
        <v>319</v>
      </c>
      <c r="F43" s="18">
        <v>45000</v>
      </c>
      <c r="G43" s="18">
        <v>876.29</v>
      </c>
      <c r="H43" s="18">
        <v>0.83</v>
      </c>
    </row>
    <row r="44" spans="2:8">
      <c r="B44" s="17" t="s">
        <v>1198</v>
      </c>
      <c r="C44" s="165" t="s">
        <v>132</v>
      </c>
      <c r="D44" s="17" t="s">
        <v>133</v>
      </c>
      <c r="E44" s="17" t="s">
        <v>425</v>
      </c>
      <c r="F44" s="18">
        <v>590000</v>
      </c>
      <c r="G44" s="18">
        <v>544.28</v>
      </c>
      <c r="H44" s="18">
        <v>0.51</v>
      </c>
    </row>
    <row r="45" spans="2:8">
      <c r="B45" s="241" t="s">
        <v>210</v>
      </c>
      <c r="C45" s="243"/>
      <c r="D45" s="241"/>
      <c r="E45" s="241"/>
      <c r="F45" s="70"/>
      <c r="G45" s="70">
        <f>SUM(G13:G44)</f>
        <v>103282.52999999997</v>
      </c>
      <c r="H45" s="70">
        <f>SUM(H13:H44)</f>
        <v>97.66</v>
      </c>
    </row>
    <row r="46" spans="2:8">
      <c r="B46" s="241" t="s">
        <v>211</v>
      </c>
      <c r="C46" s="243"/>
      <c r="D46" s="241"/>
      <c r="E46" s="241"/>
      <c r="F46" s="70"/>
      <c r="G46" s="70">
        <v>2853.32</v>
      </c>
      <c r="H46" s="70">
        <v>2.7</v>
      </c>
    </row>
    <row r="47" spans="2:8">
      <c r="B47" s="241" t="s">
        <v>117</v>
      </c>
      <c r="C47" s="243"/>
      <c r="D47" s="241"/>
      <c r="E47" s="241"/>
      <c r="F47" s="70"/>
      <c r="G47" s="70">
        <v>106135.85</v>
      </c>
      <c r="H47" s="70">
        <v>100.4</v>
      </c>
    </row>
    <row r="48" spans="2:8">
      <c r="B48" s="241" t="s">
        <v>296</v>
      </c>
      <c r="C48" s="243"/>
      <c r="D48" s="241"/>
      <c r="E48" s="241"/>
      <c r="F48" s="70"/>
      <c r="G48" s="70">
        <v>-417.64998310000419</v>
      </c>
      <c r="H48" s="70">
        <v>-0.40000000000000568</v>
      </c>
    </row>
    <row r="49" spans="2:8">
      <c r="B49" s="241" t="s">
        <v>119</v>
      </c>
      <c r="C49" s="243"/>
      <c r="D49" s="241"/>
      <c r="E49" s="241"/>
      <c r="F49" s="70"/>
      <c r="G49" s="70">
        <v>105718.20001689999</v>
      </c>
      <c r="H49" s="70">
        <v>100</v>
      </c>
    </row>
    <row r="50" spans="2:8">
      <c r="B50" s="17" t="s">
        <v>120</v>
      </c>
    </row>
    <row r="51" spans="2:8">
      <c r="B51" s="17" t="s">
        <v>121</v>
      </c>
    </row>
    <row r="52" spans="2:8">
      <c r="B52" s="17" t="s">
        <v>122</v>
      </c>
      <c r="C52" s="244">
        <v>44773</v>
      </c>
    </row>
    <row r="53" spans="2:8" ht="25.5">
      <c r="B53" s="245" t="s">
        <v>123</v>
      </c>
      <c r="C53" s="16" t="s">
        <v>124</v>
      </c>
    </row>
    <row r="54" spans="2:8">
      <c r="B54" s="241"/>
    </row>
    <row r="55" spans="2:8">
      <c r="B55" s="241" t="s">
        <v>125</v>
      </c>
    </row>
    <row r="56" spans="2:8">
      <c r="B56" s="241" t="s">
        <v>212</v>
      </c>
    </row>
    <row r="57" spans="2:8">
      <c r="B57" s="241" t="s">
        <v>126</v>
      </c>
    </row>
    <row r="58" spans="2:8">
      <c r="B58" s="241" t="s">
        <v>806</v>
      </c>
      <c r="C58" s="243"/>
    </row>
    <row r="59" spans="2:8">
      <c r="B59" s="241" t="s">
        <v>807</v>
      </c>
      <c r="C59" s="243"/>
    </row>
    <row r="60" spans="2:8">
      <c r="B60" s="241" t="s">
        <v>808</v>
      </c>
      <c r="C60" s="243"/>
    </row>
    <row r="61" spans="2:8">
      <c r="B61" s="241" t="s">
        <v>809</v>
      </c>
      <c r="C61" s="243"/>
    </row>
    <row r="62" spans="2:8">
      <c r="B62" s="241" t="s">
        <v>810</v>
      </c>
      <c r="C62" s="243"/>
    </row>
    <row r="63" spans="2:8">
      <c r="B63" s="241" t="s">
        <v>811</v>
      </c>
      <c r="C63" s="243"/>
    </row>
    <row r="64" spans="2:8">
      <c r="B64" s="241" t="s">
        <v>812</v>
      </c>
      <c r="C64" s="243"/>
    </row>
    <row r="65" spans="2:3">
      <c r="B65" s="241" t="s">
        <v>813</v>
      </c>
      <c r="C65" s="243"/>
    </row>
    <row r="66" spans="2:3">
      <c r="B66" s="241" t="s">
        <v>2639</v>
      </c>
      <c r="C66" s="243"/>
    </row>
    <row r="67" spans="2:3">
      <c r="B67" s="241" t="s">
        <v>127</v>
      </c>
    </row>
    <row r="68" spans="2:3">
      <c r="B68" s="241" t="s">
        <v>128</v>
      </c>
    </row>
  </sheetData>
  <mergeCells count="3">
    <mergeCell ref="B1:E1"/>
    <mergeCell ref="C3:C7"/>
    <mergeCell ref="D3:D7"/>
  </mergeCells>
  <hyperlinks>
    <hyperlink ref="A1" location="Index!A1" display="Index" xr:uid="{A142EB0E-1BA3-4BEF-A620-7BDCBF8006EA}"/>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96BC5-44E9-4D48-9DC0-6DB68DEA8715}">
  <dimension ref="A1:I79"/>
  <sheetViews>
    <sheetView workbookViewId="0">
      <selection activeCell="B1" sqref="B1:E1"/>
    </sheetView>
  </sheetViews>
  <sheetFormatPr defaultRowHeight="12.75"/>
  <cols>
    <col min="1" max="1" width="5.42578125" style="17" bestFit="1" customWidth="1"/>
    <col min="2" max="2" width="94.140625" style="17" bestFit="1" customWidth="1"/>
    <col min="3" max="3" width="25.7109375" style="16" customWidth="1"/>
    <col min="4" max="4" width="25.7109375" style="17" customWidth="1"/>
    <col min="5" max="5" width="14.5703125" style="17" bestFit="1" customWidth="1"/>
    <col min="6" max="6" width="10.5703125" style="18" bestFit="1" customWidth="1"/>
    <col min="7" max="7" width="18.140625" style="18" bestFit="1" customWidth="1"/>
    <col min="8" max="8" width="9.140625" style="18" bestFit="1" customWidth="1"/>
    <col min="9" max="256" width="9.140625" style="17"/>
    <col min="257" max="257" width="5.42578125" style="17" bestFit="1" customWidth="1"/>
    <col min="258" max="258" width="94.140625" style="17" bestFit="1" customWidth="1"/>
    <col min="259" max="259" width="13.140625" style="17" bestFit="1" customWidth="1"/>
    <col min="260" max="260" width="28.5703125" style="17" bestFit="1" customWidth="1"/>
    <col min="261" max="261" width="14.5703125" style="17" bestFit="1" customWidth="1"/>
    <col min="262" max="262" width="10.5703125" style="17" bestFit="1" customWidth="1"/>
    <col min="263" max="263" width="18.140625" style="17" bestFit="1" customWidth="1"/>
    <col min="264" max="264" width="9.140625" style="17" bestFit="1"/>
    <col min="265" max="512" width="9.140625" style="17"/>
    <col min="513" max="513" width="5.42578125" style="17" bestFit="1" customWidth="1"/>
    <col min="514" max="514" width="94.140625" style="17" bestFit="1" customWidth="1"/>
    <col min="515" max="515" width="13.140625" style="17" bestFit="1" customWidth="1"/>
    <col min="516" max="516" width="28.5703125" style="17" bestFit="1" customWidth="1"/>
    <col min="517" max="517" width="14.5703125" style="17" bestFit="1" customWidth="1"/>
    <col min="518" max="518" width="10.5703125" style="17" bestFit="1" customWidth="1"/>
    <col min="519" max="519" width="18.140625" style="17" bestFit="1" customWidth="1"/>
    <col min="520" max="520" width="9.140625" style="17" bestFit="1"/>
    <col min="521" max="768" width="9.140625" style="17"/>
    <col min="769" max="769" width="5.42578125" style="17" bestFit="1" customWidth="1"/>
    <col min="770" max="770" width="94.140625" style="17" bestFit="1" customWidth="1"/>
    <col min="771" max="771" width="13.140625" style="17" bestFit="1" customWidth="1"/>
    <col min="772" max="772" width="28.5703125" style="17" bestFit="1" customWidth="1"/>
    <col min="773" max="773" width="14.5703125" style="17" bestFit="1" customWidth="1"/>
    <col min="774" max="774" width="10.5703125" style="17" bestFit="1" customWidth="1"/>
    <col min="775" max="775" width="18.140625" style="17" bestFit="1" customWidth="1"/>
    <col min="776" max="776" width="9.140625" style="17" bestFit="1"/>
    <col min="777" max="1024" width="9.140625" style="17"/>
    <col min="1025" max="1025" width="5.42578125" style="17" bestFit="1" customWidth="1"/>
    <col min="1026" max="1026" width="94.140625" style="17" bestFit="1" customWidth="1"/>
    <col min="1027" max="1027" width="13.140625" style="17" bestFit="1" customWidth="1"/>
    <col min="1028" max="1028" width="28.5703125" style="17" bestFit="1" customWidth="1"/>
    <col min="1029" max="1029" width="14.5703125" style="17" bestFit="1" customWidth="1"/>
    <col min="1030" max="1030" width="10.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94.140625" style="17" bestFit="1" customWidth="1"/>
    <col min="1283" max="1283" width="13.140625" style="17" bestFit="1" customWidth="1"/>
    <col min="1284" max="1284" width="28.5703125" style="17" bestFit="1" customWidth="1"/>
    <col min="1285" max="1285" width="14.5703125" style="17" bestFit="1" customWidth="1"/>
    <col min="1286" max="1286" width="10.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94.140625" style="17" bestFit="1" customWidth="1"/>
    <col min="1539" max="1539" width="13.140625" style="17" bestFit="1" customWidth="1"/>
    <col min="1540" max="1540" width="28.5703125" style="17" bestFit="1" customWidth="1"/>
    <col min="1541" max="1541" width="14.5703125" style="17" bestFit="1" customWidth="1"/>
    <col min="1542" max="1542" width="10.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94.140625" style="17" bestFit="1" customWidth="1"/>
    <col min="1795" max="1795" width="13.140625" style="17" bestFit="1" customWidth="1"/>
    <col min="1796" max="1796" width="28.5703125" style="17" bestFit="1" customWidth="1"/>
    <col min="1797" max="1797" width="14.5703125" style="17" bestFit="1" customWidth="1"/>
    <col min="1798" max="1798" width="10.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94.140625" style="17" bestFit="1" customWidth="1"/>
    <col min="2051" max="2051" width="13.140625" style="17" bestFit="1" customWidth="1"/>
    <col min="2052" max="2052" width="28.5703125" style="17" bestFit="1" customWidth="1"/>
    <col min="2053" max="2053" width="14.5703125" style="17" bestFit="1" customWidth="1"/>
    <col min="2054" max="2054" width="10.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94.140625" style="17" bestFit="1" customWidth="1"/>
    <col min="2307" max="2307" width="13.140625" style="17" bestFit="1" customWidth="1"/>
    <col min="2308" max="2308" width="28.5703125" style="17" bestFit="1" customWidth="1"/>
    <col min="2309" max="2309" width="14.5703125" style="17" bestFit="1" customWidth="1"/>
    <col min="2310" max="2310" width="10.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94.140625" style="17" bestFit="1" customWidth="1"/>
    <col min="2563" max="2563" width="13.140625" style="17" bestFit="1" customWidth="1"/>
    <col min="2564" max="2564" width="28.5703125" style="17" bestFit="1" customWidth="1"/>
    <col min="2565" max="2565" width="14.5703125" style="17" bestFit="1" customWidth="1"/>
    <col min="2566" max="2566" width="10.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94.140625" style="17" bestFit="1" customWidth="1"/>
    <col min="2819" max="2819" width="13.140625" style="17" bestFit="1" customWidth="1"/>
    <col min="2820" max="2820" width="28.5703125" style="17" bestFit="1" customWidth="1"/>
    <col min="2821" max="2821" width="14.5703125" style="17" bestFit="1" customWidth="1"/>
    <col min="2822" max="2822" width="10.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94.140625" style="17" bestFit="1" customWidth="1"/>
    <col min="3075" max="3075" width="13.140625" style="17" bestFit="1" customWidth="1"/>
    <col min="3076" max="3076" width="28.5703125" style="17" bestFit="1" customWidth="1"/>
    <col min="3077" max="3077" width="14.5703125" style="17" bestFit="1" customWidth="1"/>
    <col min="3078" max="3078" width="10.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94.140625" style="17" bestFit="1" customWidth="1"/>
    <col min="3331" max="3331" width="13.140625" style="17" bestFit="1" customWidth="1"/>
    <col min="3332" max="3332" width="28.5703125" style="17" bestFit="1" customWidth="1"/>
    <col min="3333" max="3333" width="14.5703125" style="17" bestFit="1" customWidth="1"/>
    <col min="3334" max="3334" width="10.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94.140625" style="17" bestFit="1" customWidth="1"/>
    <col min="3587" max="3587" width="13.140625" style="17" bestFit="1" customWidth="1"/>
    <col min="3588" max="3588" width="28.5703125" style="17" bestFit="1" customWidth="1"/>
    <col min="3589" max="3589" width="14.5703125" style="17" bestFit="1" customWidth="1"/>
    <col min="3590" max="3590" width="10.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94.140625" style="17" bestFit="1" customWidth="1"/>
    <col min="3843" max="3843" width="13.140625" style="17" bestFit="1" customWidth="1"/>
    <col min="3844" max="3844" width="28.5703125" style="17" bestFit="1" customWidth="1"/>
    <col min="3845" max="3845" width="14.5703125" style="17" bestFit="1" customWidth="1"/>
    <col min="3846" max="3846" width="10.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94.140625" style="17" bestFit="1" customWidth="1"/>
    <col min="4099" max="4099" width="13.140625" style="17" bestFit="1" customWidth="1"/>
    <col min="4100" max="4100" width="28.5703125" style="17" bestFit="1" customWidth="1"/>
    <col min="4101" max="4101" width="14.5703125" style="17" bestFit="1" customWidth="1"/>
    <col min="4102" max="4102" width="10.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94.140625" style="17" bestFit="1" customWidth="1"/>
    <col min="4355" max="4355" width="13.140625" style="17" bestFit="1" customWidth="1"/>
    <col min="4356" max="4356" width="28.5703125" style="17" bestFit="1" customWidth="1"/>
    <col min="4357" max="4357" width="14.5703125" style="17" bestFit="1" customWidth="1"/>
    <col min="4358" max="4358" width="10.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94.140625" style="17" bestFit="1" customWidth="1"/>
    <col min="4611" max="4611" width="13.140625" style="17" bestFit="1" customWidth="1"/>
    <col min="4612" max="4612" width="28.5703125" style="17" bestFit="1" customWidth="1"/>
    <col min="4613" max="4613" width="14.5703125" style="17" bestFit="1" customWidth="1"/>
    <col min="4614" max="4614" width="10.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94.140625" style="17" bestFit="1" customWidth="1"/>
    <col min="4867" max="4867" width="13.140625" style="17" bestFit="1" customWidth="1"/>
    <col min="4868" max="4868" width="28.5703125" style="17" bestFit="1" customWidth="1"/>
    <col min="4869" max="4869" width="14.5703125" style="17" bestFit="1" customWidth="1"/>
    <col min="4870" max="4870" width="10.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94.140625" style="17" bestFit="1" customWidth="1"/>
    <col min="5123" max="5123" width="13.140625" style="17" bestFit="1" customWidth="1"/>
    <col min="5124" max="5124" width="28.5703125" style="17" bestFit="1" customWidth="1"/>
    <col min="5125" max="5125" width="14.5703125" style="17" bestFit="1" customWidth="1"/>
    <col min="5126" max="5126" width="10.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94.140625" style="17" bestFit="1" customWidth="1"/>
    <col min="5379" max="5379" width="13.140625" style="17" bestFit="1" customWidth="1"/>
    <col min="5380" max="5380" width="28.5703125" style="17" bestFit="1" customWidth="1"/>
    <col min="5381" max="5381" width="14.5703125" style="17" bestFit="1" customWidth="1"/>
    <col min="5382" max="5382" width="10.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94.140625" style="17" bestFit="1" customWidth="1"/>
    <col min="5635" max="5635" width="13.140625" style="17" bestFit="1" customWidth="1"/>
    <col min="5636" max="5636" width="28.5703125" style="17" bestFit="1" customWidth="1"/>
    <col min="5637" max="5637" width="14.5703125" style="17" bestFit="1" customWidth="1"/>
    <col min="5638" max="5638" width="10.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94.140625" style="17" bestFit="1" customWidth="1"/>
    <col min="5891" max="5891" width="13.140625" style="17" bestFit="1" customWidth="1"/>
    <col min="5892" max="5892" width="28.5703125" style="17" bestFit="1" customWidth="1"/>
    <col min="5893" max="5893" width="14.5703125" style="17" bestFit="1" customWidth="1"/>
    <col min="5894" max="5894" width="10.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94.140625" style="17" bestFit="1" customWidth="1"/>
    <col min="6147" max="6147" width="13.140625" style="17" bestFit="1" customWidth="1"/>
    <col min="6148" max="6148" width="28.5703125" style="17" bestFit="1" customWidth="1"/>
    <col min="6149" max="6149" width="14.5703125" style="17" bestFit="1" customWidth="1"/>
    <col min="6150" max="6150" width="10.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94.140625" style="17" bestFit="1" customWidth="1"/>
    <col min="6403" max="6403" width="13.140625" style="17" bestFit="1" customWidth="1"/>
    <col min="6404" max="6404" width="28.5703125" style="17" bestFit="1" customWidth="1"/>
    <col min="6405" max="6405" width="14.5703125" style="17" bestFit="1" customWidth="1"/>
    <col min="6406" max="6406" width="10.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94.140625" style="17" bestFit="1" customWidth="1"/>
    <col min="6659" max="6659" width="13.140625" style="17" bestFit="1" customWidth="1"/>
    <col min="6660" max="6660" width="28.5703125" style="17" bestFit="1" customWidth="1"/>
    <col min="6661" max="6661" width="14.5703125" style="17" bestFit="1" customWidth="1"/>
    <col min="6662" max="6662" width="10.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94.140625" style="17" bestFit="1" customWidth="1"/>
    <col min="6915" max="6915" width="13.140625" style="17" bestFit="1" customWidth="1"/>
    <col min="6916" max="6916" width="28.5703125" style="17" bestFit="1" customWidth="1"/>
    <col min="6917" max="6917" width="14.5703125" style="17" bestFit="1" customWidth="1"/>
    <col min="6918" max="6918" width="10.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94.140625" style="17" bestFit="1" customWidth="1"/>
    <col min="7171" max="7171" width="13.140625" style="17" bestFit="1" customWidth="1"/>
    <col min="7172" max="7172" width="28.5703125" style="17" bestFit="1" customWidth="1"/>
    <col min="7173" max="7173" width="14.5703125" style="17" bestFit="1" customWidth="1"/>
    <col min="7174" max="7174" width="10.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94.140625" style="17" bestFit="1" customWidth="1"/>
    <col min="7427" max="7427" width="13.140625" style="17" bestFit="1" customWidth="1"/>
    <col min="7428" max="7428" width="28.5703125" style="17" bestFit="1" customWidth="1"/>
    <col min="7429" max="7429" width="14.5703125" style="17" bestFit="1" customWidth="1"/>
    <col min="7430" max="7430" width="10.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94.140625" style="17" bestFit="1" customWidth="1"/>
    <col min="7683" max="7683" width="13.140625" style="17" bestFit="1" customWidth="1"/>
    <col min="7684" max="7684" width="28.5703125" style="17" bestFit="1" customWidth="1"/>
    <col min="7685" max="7685" width="14.5703125" style="17" bestFit="1" customWidth="1"/>
    <col min="7686" max="7686" width="10.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94.140625" style="17" bestFit="1" customWidth="1"/>
    <col min="7939" max="7939" width="13.140625" style="17" bestFit="1" customWidth="1"/>
    <col min="7940" max="7940" width="28.5703125" style="17" bestFit="1" customWidth="1"/>
    <col min="7941" max="7941" width="14.5703125" style="17" bestFit="1" customWidth="1"/>
    <col min="7942" max="7942" width="10.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94.140625" style="17" bestFit="1" customWidth="1"/>
    <col min="8195" max="8195" width="13.140625" style="17" bestFit="1" customWidth="1"/>
    <col min="8196" max="8196" width="28.5703125" style="17" bestFit="1" customWidth="1"/>
    <col min="8197" max="8197" width="14.5703125" style="17" bestFit="1" customWidth="1"/>
    <col min="8198" max="8198" width="10.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94.140625" style="17" bestFit="1" customWidth="1"/>
    <col min="8451" max="8451" width="13.140625" style="17" bestFit="1" customWidth="1"/>
    <col min="8452" max="8452" width="28.5703125" style="17" bestFit="1" customWidth="1"/>
    <col min="8453" max="8453" width="14.5703125" style="17" bestFit="1" customWidth="1"/>
    <col min="8454" max="8454" width="10.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94.140625" style="17" bestFit="1" customWidth="1"/>
    <col min="8707" max="8707" width="13.140625" style="17" bestFit="1" customWidth="1"/>
    <col min="8708" max="8708" width="28.5703125" style="17" bestFit="1" customWidth="1"/>
    <col min="8709" max="8709" width="14.5703125" style="17" bestFit="1" customWidth="1"/>
    <col min="8710" max="8710" width="10.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94.140625" style="17" bestFit="1" customWidth="1"/>
    <col min="8963" max="8963" width="13.140625" style="17" bestFit="1" customWidth="1"/>
    <col min="8964" max="8964" width="28.5703125" style="17" bestFit="1" customWidth="1"/>
    <col min="8965" max="8965" width="14.5703125" style="17" bestFit="1" customWidth="1"/>
    <col min="8966" max="8966" width="10.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94.140625" style="17" bestFit="1" customWidth="1"/>
    <col min="9219" max="9219" width="13.140625" style="17" bestFit="1" customWidth="1"/>
    <col min="9220" max="9220" width="28.5703125" style="17" bestFit="1" customWidth="1"/>
    <col min="9221" max="9221" width="14.5703125" style="17" bestFit="1" customWidth="1"/>
    <col min="9222" max="9222" width="10.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94.140625" style="17" bestFit="1" customWidth="1"/>
    <col min="9475" max="9475" width="13.140625" style="17" bestFit="1" customWidth="1"/>
    <col min="9476" max="9476" width="28.5703125" style="17" bestFit="1" customWidth="1"/>
    <col min="9477" max="9477" width="14.5703125" style="17" bestFit="1" customWidth="1"/>
    <col min="9478" max="9478" width="10.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94.140625" style="17" bestFit="1" customWidth="1"/>
    <col min="9731" max="9731" width="13.140625" style="17" bestFit="1" customWidth="1"/>
    <col min="9732" max="9732" width="28.5703125" style="17" bestFit="1" customWidth="1"/>
    <col min="9733" max="9733" width="14.5703125" style="17" bestFit="1" customWidth="1"/>
    <col min="9734" max="9734" width="10.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94.140625" style="17" bestFit="1" customWidth="1"/>
    <col min="9987" max="9987" width="13.140625" style="17" bestFit="1" customWidth="1"/>
    <col min="9988" max="9988" width="28.5703125" style="17" bestFit="1" customWidth="1"/>
    <col min="9989" max="9989" width="14.5703125" style="17" bestFit="1" customWidth="1"/>
    <col min="9990" max="9990" width="10.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94.140625" style="17" bestFit="1" customWidth="1"/>
    <col min="10243" max="10243" width="13.140625" style="17" bestFit="1" customWidth="1"/>
    <col min="10244" max="10244" width="28.5703125" style="17" bestFit="1" customWidth="1"/>
    <col min="10245" max="10245" width="14.5703125" style="17" bestFit="1" customWidth="1"/>
    <col min="10246" max="10246" width="10.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94.140625" style="17" bestFit="1" customWidth="1"/>
    <col min="10499" max="10499" width="13.140625" style="17" bestFit="1" customWidth="1"/>
    <col min="10500" max="10500" width="28.5703125" style="17" bestFit="1" customWidth="1"/>
    <col min="10501" max="10501" width="14.5703125" style="17" bestFit="1" customWidth="1"/>
    <col min="10502" max="10502" width="10.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94.140625" style="17" bestFit="1" customWidth="1"/>
    <col min="10755" max="10755" width="13.140625" style="17" bestFit="1" customWidth="1"/>
    <col min="10756" max="10756" width="28.5703125" style="17" bestFit="1" customWidth="1"/>
    <col min="10757" max="10757" width="14.5703125" style="17" bestFit="1" customWidth="1"/>
    <col min="10758" max="10758" width="10.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94.140625" style="17" bestFit="1" customWidth="1"/>
    <col min="11011" max="11011" width="13.140625" style="17" bestFit="1" customWidth="1"/>
    <col min="11012" max="11012" width="28.5703125" style="17" bestFit="1" customWidth="1"/>
    <col min="11013" max="11013" width="14.5703125" style="17" bestFit="1" customWidth="1"/>
    <col min="11014" max="11014" width="10.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94.140625" style="17" bestFit="1" customWidth="1"/>
    <col min="11267" max="11267" width="13.140625" style="17" bestFit="1" customWidth="1"/>
    <col min="11268" max="11268" width="28.5703125" style="17" bestFit="1" customWidth="1"/>
    <col min="11269" max="11269" width="14.5703125" style="17" bestFit="1" customWidth="1"/>
    <col min="11270" max="11270" width="10.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94.140625" style="17" bestFit="1" customWidth="1"/>
    <col min="11523" max="11523" width="13.140625" style="17" bestFit="1" customWidth="1"/>
    <col min="11524" max="11524" width="28.5703125" style="17" bestFit="1" customWidth="1"/>
    <col min="11525" max="11525" width="14.5703125" style="17" bestFit="1" customWidth="1"/>
    <col min="11526" max="11526" width="10.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94.140625" style="17" bestFit="1" customWidth="1"/>
    <col min="11779" max="11779" width="13.140625" style="17" bestFit="1" customWidth="1"/>
    <col min="11780" max="11780" width="28.5703125" style="17" bestFit="1" customWidth="1"/>
    <col min="11781" max="11781" width="14.5703125" style="17" bestFit="1" customWidth="1"/>
    <col min="11782" max="11782" width="10.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94.140625" style="17" bestFit="1" customWidth="1"/>
    <col min="12035" max="12035" width="13.140625" style="17" bestFit="1" customWidth="1"/>
    <col min="12036" max="12036" width="28.5703125" style="17" bestFit="1" customWidth="1"/>
    <col min="12037" max="12037" width="14.5703125" style="17" bestFit="1" customWidth="1"/>
    <col min="12038" max="12038" width="10.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94.140625" style="17" bestFit="1" customWidth="1"/>
    <col min="12291" max="12291" width="13.140625" style="17" bestFit="1" customWidth="1"/>
    <col min="12292" max="12292" width="28.5703125" style="17" bestFit="1" customWidth="1"/>
    <col min="12293" max="12293" width="14.5703125" style="17" bestFit="1" customWidth="1"/>
    <col min="12294" max="12294" width="10.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94.140625" style="17" bestFit="1" customWidth="1"/>
    <col min="12547" max="12547" width="13.140625" style="17" bestFit="1" customWidth="1"/>
    <col min="12548" max="12548" width="28.5703125" style="17" bestFit="1" customWidth="1"/>
    <col min="12549" max="12549" width="14.5703125" style="17" bestFit="1" customWidth="1"/>
    <col min="12550" max="12550" width="10.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94.140625" style="17" bestFit="1" customWidth="1"/>
    <col min="12803" max="12803" width="13.140625" style="17" bestFit="1" customWidth="1"/>
    <col min="12804" max="12804" width="28.5703125" style="17" bestFit="1" customWidth="1"/>
    <col min="12805" max="12805" width="14.5703125" style="17" bestFit="1" customWidth="1"/>
    <col min="12806" max="12806" width="10.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94.140625" style="17" bestFit="1" customWidth="1"/>
    <col min="13059" max="13059" width="13.140625" style="17" bestFit="1" customWidth="1"/>
    <col min="13060" max="13060" width="28.5703125" style="17" bestFit="1" customWidth="1"/>
    <col min="13061" max="13061" width="14.5703125" style="17" bestFit="1" customWidth="1"/>
    <col min="13062" max="13062" width="10.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94.140625" style="17" bestFit="1" customWidth="1"/>
    <col min="13315" max="13315" width="13.140625" style="17" bestFit="1" customWidth="1"/>
    <col min="13316" max="13316" width="28.5703125" style="17" bestFit="1" customWidth="1"/>
    <col min="13317" max="13317" width="14.5703125" style="17" bestFit="1" customWidth="1"/>
    <col min="13318" max="13318" width="10.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94.140625" style="17" bestFit="1" customWidth="1"/>
    <col min="13571" max="13571" width="13.140625" style="17" bestFit="1" customWidth="1"/>
    <col min="13572" max="13572" width="28.5703125" style="17" bestFit="1" customWidth="1"/>
    <col min="13573" max="13573" width="14.5703125" style="17" bestFit="1" customWidth="1"/>
    <col min="13574" max="13574" width="10.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94.140625" style="17" bestFit="1" customWidth="1"/>
    <col min="13827" max="13827" width="13.140625" style="17" bestFit="1" customWidth="1"/>
    <col min="13828" max="13828" width="28.5703125" style="17" bestFit="1" customWidth="1"/>
    <col min="13829" max="13829" width="14.5703125" style="17" bestFit="1" customWidth="1"/>
    <col min="13830" max="13830" width="10.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94.140625" style="17" bestFit="1" customWidth="1"/>
    <col min="14083" max="14083" width="13.140625" style="17" bestFit="1" customWidth="1"/>
    <col min="14084" max="14084" width="28.5703125" style="17" bestFit="1" customWidth="1"/>
    <col min="14085" max="14085" width="14.5703125" style="17" bestFit="1" customWidth="1"/>
    <col min="14086" max="14086" width="10.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94.140625" style="17" bestFit="1" customWidth="1"/>
    <col min="14339" max="14339" width="13.140625" style="17" bestFit="1" customWidth="1"/>
    <col min="14340" max="14340" width="28.5703125" style="17" bestFit="1" customWidth="1"/>
    <col min="14341" max="14341" width="14.5703125" style="17" bestFit="1" customWidth="1"/>
    <col min="14342" max="14342" width="10.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94.140625" style="17" bestFit="1" customWidth="1"/>
    <col min="14595" max="14595" width="13.140625" style="17" bestFit="1" customWidth="1"/>
    <col min="14596" max="14596" width="28.5703125" style="17" bestFit="1" customWidth="1"/>
    <col min="14597" max="14597" width="14.5703125" style="17" bestFit="1" customWidth="1"/>
    <col min="14598" max="14598" width="10.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94.140625" style="17" bestFit="1" customWidth="1"/>
    <col min="14851" max="14851" width="13.140625" style="17" bestFit="1" customWidth="1"/>
    <col min="14852" max="14852" width="28.5703125" style="17" bestFit="1" customWidth="1"/>
    <col min="14853" max="14853" width="14.5703125" style="17" bestFit="1" customWidth="1"/>
    <col min="14854" max="14854" width="10.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94.140625" style="17" bestFit="1" customWidth="1"/>
    <col min="15107" max="15107" width="13.140625" style="17" bestFit="1" customWidth="1"/>
    <col min="15108" max="15108" width="28.5703125" style="17" bestFit="1" customWidth="1"/>
    <col min="15109" max="15109" width="14.5703125" style="17" bestFit="1" customWidth="1"/>
    <col min="15110" max="15110" width="10.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94.140625" style="17" bestFit="1" customWidth="1"/>
    <col min="15363" max="15363" width="13.140625" style="17" bestFit="1" customWidth="1"/>
    <col min="15364" max="15364" width="28.5703125" style="17" bestFit="1" customWidth="1"/>
    <col min="15365" max="15365" width="14.5703125" style="17" bestFit="1" customWidth="1"/>
    <col min="15366" max="15366" width="10.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94.140625" style="17" bestFit="1" customWidth="1"/>
    <col min="15619" max="15619" width="13.140625" style="17" bestFit="1" customWidth="1"/>
    <col min="15620" max="15620" width="28.5703125" style="17" bestFit="1" customWidth="1"/>
    <col min="15621" max="15621" width="14.5703125" style="17" bestFit="1" customWidth="1"/>
    <col min="15622" max="15622" width="10.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94.140625" style="17" bestFit="1" customWidth="1"/>
    <col min="15875" max="15875" width="13.140625" style="17" bestFit="1" customWidth="1"/>
    <col min="15876" max="15876" width="28.5703125" style="17" bestFit="1" customWidth="1"/>
    <col min="15877" max="15877" width="14.5703125" style="17" bestFit="1" customWidth="1"/>
    <col min="15878" max="15878" width="10.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94.140625" style="17" bestFit="1" customWidth="1"/>
    <col min="16131" max="16131" width="13.140625" style="17" bestFit="1" customWidth="1"/>
    <col min="16132" max="16132" width="28.5703125" style="17" bestFit="1" customWidth="1"/>
    <col min="16133" max="16133" width="14.5703125" style="17" bestFit="1" customWidth="1"/>
    <col min="16134" max="16134" width="10.5703125" style="17" bestFit="1" customWidth="1"/>
    <col min="16135" max="16135" width="18.140625" style="17" bestFit="1" customWidth="1"/>
    <col min="16136" max="16136" width="9.140625" style="17" bestFit="1"/>
    <col min="16137" max="16384" width="9.140625" style="17"/>
  </cols>
  <sheetData>
    <row r="1" spans="1:9" s="1" customFormat="1">
      <c r="A1" s="3" t="s">
        <v>0</v>
      </c>
      <c r="B1" s="361" t="s">
        <v>42</v>
      </c>
      <c r="C1" s="361"/>
      <c r="D1" s="361"/>
      <c r="E1" s="361"/>
      <c r="F1" s="4"/>
      <c r="G1" s="4"/>
      <c r="H1" s="4"/>
    </row>
    <row r="2" spans="1:9" s="1" customFormat="1" ht="13.5" thickBot="1">
      <c r="C2" s="5"/>
      <c r="F2" s="4"/>
      <c r="G2" s="4"/>
      <c r="H2" s="4"/>
    </row>
    <row r="3" spans="1:9" s="13" customFormat="1" ht="15">
      <c r="B3" s="20" t="s">
        <v>1032</v>
      </c>
      <c r="C3" s="379"/>
      <c r="D3" s="365"/>
      <c r="F3" s="14"/>
      <c r="G3" s="14"/>
      <c r="H3" s="14"/>
    </row>
    <row r="4" spans="1:9" s="13" customFormat="1" ht="15">
      <c r="B4" s="21" t="s">
        <v>1033</v>
      </c>
      <c r="C4" s="380"/>
      <c r="D4" s="366"/>
      <c r="F4" s="14"/>
      <c r="G4" s="14"/>
      <c r="H4" s="14"/>
    </row>
    <row r="5" spans="1:9" s="13" customFormat="1" ht="15">
      <c r="B5" s="21" t="s">
        <v>977</v>
      </c>
      <c r="C5" s="380"/>
      <c r="D5" s="366"/>
      <c r="F5" s="14"/>
      <c r="G5" s="14"/>
      <c r="H5" s="14"/>
    </row>
    <row r="6" spans="1:9" s="13" customFormat="1" ht="15">
      <c r="B6" s="21" t="s">
        <v>988</v>
      </c>
      <c r="C6" s="380"/>
      <c r="D6" s="366"/>
      <c r="F6" s="14"/>
      <c r="G6" s="14"/>
      <c r="H6" s="14"/>
    </row>
    <row r="7" spans="1:9" s="13" customFormat="1" ht="15.75" thickBot="1">
      <c r="B7" s="22" t="s">
        <v>1034</v>
      </c>
      <c r="C7" s="381"/>
      <c r="D7" s="367"/>
      <c r="F7" s="14"/>
      <c r="G7" s="14"/>
      <c r="H7" s="14"/>
    </row>
    <row r="8" spans="1:9" s="13" customFormat="1">
      <c r="C8" s="15" t="s">
        <v>979</v>
      </c>
      <c r="D8" s="15" t="s">
        <v>980</v>
      </c>
      <c r="F8" s="14"/>
      <c r="G8" s="14"/>
      <c r="H8" s="14"/>
    </row>
    <row r="9" spans="1:9" s="1" customFormat="1">
      <c r="C9" s="5"/>
      <c r="F9" s="4"/>
      <c r="G9" s="4"/>
      <c r="H9" s="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1223</v>
      </c>
      <c r="C16" s="165" t="s">
        <v>132</v>
      </c>
      <c r="D16" s="17" t="s">
        <v>138</v>
      </c>
      <c r="E16" s="17" t="s">
        <v>139</v>
      </c>
      <c r="F16" s="18">
        <v>9964598</v>
      </c>
      <c r="G16" s="18">
        <v>154421.38</v>
      </c>
      <c r="H16" s="18">
        <v>26.26</v>
      </c>
    </row>
    <row r="17" spans="2:8">
      <c r="B17" s="17" t="s">
        <v>1122</v>
      </c>
      <c r="C17" s="165" t="s">
        <v>132</v>
      </c>
      <c r="D17" s="17" t="s">
        <v>138</v>
      </c>
      <c r="E17" s="17" t="s">
        <v>140</v>
      </c>
      <c r="F17" s="18">
        <v>2278501</v>
      </c>
      <c r="G17" s="18">
        <v>75233.820000000007</v>
      </c>
      <c r="H17" s="18">
        <v>12.79</v>
      </c>
    </row>
    <row r="18" spans="2:8">
      <c r="B18" s="17" t="s">
        <v>1127</v>
      </c>
      <c r="C18" s="165" t="s">
        <v>132</v>
      </c>
      <c r="D18" s="17" t="s">
        <v>138</v>
      </c>
      <c r="E18" s="17" t="s">
        <v>294</v>
      </c>
      <c r="F18" s="18">
        <v>4689334</v>
      </c>
      <c r="G18" s="18">
        <v>49174.7</v>
      </c>
      <c r="H18" s="18">
        <v>8.36</v>
      </c>
    </row>
    <row r="19" spans="2:8">
      <c r="B19" s="17" t="s">
        <v>1123</v>
      </c>
      <c r="C19" s="165" t="s">
        <v>132</v>
      </c>
      <c r="D19" s="17" t="s">
        <v>138</v>
      </c>
      <c r="E19" s="17" t="s">
        <v>286</v>
      </c>
      <c r="F19" s="18">
        <v>4900373</v>
      </c>
      <c r="G19" s="18">
        <v>46475.14</v>
      </c>
      <c r="H19" s="18">
        <v>7.9</v>
      </c>
    </row>
    <row r="20" spans="2:8">
      <c r="B20" s="17" t="s">
        <v>1196</v>
      </c>
      <c r="C20" s="165" t="s">
        <v>132</v>
      </c>
      <c r="D20" s="17" t="s">
        <v>151</v>
      </c>
      <c r="E20" s="17" t="s">
        <v>152</v>
      </c>
      <c r="F20" s="18">
        <v>5869200</v>
      </c>
      <c r="G20" s="18">
        <v>39790.239999999998</v>
      </c>
      <c r="H20" s="18">
        <v>6.77</v>
      </c>
    </row>
    <row r="21" spans="2:8">
      <c r="B21" s="17" t="s">
        <v>1134</v>
      </c>
      <c r="C21" s="165" t="s">
        <v>132</v>
      </c>
      <c r="D21" s="17" t="s">
        <v>138</v>
      </c>
      <c r="E21" s="17" t="s">
        <v>165</v>
      </c>
      <c r="F21" s="18">
        <v>4670332</v>
      </c>
      <c r="G21" s="18">
        <v>19788.2</v>
      </c>
      <c r="H21" s="18">
        <v>3.36</v>
      </c>
    </row>
    <row r="22" spans="2:8">
      <c r="B22" s="17" t="s">
        <v>1163</v>
      </c>
      <c r="C22" s="165" t="s">
        <v>132</v>
      </c>
      <c r="D22" s="17" t="s">
        <v>138</v>
      </c>
      <c r="E22" s="17" t="s">
        <v>442</v>
      </c>
      <c r="F22" s="18">
        <v>400010</v>
      </c>
      <c r="G22" s="18">
        <v>18923.47</v>
      </c>
      <c r="H22" s="18">
        <v>3.22</v>
      </c>
    </row>
    <row r="23" spans="2:8">
      <c r="B23" s="17" t="s">
        <v>1150</v>
      </c>
      <c r="C23" s="165" t="s">
        <v>132</v>
      </c>
      <c r="D23" s="17" t="s">
        <v>138</v>
      </c>
      <c r="E23" s="17" t="s">
        <v>443</v>
      </c>
      <c r="F23" s="18">
        <v>632749</v>
      </c>
      <c r="G23" s="18">
        <v>14551.96</v>
      </c>
      <c r="H23" s="18">
        <v>2.4700000000000002</v>
      </c>
    </row>
    <row r="24" spans="2:8">
      <c r="B24" s="17" t="s">
        <v>1167</v>
      </c>
      <c r="C24" s="165" t="s">
        <v>132</v>
      </c>
      <c r="D24" s="17" t="s">
        <v>138</v>
      </c>
      <c r="E24" s="17" t="s">
        <v>181</v>
      </c>
      <c r="F24" s="18">
        <v>395911</v>
      </c>
      <c r="G24" s="18">
        <v>13514.42</v>
      </c>
      <c r="H24" s="18">
        <v>2.2999999999999998</v>
      </c>
    </row>
    <row r="25" spans="2:8">
      <c r="B25" s="17" t="s">
        <v>1162</v>
      </c>
      <c r="C25" s="165" t="s">
        <v>132</v>
      </c>
      <c r="D25" s="17" t="s">
        <v>138</v>
      </c>
      <c r="E25" s="17" t="s">
        <v>190</v>
      </c>
      <c r="F25" s="18">
        <v>329212</v>
      </c>
      <c r="G25" s="18">
        <v>11959.78</v>
      </c>
      <c r="H25" s="18">
        <v>2.0299999999999998</v>
      </c>
    </row>
    <row r="26" spans="2:8">
      <c r="B26" s="17" t="s">
        <v>1478</v>
      </c>
      <c r="C26" s="165" t="s">
        <v>132</v>
      </c>
      <c r="D26" s="17" t="s">
        <v>445</v>
      </c>
      <c r="E26" s="17" t="s">
        <v>447</v>
      </c>
      <c r="F26" s="18">
        <v>1180889</v>
      </c>
      <c r="G26" s="18">
        <v>9756.5</v>
      </c>
      <c r="H26" s="18">
        <v>1.66</v>
      </c>
    </row>
    <row r="27" spans="2:8">
      <c r="B27" s="17" t="s">
        <v>1502</v>
      </c>
      <c r="C27" s="165" t="s">
        <v>132</v>
      </c>
      <c r="D27" s="17" t="s">
        <v>166</v>
      </c>
      <c r="E27" s="17" t="s">
        <v>312</v>
      </c>
      <c r="F27" s="18">
        <v>194830</v>
      </c>
      <c r="G27" s="18">
        <v>8448.61</v>
      </c>
      <c r="H27" s="18">
        <v>1.44</v>
      </c>
    </row>
    <row r="28" spans="2:8">
      <c r="B28" s="17" t="s">
        <v>1563</v>
      </c>
      <c r="C28" s="165" t="s">
        <v>132</v>
      </c>
      <c r="D28" s="17" t="s">
        <v>138</v>
      </c>
      <c r="E28" s="17" t="s">
        <v>193</v>
      </c>
      <c r="F28" s="18">
        <v>2297539</v>
      </c>
      <c r="G28" s="18">
        <v>7719.73</v>
      </c>
      <c r="H28" s="18">
        <v>1.31</v>
      </c>
    </row>
    <row r="29" spans="2:8">
      <c r="B29" s="17" t="s">
        <v>1564</v>
      </c>
      <c r="C29" s="165" t="s">
        <v>132</v>
      </c>
      <c r="D29" s="17" t="s">
        <v>445</v>
      </c>
      <c r="E29" s="17" t="s">
        <v>763</v>
      </c>
      <c r="F29" s="18">
        <v>4903500</v>
      </c>
      <c r="G29" s="18">
        <v>5469.85</v>
      </c>
      <c r="H29" s="18">
        <v>0.93</v>
      </c>
    </row>
    <row r="30" spans="2:8">
      <c r="B30" s="17" t="s">
        <v>1388</v>
      </c>
      <c r="C30" s="165" t="s">
        <v>132</v>
      </c>
      <c r="D30" s="17" t="s">
        <v>158</v>
      </c>
      <c r="E30" s="17" t="s">
        <v>489</v>
      </c>
      <c r="F30" s="18">
        <v>188182</v>
      </c>
      <c r="G30" s="18">
        <v>5148.9399999999996</v>
      </c>
      <c r="H30" s="18">
        <v>0.88</v>
      </c>
    </row>
    <row r="31" spans="2:8">
      <c r="B31" s="17" t="s">
        <v>1179</v>
      </c>
      <c r="C31" s="165" t="s">
        <v>132</v>
      </c>
      <c r="D31" s="17" t="s">
        <v>151</v>
      </c>
      <c r="E31" s="17" t="s">
        <v>431</v>
      </c>
      <c r="F31" s="18">
        <v>486700</v>
      </c>
      <c r="G31" s="18">
        <v>5090.3999999999996</v>
      </c>
      <c r="H31" s="18">
        <v>0.87</v>
      </c>
    </row>
    <row r="32" spans="2:8">
      <c r="B32" s="17" t="s">
        <v>1472</v>
      </c>
      <c r="C32" s="165" t="s">
        <v>132</v>
      </c>
      <c r="D32" s="17" t="s">
        <v>208</v>
      </c>
      <c r="E32" s="17" t="s">
        <v>432</v>
      </c>
      <c r="F32" s="18">
        <v>10490</v>
      </c>
      <c r="G32" s="18">
        <v>4215.17</v>
      </c>
      <c r="H32" s="18">
        <v>0.72</v>
      </c>
    </row>
    <row r="33" spans="2:8">
      <c r="B33" s="17" t="s">
        <v>1164</v>
      </c>
      <c r="C33" s="165" t="s">
        <v>132</v>
      </c>
      <c r="D33" s="17" t="s">
        <v>158</v>
      </c>
      <c r="E33" s="17" t="s">
        <v>559</v>
      </c>
      <c r="F33" s="18">
        <v>139737</v>
      </c>
      <c r="G33" s="18">
        <v>3764.79</v>
      </c>
      <c r="H33" s="18">
        <v>0.64</v>
      </c>
    </row>
    <row r="34" spans="2:8">
      <c r="B34" s="17" t="s">
        <v>1565</v>
      </c>
      <c r="C34" s="165" t="s">
        <v>132</v>
      </c>
      <c r="D34" s="17" t="s">
        <v>138</v>
      </c>
      <c r="E34" s="17" t="s">
        <v>444</v>
      </c>
      <c r="F34" s="18">
        <v>90584</v>
      </c>
      <c r="G34" s="18">
        <v>3581.96</v>
      </c>
      <c r="H34" s="18">
        <v>0.61</v>
      </c>
    </row>
    <row r="35" spans="2:8">
      <c r="B35" s="17" t="s">
        <v>1452</v>
      </c>
      <c r="C35" s="165" t="s">
        <v>132</v>
      </c>
      <c r="D35" s="17" t="s">
        <v>222</v>
      </c>
      <c r="E35" s="17" t="s">
        <v>223</v>
      </c>
      <c r="F35" s="18">
        <v>2350000</v>
      </c>
      <c r="G35" s="18">
        <v>2929.28</v>
      </c>
      <c r="H35" s="18">
        <v>0.5</v>
      </c>
    </row>
    <row r="36" spans="2:8">
      <c r="B36" s="17" t="s">
        <v>1566</v>
      </c>
      <c r="C36" s="165" t="s">
        <v>132</v>
      </c>
      <c r="D36" s="17" t="s">
        <v>151</v>
      </c>
      <c r="E36" s="17" t="s">
        <v>764</v>
      </c>
      <c r="F36" s="18">
        <v>2926580</v>
      </c>
      <c r="G36" s="18">
        <v>2849.03</v>
      </c>
      <c r="H36" s="18">
        <v>0.48</v>
      </c>
    </row>
    <row r="37" spans="2:8">
      <c r="B37" s="17" t="s">
        <v>1567</v>
      </c>
      <c r="C37" s="165" t="s">
        <v>132</v>
      </c>
      <c r="D37" s="17" t="s">
        <v>222</v>
      </c>
      <c r="E37" s="17" t="s">
        <v>765</v>
      </c>
      <c r="F37" s="18">
        <v>121910</v>
      </c>
      <c r="G37" s="18">
        <v>2650.45</v>
      </c>
      <c r="H37" s="18">
        <v>0.45</v>
      </c>
    </row>
    <row r="38" spans="2:8">
      <c r="B38" s="17" t="s">
        <v>1568</v>
      </c>
      <c r="C38" s="165" t="s">
        <v>132</v>
      </c>
      <c r="D38" s="17" t="s">
        <v>138</v>
      </c>
      <c r="E38" s="17" t="s">
        <v>766</v>
      </c>
      <c r="F38" s="18">
        <v>842340</v>
      </c>
      <c r="G38" s="18">
        <v>2085.21</v>
      </c>
      <c r="H38" s="18">
        <v>0.35</v>
      </c>
    </row>
    <row r="39" spans="2:8">
      <c r="B39" s="17" t="s">
        <v>1210</v>
      </c>
      <c r="C39" s="165" t="s">
        <v>132</v>
      </c>
      <c r="D39" s="17" t="s">
        <v>138</v>
      </c>
      <c r="E39" s="17" t="s">
        <v>317</v>
      </c>
      <c r="F39" s="18">
        <v>17325</v>
      </c>
      <c r="G39" s="18">
        <v>544.71</v>
      </c>
      <c r="H39" s="18">
        <v>0.09</v>
      </c>
    </row>
    <row r="40" spans="2:8">
      <c r="B40" s="17" t="s">
        <v>1546</v>
      </c>
      <c r="C40" s="165" t="s">
        <v>132</v>
      </c>
      <c r="D40" s="17" t="s">
        <v>166</v>
      </c>
      <c r="E40" s="17" t="s">
        <v>308</v>
      </c>
      <c r="F40" s="18">
        <v>61100</v>
      </c>
      <c r="G40" s="18">
        <v>472.06</v>
      </c>
      <c r="H40" s="18">
        <v>0.08</v>
      </c>
    </row>
    <row r="41" spans="2:8">
      <c r="B41" s="241" t="s">
        <v>210</v>
      </c>
      <c r="C41" s="242"/>
      <c r="D41" s="241"/>
      <c r="E41" s="241"/>
      <c r="F41" s="70"/>
      <c r="G41" s="70">
        <f>SUM(G13:G40)</f>
        <v>508559.80000000016</v>
      </c>
      <c r="H41" s="70">
        <f>SUM(H13:H40)</f>
        <v>86.47</v>
      </c>
    </row>
    <row r="42" spans="2:8">
      <c r="B42" s="239" t="s">
        <v>98</v>
      </c>
      <c r="C42" s="240" t="s">
        <v>99</v>
      </c>
      <c r="D42" s="239" t="s">
        <v>129</v>
      </c>
      <c r="E42" s="239" t="s">
        <v>101</v>
      </c>
      <c r="F42" s="167" t="s">
        <v>102</v>
      </c>
      <c r="G42" s="167" t="s">
        <v>103</v>
      </c>
      <c r="H42" s="167" t="s">
        <v>104</v>
      </c>
    </row>
    <row r="43" spans="2:8">
      <c r="B43" s="241" t="s">
        <v>131</v>
      </c>
      <c r="C43" s="165"/>
    </row>
    <row r="44" spans="2:8">
      <c r="B44" s="241" t="s">
        <v>767</v>
      </c>
      <c r="C44" s="165"/>
    </row>
    <row r="45" spans="2:8">
      <c r="B45" s="17" t="s">
        <v>768</v>
      </c>
      <c r="C45" s="165" t="s">
        <v>132</v>
      </c>
      <c r="D45" s="17" t="s">
        <v>138</v>
      </c>
      <c r="E45" s="17" t="s">
        <v>769</v>
      </c>
      <c r="F45" s="18">
        <v>359000</v>
      </c>
      <c r="G45" s="18">
        <v>7338.96</v>
      </c>
      <c r="H45" s="18">
        <v>1.25</v>
      </c>
    </row>
    <row r="46" spans="2:8">
      <c r="B46" s="17" t="s">
        <v>770</v>
      </c>
      <c r="C46" s="165" t="s">
        <v>132</v>
      </c>
      <c r="D46" s="17" t="s">
        <v>445</v>
      </c>
      <c r="E46" s="17" t="s">
        <v>771</v>
      </c>
      <c r="F46" s="18">
        <v>104000</v>
      </c>
      <c r="G46" s="18">
        <v>5519.96</v>
      </c>
      <c r="H46" s="18">
        <v>0.94</v>
      </c>
    </row>
    <row r="47" spans="2:8">
      <c r="B47" s="17" t="s">
        <v>772</v>
      </c>
      <c r="C47" s="165" t="s">
        <v>132</v>
      </c>
      <c r="D47" s="17" t="s">
        <v>138</v>
      </c>
      <c r="E47" s="17" t="s">
        <v>773</v>
      </c>
      <c r="F47" s="18">
        <v>53600</v>
      </c>
      <c r="G47" s="18">
        <v>5205.37</v>
      </c>
      <c r="H47" s="18">
        <v>0.89</v>
      </c>
    </row>
    <row r="48" spans="2:8">
      <c r="B48" s="17" t="s">
        <v>774</v>
      </c>
      <c r="C48" s="165" t="s">
        <v>132</v>
      </c>
      <c r="D48" s="17" t="s">
        <v>445</v>
      </c>
      <c r="E48" s="17" t="s">
        <v>775</v>
      </c>
      <c r="F48" s="18">
        <v>20000</v>
      </c>
      <c r="G48" s="18">
        <v>4823.67</v>
      </c>
      <c r="H48" s="18">
        <v>0.82</v>
      </c>
    </row>
    <row r="49" spans="2:8">
      <c r="B49" s="17" t="s">
        <v>776</v>
      </c>
      <c r="C49" s="165" t="s">
        <v>132</v>
      </c>
      <c r="D49" s="17" t="s">
        <v>445</v>
      </c>
      <c r="E49" s="17" t="s">
        <v>777</v>
      </c>
      <c r="F49" s="18">
        <v>6750</v>
      </c>
      <c r="G49" s="18">
        <v>2163.11</v>
      </c>
      <c r="H49" s="18">
        <v>0.37</v>
      </c>
    </row>
    <row r="50" spans="2:8">
      <c r="B50" s="17" t="s">
        <v>778</v>
      </c>
      <c r="C50" s="165" t="s">
        <v>132</v>
      </c>
      <c r="D50" s="17" t="s">
        <v>138</v>
      </c>
      <c r="E50" s="17" t="s">
        <v>779</v>
      </c>
      <c r="F50" s="18">
        <v>8500</v>
      </c>
      <c r="G50" s="18">
        <v>1865.97</v>
      </c>
      <c r="H50" s="18">
        <v>0.32</v>
      </c>
    </row>
    <row r="51" spans="2:8">
      <c r="B51" s="17" t="s">
        <v>780</v>
      </c>
      <c r="C51" s="165" t="s">
        <v>132</v>
      </c>
      <c r="D51" s="17" t="s">
        <v>138</v>
      </c>
      <c r="E51" s="17" t="s">
        <v>781</v>
      </c>
      <c r="F51" s="18">
        <v>18500</v>
      </c>
      <c r="G51" s="18">
        <v>1678.21</v>
      </c>
      <c r="H51" s="18">
        <v>0.28999999999999998</v>
      </c>
    </row>
    <row r="52" spans="2:8">
      <c r="B52" s="17" t="s">
        <v>782</v>
      </c>
      <c r="C52" s="165" t="s">
        <v>132</v>
      </c>
      <c r="D52" s="17" t="s">
        <v>445</v>
      </c>
      <c r="E52" s="17" t="s">
        <v>783</v>
      </c>
      <c r="F52" s="18">
        <v>10000</v>
      </c>
      <c r="G52" s="18">
        <v>1571.41</v>
      </c>
      <c r="H52" s="18">
        <v>0.27</v>
      </c>
    </row>
    <row r="53" spans="2:8">
      <c r="B53" s="241" t="s">
        <v>784</v>
      </c>
      <c r="C53" s="243"/>
      <c r="D53" s="241"/>
      <c r="E53" s="241"/>
      <c r="F53" s="70"/>
      <c r="G53" s="70">
        <f>SUM(G42:G52)</f>
        <v>30166.66</v>
      </c>
      <c r="H53" s="70">
        <f>SUM(H42:H52)</f>
        <v>5.15</v>
      </c>
    </row>
    <row r="54" spans="2:8">
      <c r="B54" s="241" t="s">
        <v>269</v>
      </c>
      <c r="C54" s="243"/>
      <c r="D54" s="241"/>
      <c r="E54" s="241"/>
      <c r="F54" s="70"/>
      <c r="G54" s="70">
        <v>35000</v>
      </c>
      <c r="H54" s="70">
        <v>5.95</v>
      </c>
    </row>
    <row r="55" spans="2:8">
      <c r="B55" s="241" t="s">
        <v>270</v>
      </c>
      <c r="C55" s="243"/>
      <c r="D55" s="241"/>
      <c r="E55" s="241"/>
      <c r="F55" s="70"/>
      <c r="G55" s="70">
        <v>13454.71</v>
      </c>
      <c r="H55" s="70">
        <v>2.29</v>
      </c>
    </row>
    <row r="56" spans="2:8">
      <c r="B56" s="241" t="s">
        <v>117</v>
      </c>
      <c r="C56" s="243"/>
      <c r="D56" s="241"/>
      <c r="E56" s="241"/>
      <c r="F56" s="70"/>
      <c r="G56" s="70">
        <v>587181.16999999993</v>
      </c>
      <c r="H56" s="70">
        <v>99.84</v>
      </c>
    </row>
    <row r="57" spans="2:8">
      <c r="B57" s="241" t="s">
        <v>118</v>
      </c>
      <c r="C57" s="243"/>
      <c r="D57" s="241"/>
      <c r="E57" s="241"/>
      <c r="F57" s="70"/>
      <c r="G57" s="70">
        <v>950.62725919004151</v>
      </c>
      <c r="H57" s="70">
        <v>0.15999999999999659</v>
      </c>
    </row>
    <row r="58" spans="2:8">
      <c r="B58" s="241" t="s">
        <v>119</v>
      </c>
      <c r="C58" s="243"/>
      <c r="D58" s="241"/>
      <c r="E58" s="241"/>
      <c r="F58" s="70"/>
      <c r="G58" s="70">
        <v>588131.79725919</v>
      </c>
      <c r="H58" s="70">
        <v>100</v>
      </c>
    </row>
    <row r="59" spans="2:8">
      <c r="B59" s="17" t="s">
        <v>120</v>
      </c>
    </row>
    <row r="60" spans="2:8">
      <c r="B60" s="17" t="s">
        <v>121</v>
      </c>
    </row>
    <row r="61" spans="2:8">
      <c r="B61" s="17" t="s">
        <v>122</v>
      </c>
      <c r="C61" s="244">
        <v>44773</v>
      </c>
    </row>
    <row r="62" spans="2:8" ht="25.5">
      <c r="B62" s="245" t="s">
        <v>123</v>
      </c>
      <c r="C62" s="16" t="s">
        <v>124</v>
      </c>
    </row>
    <row r="63" spans="2:8">
      <c r="B63" s="241"/>
    </row>
    <row r="64" spans="2:8">
      <c r="B64" s="241" t="s">
        <v>125</v>
      </c>
    </row>
    <row r="65" spans="2:3">
      <c r="B65" s="241" t="s">
        <v>212</v>
      </c>
    </row>
    <row r="66" spans="2:3">
      <c r="B66" s="241" t="s">
        <v>126</v>
      </c>
    </row>
    <row r="67" spans="2:3">
      <c r="B67" s="241" t="s">
        <v>785</v>
      </c>
      <c r="C67" s="243"/>
    </row>
    <row r="68" spans="2:3">
      <c r="B68" s="241" t="s">
        <v>786</v>
      </c>
      <c r="C68" s="243"/>
    </row>
    <row r="69" spans="2:3">
      <c r="B69" s="241" t="s">
        <v>787</v>
      </c>
      <c r="C69" s="243"/>
    </row>
    <row r="70" spans="2:3">
      <c r="B70" s="241" t="s">
        <v>788</v>
      </c>
      <c r="C70" s="243"/>
    </row>
    <row r="71" spans="2:3">
      <c r="B71" s="241" t="s">
        <v>789</v>
      </c>
      <c r="C71" s="243"/>
    </row>
    <row r="72" spans="2:3">
      <c r="B72" s="241" t="s">
        <v>790</v>
      </c>
      <c r="C72" s="243"/>
    </row>
    <row r="73" spans="2:3">
      <c r="B73" s="241" t="s">
        <v>791</v>
      </c>
      <c r="C73" s="243"/>
    </row>
    <row r="74" spans="2:3">
      <c r="B74" s="241" t="s">
        <v>792</v>
      </c>
      <c r="C74" s="243"/>
    </row>
    <row r="75" spans="2:3">
      <c r="B75" s="263" t="s">
        <v>2644</v>
      </c>
      <c r="C75" s="243"/>
    </row>
    <row r="76" spans="2:3">
      <c r="B76" s="263" t="s">
        <v>127</v>
      </c>
    </row>
    <row r="77" spans="2:3">
      <c r="B77" s="154" t="s">
        <v>2642</v>
      </c>
    </row>
    <row r="78" spans="2:3">
      <c r="B78" s="154" t="s">
        <v>2668</v>
      </c>
    </row>
    <row r="79" spans="2:3">
      <c r="B79" s="154" t="s">
        <v>2667</v>
      </c>
    </row>
  </sheetData>
  <mergeCells count="3">
    <mergeCell ref="B1:E1"/>
    <mergeCell ref="C3:C7"/>
    <mergeCell ref="D3:D7"/>
  </mergeCells>
  <hyperlinks>
    <hyperlink ref="A1" location="Index!A1" display="Index" xr:uid="{23EFB281-28F7-41D9-A617-5ADA4EC98A8A}"/>
  </hyperlink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11931-2AC1-40F0-BEF5-C02E5FF50F76}">
  <dimension ref="A1:I84"/>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3.7109375" style="17" bestFit="1" customWidth="1"/>
    <col min="6" max="6" width="10.5703125" style="18" bestFit="1" customWidth="1"/>
    <col min="7" max="7" width="18.140625" style="18" bestFit="1" customWidth="1"/>
    <col min="8" max="8" width="9.140625" style="18" bestFit="1" customWidth="1"/>
    <col min="9" max="256" width="9.140625" style="17"/>
    <col min="257" max="257" width="5.42578125" style="17" bestFit="1" customWidth="1"/>
    <col min="258" max="258" width="82" style="17" bestFit="1" customWidth="1"/>
    <col min="259" max="259" width="13.140625" style="17" bestFit="1" customWidth="1"/>
    <col min="260" max="260" width="43" style="17" bestFit="1" customWidth="1"/>
    <col min="261" max="261" width="13.7109375" style="17" bestFit="1" customWidth="1"/>
    <col min="262" max="262" width="10.5703125" style="17" bestFit="1" customWidth="1"/>
    <col min="263" max="263" width="18.140625" style="17" bestFit="1" customWidth="1"/>
    <col min="264" max="264" width="9.140625" style="17" bestFit="1"/>
    <col min="265" max="512" width="9.140625" style="17"/>
    <col min="513" max="513" width="5.42578125" style="17" bestFit="1" customWidth="1"/>
    <col min="514" max="514" width="82" style="17" bestFit="1" customWidth="1"/>
    <col min="515" max="515" width="13.140625" style="17" bestFit="1" customWidth="1"/>
    <col min="516" max="516" width="43" style="17" bestFit="1" customWidth="1"/>
    <col min="517" max="517" width="13.7109375" style="17" bestFit="1" customWidth="1"/>
    <col min="518" max="518" width="10.5703125" style="17" bestFit="1" customWidth="1"/>
    <col min="519" max="519" width="18.140625" style="17" bestFit="1" customWidth="1"/>
    <col min="520" max="520" width="9.140625" style="17" bestFit="1"/>
    <col min="521" max="768" width="9.140625" style="17"/>
    <col min="769" max="769" width="5.42578125" style="17" bestFit="1" customWidth="1"/>
    <col min="770" max="770" width="82" style="17" bestFit="1" customWidth="1"/>
    <col min="771" max="771" width="13.140625" style="17" bestFit="1" customWidth="1"/>
    <col min="772" max="772" width="43" style="17" bestFit="1" customWidth="1"/>
    <col min="773" max="773" width="13.7109375" style="17" bestFit="1" customWidth="1"/>
    <col min="774" max="774" width="10.5703125" style="17" bestFit="1" customWidth="1"/>
    <col min="775" max="775" width="18.140625" style="17" bestFit="1" customWidth="1"/>
    <col min="776" max="776" width="9.140625" style="17" bestFit="1"/>
    <col min="777" max="1024" width="9.140625" style="17"/>
    <col min="1025" max="1025" width="5.42578125" style="17" bestFit="1" customWidth="1"/>
    <col min="1026" max="1026" width="82" style="17" bestFit="1" customWidth="1"/>
    <col min="1027" max="1027" width="13.140625" style="17" bestFit="1" customWidth="1"/>
    <col min="1028" max="1028" width="43" style="17" bestFit="1" customWidth="1"/>
    <col min="1029" max="1029" width="13.7109375" style="17" bestFit="1" customWidth="1"/>
    <col min="1030" max="1030" width="10.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82" style="17" bestFit="1" customWidth="1"/>
    <col min="1283" max="1283" width="13.140625" style="17" bestFit="1" customWidth="1"/>
    <col min="1284" max="1284" width="43" style="17" bestFit="1" customWidth="1"/>
    <col min="1285" max="1285" width="13.7109375" style="17" bestFit="1" customWidth="1"/>
    <col min="1286" max="1286" width="10.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82" style="17" bestFit="1" customWidth="1"/>
    <col min="1539" max="1539" width="13.140625" style="17" bestFit="1" customWidth="1"/>
    <col min="1540" max="1540" width="43" style="17" bestFit="1" customWidth="1"/>
    <col min="1541" max="1541" width="13.7109375" style="17" bestFit="1" customWidth="1"/>
    <col min="1542" max="1542" width="10.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82" style="17" bestFit="1" customWidth="1"/>
    <col min="1795" max="1795" width="13.140625" style="17" bestFit="1" customWidth="1"/>
    <col min="1796" max="1796" width="43" style="17" bestFit="1" customWidth="1"/>
    <col min="1797" max="1797" width="13.7109375" style="17" bestFit="1" customWidth="1"/>
    <col min="1798" max="1798" width="10.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82" style="17" bestFit="1" customWidth="1"/>
    <col min="2051" max="2051" width="13.140625" style="17" bestFit="1" customWidth="1"/>
    <col min="2052" max="2052" width="43" style="17" bestFit="1" customWidth="1"/>
    <col min="2053" max="2053" width="13.7109375" style="17" bestFit="1" customWidth="1"/>
    <col min="2054" max="2054" width="10.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82" style="17" bestFit="1" customWidth="1"/>
    <col min="2307" max="2307" width="13.140625" style="17" bestFit="1" customWidth="1"/>
    <col min="2308" max="2308" width="43" style="17" bestFit="1" customWidth="1"/>
    <col min="2309" max="2309" width="13.7109375" style="17" bestFit="1" customWidth="1"/>
    <col min="2310" max="2310" width="10.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82" style="17" bestFit="1" customWidth="1"/>
    <col min="2563" max="2563" width="13.140625" style="17" bestFit="1" customWidth="1"/>
    <col min="2564" max="2564" width="43" style="17" bestFit="1" customWidth="1"/>
    <col min="2565" max="2565" width="13.7109375" style="17" bestFit="1" customWidth="1"/>
    <col min="2566" max="2566" width="10.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82" style="17" bestFit="1" customWidth="1"/>
    <col min="2819" max="2819" width="13.140625" style="17" bestFit="1" customWidth="1"/>
    <col min="2820" max="2820" width="43" style="17" bestFit="1" customWidth="1"/>
    <col min="2821" max="2821" width="13.7109375" style="17" bestFit="1" customWidth="1"/>
    <col min="2822" max="2822" width="10.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82" style="17" bestFit="1" customWidth="1"/>
    <col min="3075" max="3075" width="13.140625" style="17" bestFit="1" customWidth="1"/>
    <col min="3076" max="3076" width="43" style="17" bestFit="1" customWidth="1"/>
    <col min="3077" max="3077" width="13.7109375" style="17" bestFit="1" customWidth="1"/>
    <col min="3078" max="3078" width="10.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82" style="17" bestFit="1" customWidth="1"/>
    <col min="3331" max="3331" width="13.140625" style="17" bestFit="1" customWidth="1"/>
    <col min="3332" max="3332" width="43" style="17" bestFit="1" customWidth="1"/>
    <col min="3333" max="3333" width="13.7109375" style="17" bestFit="1" customWidth="1"/>
    <col min="3334" max="3334" width="10.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82" style="17" bestFit="1" customWidth="1"/>
    <col min="3587" max="3587" width="13.140625" style="17" bestFit="1" customWidth="1"/>
    <col min="3588" max="3588" width="43" style="17" bestFit="1" customWidth="1"/>
    <col min="3589" max="3589" width="13.7109375" style="17" bestFit="1" customWidth="1"/>
    <col min="3590" max="3590" width="10.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82" style="17" bestFit="1" customWidth="1"/>
    <col min="3843" max="3843" width="13.140625" style="17" bestFit="1" customWidth="1"/>
    <col min="3844" max="3844" width="43" style="17" bestFit="1" customWidth="1"/>
    <col min="3845" max="3845" width="13.7109375" style="17" bestFit="1" customWidth="1"/>
    <col min="3846" max="3846" width="10.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82" style="17" bestFit="1" customWidth="1"/>
    <col min="4099" max="4099" width="13.140625" style="17" bestFit="1" customWidth="1"/>
    <col min="4100" max="4100" width="43" style="17" bestFit="1" customWidth="1"/>
    <col min="4101" max="4101" width="13.7109375" style="17" bestFit="1" customWidth="1"/>
    <col min="4102" max="4102" width="10.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82" style="17" bestFit="1" customWidth="1"/>
    <col min="4355" max="4355" width="13.140625" style="17" bestFit="1" customWidth="1"/>
    <col min="4356" max="4356" width="43" style="17" bestFit="1" customWidth="1"/>
    <col min="4357" max="4357" width="13.7109375" style="17" bestFit="1" customWidth="1"/>
    <col min="4358" max="4358" width="10.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82" style="17" bestFit="1" customWidth="1"/>
    <col min="4611" max="4611" width="13.140625" style="17" bestFit="1" customWidth="1"/>
    <col min="4612" max="4612" width="43" style="17" bestFit="1" customWidth="1"/>
    <col min="4613" max="4613" width="13.7109375" style="17" bestFit="1" customWidth="1"/>
    <col min="4614" max="4614" width="10.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82" style="17" bestFit="1" customWidth="1"/>
    <col min="4867" max="4867" width="13.140625" style="17" bestFit="1" customWidth="1"/>
    <col min="4868" max="4868" width="43" style="17" bestFit="1" customWidth="1"/>
    <col min="4869" max="4869" width="13.7109375" style="17" bestFit="1" customWidth="1"/>
    <col min="4870" max="4870" width="10.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82" style="17" bestFit="1" customWidth="1"/>
    <col min="5123" max="5123" width="13.140625" style="17" bestFit="1" customWidth="1"/>
    <col min="5124" max="5124" width="43" style="17" bestFit="1" customWidth="1"/>
    <col min="5125" max="5125" width="13.7109375" style="17" bestFit="1" customWidth="1"/>
    <col min="5126" max="5126" width="10.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82" style="17" bestFit="1" customWidth="1"/>
    <col min="5379" max="5379" width="13.140625" style="17" bestFit="1" customWidth="1"/>
    <col min="5380" max="5380" width="43" style="17" bestFit="1" customWidth="1"/>
    <col min="5381" max="5381" width="13.7109375" style="17" bestFit="1" customWidth="1"/>
    <col min="5382" max="5382" width="10.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82" style="17" bestFit="1" customWidth="1"/>
    <col min="5635" max="5635" width="13.140625" style="17" bestFit="1" customWidth="1"/>
    <col min="5636" max="5636" width="43" style="17" bestFit="1" customWidth="1"/>
    <col min="5637" max="5637" width="13.7109375" style="17" bestFit="1" customWidth="1"/>
    <col min="5638" max="5638" width="10.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82" style="17" bestFit="1" customWidth="1"/>
    <col min="5891" max="5891" width="13.140625" style="17" bestFit="1" customWidth="1"/>
    <col min="5892" max="5892" width="43" style="17" bestFit="1" customWidth="1"/>
    <col min="5893" max="5893" width="13.7109375" style="17" bestFit="1" customWidth="1"/>
    <col min="5894" max="5894" width="10.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82" style="17" bestFit="1" customWidth="1"/>
    <col min="6147" max="6147" width="13.140625" style="17" bestFit="1" customWidth="1"/>
    <col min="6148" max="6148" width="43" style="17" bestFit="1" customWidth="1"/>
    <col min="6149" max="6149" width="13.7109375" style="17" bestFit="1" customWidth="1"/>
    <col min="6150" max="6150" width="10.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82" style="17" bestFit="1" customWidth="1"/>
    <col min="6403" max="6403" width="13.140625" style="17" bestFit="1" customWidth="1"/>
    <col min="6404" max="6404" width="43" style="17" bestFit="1" customWidth="1"/>
    <col min="6405" max="6405" width="13.7109375" style="17" bestFit="1" customWidth="1"/>
    <col min="6406" max="6406" width="10.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82" style="17" bestFit="1" customWidth="1"/>
    <col min="6659" max="6659" width="13.140625" style="17" bestFit="1" customWidth="1"/>
    <col min="6660" max="6660" width="43" style="17" bestFit="1" customWidth="1"/>
    <col min="6661" max="6661" width="13.7109375" style="17" bestFit="1" customWidth="1"/>
    <col min="6662" max="6662" width="10.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82" style="17" bestFit="1" customWidth="1"/>
    <col min="6915" max="6915" width="13.140625" style="17" bestFit="1" customWidth="1"/>
    <col min="6916" max="6916" width="43" style="17" bestFit="1" customWidth="1"/>
    <col min="6917" max="6917" width="13.7109375" style="17" bestFit="1" customWidth="1"/>
    <col min="6918" max="6918" width="10.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82" style="17" bestFit="1" customWidth="1"/>
    <col min="7171" max="7171" width="13.140625" style="17" bestFit="1" customWidth="1"/>
    <col min="7172" max="7172" width="43" style="17" bestFit="1" customWidth="1"/>
    <col min="7173" max="7173" width="13.7109375" style="17" bestFit="1" customWidth="1"/>
    <col min="7174" max="7174" width="10.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82" style="17" bestFit="1" customWidth="1"/>
    <col min="7427" max="7427" width="13.140625" style="17" bestFit="1" customWidth="1"/>
    <col min="7428" max="7428" width="43" style="17" bestFit="1" customWidth="1"/>
    <col min="7429" max="7429" width="13.7109375" style="17" bestFit="1" customWidth="1"/>
    <col min="7430" max="7430" width="10.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82" style="17" bestFit="1" customWidth="1"/>
    <col min="7683" max="7683" width="13.140625" style="17" bestFit="1" customWidth="1"/>
    <col min="7684" max="7684" width="43" style="17" bestFit="1" customWidth="1"/>
    <col min="7685" max="7685" width="13.7109375" style="17" bestFit="1" customWidth="1"/>
    <col min="7686" max="7686" width="10.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82" style="17" bestFit="1" customWidth="1"/>
    <col min="7939" max="7939" width="13.140625" style="17" bestFit="1" customWidth="1"/>
    <col min="7940" max="7940" width="43" style="17" bestFit="1" customWidth="1"/>
    <col min="7941" max="7941" width="13.7109375" style="17" bestFit="1" customWidth="1"/>
    <col min="7942" max="7942" width="10.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82" style="17" bestFit="1" customWidth="1"/>
    <col min="8195" max="8195" width="13.140625" style="17" bestFit="1" customWidth="1"/>
    <col min="8196" max="8196" width="43" style="17" bestFit="1" customWidth="1"/>
    <col min="8197" max="8197" width="13.7109375" style="17" bestFit="1" customWidth="1"/>
    <col min="8198" max="8198" width="10.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82" style="17" bestFit="1" customWidth="1"/>
    <col min="8451" max="8451" width="13.140625" style="17" bestFit="1" customWidth="1"/>
    <col min="8452" max="8452" width="43" style="17" bestFit="1" customWidth="1"/>
    <col min="8453" max="8453" width="13.7109375" style="17" bestFit="1" customWidth="1"/>
    <col min="8454" max="8454" width="10.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82" style="17" bestFit="1" customWidth="1"/>
    <col min="8707" max="8707" width="13.140625" style="17" bestFit="1" customWidth="1"/>
    <col min="8708" max="8708" width="43" style="17" bestFit="1" customWidth="1"/>
    <col min="8709" max="8709" width="13.7109375" style="17" bestFit="1" customWidth="1"/>
    <col min="8710" max="8710" width="10.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82" style="17" bestFit="1" customWidth="1"/>
    <col min="8963" max="8963" width="13.140625" style="17" bestFit="1" customWidth="1"/>
    <col min="8964" max="8964" width="43" style="17" bestFit="1" customWidth="1"/>
    <col min="8965" max="8965" width="13.7109375" style="17" bestFit="1" customWidth="1"/>
    <col min="8966" max="8966" width="10.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82" style="17" bestFit="1" customWidth="1"/>
    <col min="9219" max="9219" width="13.140625" style="17" bestFit="1" customWidth="1"/>
    <col min="9220" max="9220" width="43" style="17" bestFit="1" customWidth="1"/>
    <col min="9221" max="9221" width="13.7109375" style="17" bestFit="1" customWidth="1"/>
    <col min="9222" max="9222" width="10.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82" style="17" bestFit="1" customWidth="1"/>
    <col min="9475" max="9475" width="13.140625" style="17" bestFit="1" customWidth="1"/>
    <col min="9476" max="9476" width="43" style="17" bestFit="1" customWidth="1"/>
    <col min="9477" max="9477" width="13.7109375" style="17" bestFit="1" customWidth="1"/>
    <col min="9478" max="9478" width="10.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82" style="17" bestFit="1" customWidth="1"/>
    <col min="9731" max="9731" width="13.140625" style="17" bestFit="1" customWidth="1"/>
    <col min="9732" max="9732" width="43" style="17" bestFit="1" customWidth="1"/>
    <col min="9733" max="9733" width="13.7109375" style="17" bestFit="1" customWidth="1"/>
    <col min="9734" max="9734" width="10.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82" style="17" bestFit="1" customWidth="1"/>
    <col min="9987" max="9987" width="13.140625" style="17" bestFit="1" customWidth="1"/>
    <col min="9988" max="9988" width="43" style="17" bestFit="1" customWidth="1"/>
    <col min="9989" max="9989" width="13.7109375" style="17" bestFit="1" customWidth="1"/>
    <col min="9990" max="9990" width="10.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82" style="17" bestFit="1" customWidth="1"/>
    <col min="10243" max="10243" width="13.140625" style="17" bestFit="1" customWidth="1"/>
    <col min="10244" max="10244" width="43" style="17" bestFit="1" customWidth="1"/>
    <col min="10245" max="10245" width="13.7109375" style="17" bestFit="1" customWidth="1"/>
    <col min="10246" max="10246" width="10.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82" style="17" bestFit="1" customWidth="1"/>
    <col min="10499" max="10499" width="13.140625" style="17" bestFit="1" customWidth="1"/>
    <col min="10500" max="10500" width="43" style="17" bestFit="1" customWidth="1"/>
    <col min="10501" max="10501" width="13.7109375" style="17" bestFit="1" customWidth="1"/>
    <col min="10502" max="10502" width="10.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82" style="17" bestFit="1" customWidth="1"/>
    <col min="10755" max="10755" width="13.140625" style="17" bestFit="1" customWidth="1"/>
    <col min="10756" max="10756" width="43" style="17" bestFit="1" customWidth="1"/>
    <col min="10757" max="10757" width="13.7109375" style="17" bestFit="1" customWidth="1"/>
    <col min="10758" max="10758" width="10.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82" style="17" bestFit="1" customWidth="1"/>
    <col min="11011" max="11011" width="13.140625" style="17" bestFit="1" customWidth="1"/>
    <col min="11012" max="11012" width="43" style="17" bestFit="1" customWidth="1"/>
    <col min="11013" max="11013" width="13.7109375" style="17" bestFit="1" customWidth="1"/>
    <col min="11014" max="11014" width="10.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82" style="17" bestFit="1" customWidth="1"/>
    <col min="11267" max="11267" width="13.140625" style="17" bestFit="1" customWidth="1"/>
    <col min="11268" max="11268" width="43" style="17" bestFit="1" customWidth="1"/>
    <col min="11269" max="11269" width="13.7109375" style="17" bestFit="1" customWidth="1"/>
    <col min="11270" max="11270" width="10.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82" style="17" bestFit="1" customWidth="1"/>
    <col min="11523" max="11523" width="13.140625" style="17" bestFit="1" customWidth="1"/>
    <col min="11524" max="11524" width="43" style="17" bestFit="1" customWidth="1"/>
    <col min="11525" max="11525" width="13.7109375" style="17" bestFit="1" customWidth="1"/>
    <col min="11526" max="11526" width="10.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82" style="17" bestFit="1" customWidth="1"/>
    <col min="11779" max="11779" width="13.140625" style="17" bestFit="1" customWidth="1"/>
    <col min="11780" max="11780" width="43" style="17" bestFit="1" customWidth="1"/>
    <col min="11781" max="11781" width="13.7109375" style="17" bestFit="1" customWidth="1"/>
    <col min="11782" max="11782" width="10.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82" style="17" bestFit="1" customWidth="1"/>
    <col min="12035" max="12035" width="13.140625" style="17" bestFit="1" customWidth="1"/>
    <col min="12036" max="12036" width="43" style="17" bestFit="1" customWidth="1"/>
    <col min="12037" max="12037" width="13.7109375" style="17" bestFit="1" customWidth="1"/>
    <col min="12038" max="12038" width="10.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82" style="17" bestFit="1" customWidth="1"/>
    <col min="12291" max="12291" width="13.140625" style="17" bestFit="1" customWidth="1"/>
    <col min="12292" max="12292" width="43" style="17" bestFit="1" customWidth="1"/>
    <col min="12293" max="12293" width="13.7109375" style="17" bestFit="1" customWidth="1"/>
    <col min="12294" max="12294" width="10.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82" style="17" bestFit="1" customWidth="1"/>
    <col min="12547" max="12547" width="13.140625" style="17" bestFit="1" customWidth="1"/>
    <col min="12548" max="12548" width="43" style="17" bestFit="1" customWidth="1"/>
    <col min="12549" max="12549" width="13.7109375" style="17" bestFit="1" customWidth="1"/>
    <col min="12550" max="12550" width="10.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82" style="17" bestFit="1" customWidth="1"/>
    <col min="12803" max="12803" width="13.140625" style="17" bestFit="1" customWidth="1"/>
    <col min="12804" max="12804" width="43" style="17" bestFit="1" customWidth="1"/>
    <col min="12805" max="12805" width="13.7109375" style="17" bestFit="1" customWidth="1"/>
    <col min="12806" max="12806" width="10.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82" style="17" bestFit="1" customWidth="1"/>
    <col min="13059" max="13059" width="13.140625" style="17" bestFit="1" customWidth="1"/>
    <col min="13060" max="13060" width="43" style="17" bestFit="1" customWidth="1"/>
    <col min="13061" max="13061" width="13.7109375" style="17" bestFit="1" customWidth="1"/>
    <col min="13062" max="13062" width="10.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82" style="17" bestFit="1" customWidth="1"/>
    <col min="13315" max="13315" width="13.140625" style="17" bestFit="1" customWidth="1"/>
    <col min="13316" max="13316" width="43" style="17" bestFit="1" customWidth="1"/>
    <col min="13317" max="13317" width="13.7109375" style="17" bestFit="1" customWidth="1"/>
    <col min="13318" max="13318" width="10.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82" style="17" bestFit="1" customWidth="1"/>
    <col min="13571" max="13571" width="13.140625" style="17" bestFit="1" customWidth="1"/>
    <col min="13572" max="13572" width="43" style="17" bestFit="1" customWidth="1"/>
    <col min="13573" max="13573" width="13.7109375" style="17" bestFit="1" customWidth="1"/>
    <col min="13574" max="13574" width="10.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82" style="17" bestFit="1" customWidth="1"/>
    <col min="13827" max="13827" width="13.140625" style="17" bestFit="1" customWidth="1"/>
    <col min="13828" max="13828" width="43" style="17" bestFit="1" customWidth="1"/>
    <col min="13829" max="13829" width="13.7109375" style="17" bestFit="1" customWidth="1"/>
    <col min="13830" max="13830" width="10.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82" style="17" bestFit="1" customWidth="1"/>
    <col min="14083" max="14083" width="13.140625" style="17" bestFit="1" customWidth="1"/>
    <col min="14084" max="14084" width="43" style="17" bestFit="1" customWidth="1"/>
    <col min="14085" max="14085" width="13.7109375" style="17" bestFit="1" customWidth="1"/>
    <col min="14086" max="14086" width="10.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82" style="17" bestFit="1" customWidth="1"/>
    <col min="14339" max="14339" width="13.140625" style="17" bestFit="1" customWidth="1"/>
    <col min="14340" max="14340" width="43" style="17" bestFit="1" customWidth="1"/>
    <col min="14341" max="14341" width="13.7109375" style="17" bestFit="1" customWidth="1"/>
    <col min="14342" max="14342" width="10.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82" style="17" bestFit="1" customWidth="1"/>
    <col min="14595" max="14595" width="13.140625" style="17" bestFit="1" customWidth="1"/>
    <col min="14596" max="14596" width="43" style="17" bestFit="1" customWidth="1"/>
    <col min="14597" max="14597" width="13.7109375" style="17" bestFit="1" customWidth="1"/>
    <col min="14598" max="14598" width="10.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82" style="17" bestFit="1" customWidth="1"/>
    <col min="14851" max="14851" width="13.140625" style="17" bestFit="1" customWidth="1"/>
    <col min="14852" max="14852" width="43" style="17" bestFit="1" customWidth="1"/>
    <col min="14853" max="14853" width="13.7109375" style="17" bestFit="1" customWidth="1"/>
    <col min="14854" max="14854" width="10.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82" style="17" bestFit="1" customWidth="1"/>
    <col min="15107" max="15107" width="13.140625" style="17" bestFit="1" customWidth="1"/>
    <col min="15108" max="15108" width="43" style="17" bestFit="1" customWidth="1"/>
    <col min="15109" max="15109" width="13.7109375" style="17" bestFit="1" customWidth="1"/>
    <col min="15110" max="15110" width="10.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82" style="17" bestFit="1" customWidth="1"/>
    <col min="15363" max="15363" width="13.140625" style="17" bestFit="1" customWidth="1"/>
    <col min="15364" max="15364" width="43" style="17" bestFit="1" customWidth="1"/>
    <col min="15365" max="15365" width="13.7109375" style="17" bestFit="1" customWidth="1"/>
    <col min="15366" max="15366" width="10.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82" style="17" bestFit="1" customWidth="1"/>
    <col min="15619" max="15619" width="13.140625" style="17" bestFit="1" customWidth="1"/>
    <col min="15620" max="15620" width="43" style="17" bestFit="1" customWidth="1"/>
    <col min="15621" max="15621" width="13.7109375" style="17" bestFit="1" customWidth="1"/>
    <col min="15622" max="15622" width="10.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82" style="17" bestFit="1" customWidth="1"/>
    <col min="15875" max="15875" width="13.140625" style="17" bestFit="1" customWidth="1"/>
    <col min="15876" max="15876" width="43" style="17" bestFit="1" customWidth="1"/>
    <col min="15877" max="15877" width="13.7109375" style="17" bestFit="1" customWidth="1"/>
    <col min="15878" max="15878" width="10.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82" style="17" bestFit="1" customWidth="1"/>
    <col min="16131" max="16131" width="13.140625" style="17" bestFit="1" customWidth="1"/>
    <col min="16132" max="16132" width="43" style="17" bestFit="1" customWidth="1"/>
    <col min="16133" max="16133" width="13.7109375" style="17" bestFit="1" customWidth="1"/>
    <col min="16134" max="16134" width="10.5703125" style="17" bestFit="1" customWidth="1"/>
    <col min="16135" max="16135" width="18.140625" style="17" bestFit="1" customWidth="1"/>
    <col min="16136" max="16136" width="9.140625" style="17" bestFit="1"/>
    <col min="16137" max="16384" width="9.140625" style="17"/>
  </cols>
  <sheetData>
    <row r="1" spans="1:9" s="1" customFormat="1">
      <c r="A1" s="3" t="s">
        <v>0</v>
      </c>
      <c r="B1" s="361" t="s">
        <v>58</v>
      </c>
      <c r="C1" s="361"/>
      <c r="D1" s="361"/>
      <c r="E1" s="361"/>
      <c r="F1" s="4"/>
      <c r="G1" s="4"/>
      <c r="H1" s="4"/>
    </row>
    <row r="2" spans="1:9" s="1" customFormat="1" ht="13.5" thickBot="1">
      <c r="C2" s="5"/>
      <c r="F2" s="4"/>
      <c r="G2" s="4"/>
      <c r="H2" s="4"/>
    </row>
    <row r="3" spans="1:9" s="13" customFormat="1" ht="15">
      <c r="B3" s="23" t="s">
        <v>1029</v>
      </c>
      <c r="C3" s="362"/>
      <c r="D3" s="365"/>
      <c r="F3" s="14"/>
      <c r="G3" s="14"/>
      <c r="H3" s="14"/>
    </row>
    <row r="4" spans="1:9" s="13" customFormat="1" ht="15">
      <c r="B4" s="24" t="s">
        <v>1030</v>
      </c>
      <c r="C4" s="363"/>
      <c r="D4" s="366"/>
      <c r="F4" s="14"/>
      <c r="G4" s="14"/>
      <c r="H4" s="14"/>
    </row>
    <row r="5" spans="1:9" s="13" customFormat="1" ht="15">
      <c r="B5" s="24" t="s">
        <v>977</v>
      </c>
      <c r="C5" s="363"/>
      <c r="D5" s="366"/>
      <c r="F5" s="14"/>
      <c r="G5" s="14"/>
      <c r="H5" s="14"/>
    </row>
    <row r="6" spans="1:9" s="13" customFormat="1" ht="15">
      <c r="B6" s="24" t="s">
        <v>988</v>
      </c>
      <c r="C6" s="363"/>
      <c r="D6" s="366"/>
      <c r="F6" s="14"/>
      <c r="G6" s="14"/>
      <c r="H6" s="14"/>
    </row>
    <row r="7" spans="1:9" s="13" customFormat="1" ht="30.75" thickBot="1">
      <c r="B7" s="25" t="s">
        <v>1031</v>
      </c>
      <c r="C7" s="364"/>
      <c r="D7" s="367"/>
      <c r="F7" s="14"/>
      <c r="G7" s="14"/>
      <c r="H7" s="14"/>
    </row>
    <row r="8" spans="1:9" s="13" customFormat="1">
      <c r="C8" s="15" t="s">
        <v>979</v>
      </c>
      <c r="D8" s="15" t="s">
        <v>980</v>
      </c>
      <c r="F8" s="14"/>
      <c r="G8" s="14"/>
      <c r="H8" s="1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1178</v>
      </c>
      <c r="C16" s="165" t="s">
        <v>132</v>
      </c>
      <c r="D16" s="17" t="s">
        <v>142</v>
      </c>
      <c r="E16" s="17" t="s">
        <v>143</v>
      </c>
      <c r="F16" s="18">
        <v>4800000</v>
      </c>
      <c r="G16" s="18">
        <v>14546.4</v>
      </c>
      <c r="H16" s="18">
        <v>10.59</v>
      </c>
    </row>
    <row r="17" spans="2:8">
      <c r="B17" s="17" t="s">
        <v>1215</v>
      </c>
      <c r="C17" s="165" t="s">
        <v>132</v>
      </c>
      <c r="D17" s="17" t="s">
        <v>144</v>
      </c>
      <c r="E17" s="17" t="s">
        <v>145</v>
      </c>
      <c r="F17" s="18">
        <v>415000</v>
      </c>
      <c r="G17" s="18">
        <v>9761.01</v>
      </c>
      <c r="H17" s="18">
        <v>7.11</v>
      </c>
    </row>
    <row r="18" spans="2:8">
      <c r="B18" s="17" t="s">
        <v>1137</v>
      </c>
      <c r="C18" s="165" t="s">
        <v>132</v>
      </c>
      <c r="D18" s="17" t="s">
        <v>144</v>
      </c>
      <c r="E18" s="17" t="s">
        <v>282</v>
      </c>
      <c r="F18" s="18">
        <v>280000</v>
      </c>
      <c r="G18" s="18">
        <v>9334.5</v>
      </c>
      <c r="H18" s="18">
        <v>6.8</v>
      </c>
    </row>
    <row r="19" spans="2:8">
      <c r="B19" s="17" t="s">
        <v>1187</v>
      </c>
      <c r="C19" s="165" t="s">
        <v>132</v>
      </c>
      <c r="D19" s="17" t="s">
        <v>235</v>
      </c>
      <c r="E19" s="17" t="s">
        <v>302</v>
      </c>
      <c r="F19" s="18">
        <v>1600000</v>
      </c>
      <c r="G19" s="18">
        <v>8804</v>
      </c>
      <c r="H19" s="18">
        <v>6.41</v>
      </c>
    </row>
    <row r="20" spans="2:8">
      <c r="B20" s="17" t="s">
        <v>1169</v>
      </c>
      <c r="C20" s="165" t="s">
        <v>132</v>
      </c>
      <c r="D20" s="17" t="s">
        <v>169</v>
      </c>
      <c r="E20" s="17" t="s">
        <v>170</v>
      </c>
      <c r="F20" s="18">
        <v>900000</v>
      </c>
      <c r="G20" s="18">
        <v>7304.85</v>
      </c>
      <c r="H20" s="18">
        <v>5.32</v>
      </c>
    </row>
    <row r="21" spans="2:8">
      <c r="B21" s="17" t="s">
        <v>1144</v>
      </c>
      <c r="C21" s="165" t="s">
        <v>132</v>
      </c>
      <c r="D21" s="17" t="s">
        <v>166</v>
      </c>
      <c r="E21" s="17" t="s">
        <v>536</v>
      </c>
      <c r="F21" s="18">
        <v>560000</v>
      </c>
      <c r="G21" s="18">
        <v>7104.16</v>
      </c>
      <c r="H21" s="18">
        <v>5.17</v>
      </c>
    </row>
    <row r="22" spans="2:8">
      <c r="B22" s="17" t="s">
        <v>1513</v>
      </c>
      <c r="C22" s="165" t="s">
        <v>132</v>
      </c>
      <c r="D22" s="17" t="s">
        <v>171</v>
      </c>
      <c r="E22" s="17" t="s">
        <v>229</v>
      </c>
      <c r="F22" s="18">
        <v>730000</v>
      </c>
      <c r="G22" s="18">
        <v>6867.48</v>
      </c>
      <c r="H22" s="18">
        <v>5</v>
      </c>
    </row>
    <row r="23" spans="2:8">
      <c r="B23" s="17" t="s">
        <v>1192</v>
      </c>
      <c r="C23" s="165" t="s">
        <v>132</v>
      </c>
      <c r="D23" s="17" t="s">
        <v>144</v>
      </c>
      <c r="E23" s="17" t="s">
        <v>307</v>
      </c>
      <c r="F23" s="18">
        <v>532000</v>
      </c>
      <c r="G23" s="18">
        <v>6646.54</v>
      </c>
      <c r="H23" s="18">
        <v>4.84</v>
      </c>
    </row>
    <row r="24" spans="2:8">
      <c r="B24" s="17" t="s">
        <v>1145</v>
      </c>
      <c r="C24" s="165" t="s">
        <v>132</v>
      </c>
      <c r="D24" s="17" t="s">
        <v>179</v>
      </c>
      <c r="E24" s="17" t="s">
        <v>557</v>
      </c>
      <c r="F24" s="18">
        <v>1076000</v>
      </c>
      <c r="G24" s="18">
        <v>6284.92</v>
      </c>
      <c r="H24" s="18">
        <v>4.58</v>
      </c>
    </row>
    <row r="25" spans="2:8">
      <c r="B25" s="17" t="s">
        <v>1142</v>
      </c>
      <c r="C25" s="165" t="s">
        <v>132</v>
      </c>
      <c r="D25" s="17" t="s">
        <v>292</v>
      </c>
      <c r="E25" s="17" t="s">
        <v>293</v>
      </c>
      <c r="F25" s="18">
        <v>31900</v>
      </c>
      <c r="G25" s="18">
        <v>6175.55</v>
      </c>
      <c r="H25" s="18">
        <v>4.5</v>
      </c>
    </row>
    <row r="26" spans="2:8">
      <c r="B26" s="17" t="s">
        <v>1542</v>
      </c>
      <c r="C26" s="165" t="s">
        <v>132</v>
      </c>
      <c r="D26" s="17" t="s">
        <v>144</v>
      </c>
      <c r="E26" s="17" t="s">
        <v>628</v>
      </c>
      <c r="F26" s="18">
        <v>1232500</v>
      </c>
      <c r="G26" s="18">
        <v>5423.62</v>
      </c>
      <c r="H26" s="18">
        <v>3.95</v>
      </c>
    </row>
    <row r="27" spans="2:8">
      <c r="B27" s="17" t="s">
        <v>1569</v>
      </c>
      <c r="C27" s="165" t="s">
        <v>132</v>
      </c>
      <c r="D27" s="17" t="s">
        <v>144</v>
      </c>
      <c r="E27" s="17" t="s">
        <v>205</v>
      </c>
      <c r="F27" s="18">
        <v>659470</v>
      </c>
      <c r="G27" s="18">
        <v>4218.96</v>
      </c>
      <c r="H27" s="18">
        <v>3.07</v>
      </c>
    </row>
    <row r="28" spans="2:8">
      <c r="B28" s="17" t="s">
        <v>1243</v>
      </c>
      <c r="C28" s="165" t="s">
        <v>132</v>
      </c>
      <c r="D28" s="17" t="s">
        <v>142</v>
      </c>
      <c r="E28" s="17" t="s">
        <v>153</v>
      </c>
      <c r="F28" s="18">
        <v>154000</v>
      </c>
      <c r="G28" s="18">
        <v>4061.6</v>
      </c>
      <c r="H28" s="18">
        <v>2.96</v>
      </c>
    </row>
    <row r="29" spans="2:8">
      <c r="B29" s="17" t="s">
        <v>1130</v>
      </c>
      <c r="C29" s="165" t="s">
        <v>132</v>
      </c>
      <c r="D29" s="17" t="s">
        <v>283</v>
      </c>
      <c r="E29" s="17" t="s">
        <v>313</v>
      </c>
      <c r="F29" s="18">
        <v>139500</v>
      </c>
      <c r="G29" s="18">
        <v>3931.18</v>
      </c>
      <c r="H29" s="18">
        <v>2.86</v>
      </c>
    </row>
    <row r="30" spans="2:8">
      <c r="B30" s="17" t="s">
        <v>1221</v>
      </c>
      <c r="C30" s="165" t="s">
        <v>132</v>
      </c>
      <c r="D30" s="17" t="s">
        <v>171</v>
      </c>
      <c r="E30" s="17" t="s">
        <v>172</v>
      </c>
      <c r="F30" s="18">
        <v>483919</v>
      </c>
      <c r="G30" s="18">
        <v>3769.73</v>
      </c>
      <c r="H30" s="18">
        <v>2.75</v>
      </c>
    </row>
    <row r="31" spans="2:8">
      <c r="B31" s="17" t="s">
        <v>1545</v>
      </c>
      <c r="C31" s="165" t="s">
        <v>132</v>
      </c>
      <c r="D31" s="17" t="s">
        <v>144</v>
      </c>
      <c r="E31" s="17" t="s">
        <v>305</v>
      </c>
      <c r="F31" s="18">
        <v>67170</v>
      </c>
      <c r="G31" s="18">
        <v>3175.26</v>
      </c>
      <c r="H31" s="18">
        <v>2.31</v>
      </c>
    </row>
    <row r="32" spans="2:8">
      <c r="B32" s="17" t="s">
        <v>1494</v>
      </c>
      <c r="C32" s="165" t="s">
        <v>132</v>
      </c>
      <c r="D32" s="17" t="s">
        <v>144</v>
      </c>
      <c r="E32" s="17" t="s">
        <v>310</v>
      </c>
      <c r="F32" s="18">
        <v>85400</v>
      </c>
      <c r="G32" s="18">
        <v>3159.71</v>
      </c>
      <c r="H32" s="18">
        <v>2.2999999999999998</v>
      </c>
    </row>
    <row r="33" spans="2:8">
      <c r="B33" s="17" t="s">
        <v>1488</v>
      </c>
      <c r="C33" s="165" t="s">
        <v>132</v>
      </c>
      <c r="D33" s="17" t="s">
        <v>144</v>
      </c>
      <c r="E33" s="17" t="s">
        <v>316</v>
      </c>
      <c r="F33" s="18">
        <v>293000</v>
      </c>
      <c r="G33" s="18">
        <v>2943.92</v>
      </c>
      <c r="H33" s="18">
        <v>2.14</v>
      </c>
    </row>
    <row r="34" spans="2:8">
      <c r="B34" s="17" t="s">
        <v>1543</v>
      </c>
      <c r="C34" s="165" t="s">
        <v>132</v>
      </c>
      <c r="D34" s="17" t="s">
        <v>530</v>
      </c>
      <c r="E34" s="17" t="s">
        <v>629</v>
      </c>
      <c r="F34" s="18">
        <v>168000</v>
      </c>
      <c r="G34" s="18">
        <v>2911.44</v>
      </c>
      <c r="H34" s="18">
        <v>2.12</v>
      </c>
    </row>
    <row r="35" spans="2:8">
      <c r="B35" s="17" t="s">
        <v>1136</v>
      </c>
      <c r="C35" s="165" t="s">
        <v>132</v>
      </c>
      <c r="D35" s="17" t="s">
        <v>263</v>
      </c>
      <c r="E35" s="17" t="s">
        <v>411</v>
      </c>
      <c r="F35" s="18">
        <v>1060000</v>
      </c>
      <c r="G35" s="18">
        <v>2618.1999999999998</v>
      </c>
      <c r="H35" s="18">
        <v>1.91</v>
      </c>
    </row>
    <row r="36" spans="2:8">
      <c r="B36" s="17" t="s">
        <v>1548</v>
      </c>
      <c r="C36" s="165" t="s">
        <v>132</v>
      </c>
      <c r="D36" s="17" t="s">
        <v>144</v>
      </c>
      <c r="E36" s="17" t="s">
        <v>630</v>
      </c>
      <c r="F36" s="18">
        <v>337349</v>
      </c>
      <c r="G36" s="18">
        <v>1993.9</v>
      </c>
      <c r="H36" s="18">
        <v>1.45</v>
      </c>
    </row>
    <row r="37" spans="2:8">
      <c r="B37" s="17" t="s">
        <v>1492</v>
      </c>
      <c r="C37" s="165" t="s">
        <v>132</v>
      </c>
      <c r="D37" s="17" t="s">
        <v>144</v>
      </c>
      <c r="E37" s="17" t="s">
        <v>540</v>
      </c>
      <c r="F37" s="18">
        <v>105500</v>
      </c>
      <c r="G37" s="18">
        <v>1870.94</v>
      </c>
      <c r="H37" s="18">
        <v>1.36</v>
      </c>
    </row>
    <row r="38" spans="2:8">
      <c r="B38" s="17" t="s">
        <v>1477</v>
      </c>
      <c r="C38" s="165" t="s">
        <v>132</v>
      </c>
      <c r="D38" s="17" t="s">
        <v>144</v>
      </c>
      <c r="E38" s="17" t="s">
        <v>309</v>
      </c>
      <c r="F38" s="18">
        <v>147000</v>
      </c>
      <c r="G38" s="18">
        <v>1728.79</v>
      </c>
      <c r="H38" s="18">
        <v>1.26</v>
      </c>
    </row>
    <row r="39" spans="2:8">
      <c r="B39" s="17" t="s">
        <v>1386</v>
      </c>
      <c r="C39" s="165" t="s">
        <v>132</v>
      </c>
      <c r="D39" s="17" t="s">
        <v>171</v>
      </c>
      <c r="E39" s="17" t="s">
        <v>571</v>
      </c>
      <c r="F39" s="18">
        <v>191000</v>
      </c>
      <c r="G39" s="18">
        <v>1685.96</v>
      </c>
      <c r="H39" s="18">
        <v>1.23</v>
      </c>
    </row>
    <row r="40" spans="2:8">
      <c r="B40" s="17" t="s">
        <v>1570</v>
      </c>
      <c r="C40" s="165" t="s">
        <v>132</v>
      </c>
      <c r="D40" s="17" t="s">
        <v>292</v>
      </c>
      <c r="E40" s="17" t="s">
        <v>631</v>
      </c>
      <c r="F40" s="18">
        <v>100000</v>
      </c>
      <c r="G40" s="18">
        <v>1617.9</v>
      </c>
      <c r="H40" s="18">
        <v>1.18</v>
      </c>
    </row>
    <row r="41" spans="2:8">
      <c r="B41" s="17" t="s">
        <v>1571</v>
      </c>
      <c r="C41" s="165" t="s">
        <v>132</v>
      </c>
      <c r="D41" s="17" t="s">
        <v>144</v>
      </c>
      <c r="E41" s="17" t="s">
        <v>632</v>
      </c>
      <c r="F41" s="18">
        <v>140000</v>
      </c>
      <c r="G41" s="18">
        <v>1586.41</v>
      </c>
      <c r="H41" s="18">
        <v>1.1599999999999999</v>
      </c>
    </row>
    <row r="42" spans="2:8">
      <c r="B42" s="17" t="s">
        <v>1394</v>
      </c>
      <c r="C42" s="165" t="s">
        <v>132</v>
      </c>
      <c r="D42" s="17" t="s">
        <v>154</v>
      </c>
      <c r="E42" s="17" t="s">
        <v>320</v>
      </c>
      <c r="F42" s="18">
        <v>70000</v>
      </c>
      <c r="G42" s="18">
        <v>1327.97</v>
      </c>
      <c r="H42" s="18">
        <v>0.97</v>
      </c>
    </row>
    <row r="43" spans="2:8">
      <c r="B43" s="17" t="s">
        <v>1390</v>
      </c>
      <c r="C43" s="165" t="s">
        <v>132</v>
      </c>
      <c r="D43" s="17" t="s">
        <v>154</v>
      </c>
      <c r="E43" s="17" t="s">
        <v>303</v>
      </c>
      <c r="F43" s="18">
        <v>57000</v>
      </c>
      <c r="G43" s="18">
        <v>1320.95</v>
      </c>
      <c r="H43" s="18">
        <v>0.96</v>
      </c>
    </row>
    <row r="44" spans="2:8">
      <c r="B44" s="17" t="s">
        <v>1551</v>
      </c>
      <c r="C44" s="165" t="s">
        <v>132</v>
      </c>
      <c r="D44" s="17" t="s">
        <v>144</v>
      </c>
      <c r="E44" s="17" t="s">
        <v>633</v>
      </c>
      <c r="F44" s="18">
        <v>125000</v>
      </c>
      <c r="G44" s="18">
        <v>786.88</v>
      </c>
      <c r="H44" s="18">
        <v>0.56999999999999995</v>
      </c>
    </row>
    <row r="45" spans="2:8">
      <c r="B45" s="241" t="s">
        <v>210</v>
      </c>
      <c r="C45" s="242"/>
      <c r="D45" s="241"/>
      <c r="E45" s="241"/>
      <c r="F45" s="70"/>
      <c r="G45" s="70">
        <f>SUM(G13:G44)</f>
        <v>132962.72999999998</v>
      </c>
      <c r="H45" s="70">
        <f>SUM(H13:H44)</f>
        <v>96.83</v>
      </c>
    </row>
    <row r="46" spans="2:8">
      <c r="B46" s="239" t="s">
        <v>98</v>
      </c>
      <c r="C46" s="240" t="s">
        <v>99</v>
      </c>
      <c r="D46" s="239" t="s">
        <v>100</v>
      </c>
      <c r="E46" s="239" t="s">
        <v>101</v>
      </c>
      <c r="F46" s="167" t="s">
        <v>102</v>
      </c>
      <c r="G46" s="167" t="s">
        <v>103</v>
      </c>
      <c r="H46" s="167" t="s">
        <v>104</v>
      </c>
    </row>
    <row r="47" spans="2:8">
      <c r="B47" s="241" t="s">
        <v>105</v>
      </c>
      <c r="C47" s="165"/>
    </row>
    <row r="48" spans="2:8">
      <c r="B48" s="241" t="s">
        <v>106</v>
      </c>
      <c r="C48" s="165"/>
    </row>
    <row r="49" spans="2:8">
      <c r="B49" s="241" t="s">
        <v>414</v>
      </c>
      <c r="C49" s="165"/>
    </row>
    <row r="50" spans="2:8">
      <c r="B50" s="17" t="s">
        <v>1540</v>
      </c>
      <c r="C50" s="165">
        <v>7.06</v>
      </c>
      <c r="D50" s="17" t="s">
        <v>337</v>
      </c>
      <c r="E50" s="17" t="s">
        <v>415</v>
      </c>
      <c r="F50" s="18">
        <v>52770</v>
      </c>
      <c r="G50" s="18">
        <v>14.9</v>
      </c>
      <c r="H50" s="18">
        <v>0.01</v>
      </c>
    </row>
    <row r="51" spans="2:8">
      <c r="B51" s="241" t="s">
        <v>353</v>
      </c>
      <c r="C51" s="242"/>
      <c r="D51" s="241"/>
      <c r="E51" s="241"/>
      <c r="F51" s="70"/>
      <c r="G51" s="70">
        <f>SUM(G46:G50)</f>
        <v>14.9</v>
      </c>
      <c r="H51" s="70">
        <f>SUM(H46:H50)</f>
        <v>0.01</v>
      </c>
    </row>
    <row r="52" spans="2:8">
      <c r="B52" s="241" t="s">
        <v>270</v>
      </c>
      <c r="C52" s="243"/>
      <c r="D52" s="241"/>
      <c r="E52" s="241"/>
      <c r="F52" s="70"/>
      <c r="G52" s="70">
        <v>3704.39</v>
      </c>
      <c r="H52" s="70">
        <v>2.7</v>
      </c>
    </row>
    <row r="53" spans="2:8">
      <c r="B53" s="241" t="s">
        <v>117</v>
      </c>
      <c r="C53" s="243"/>
      <c r="D53" s="241"/>
      <c r="E53" s="241"/>
      <c r="F53" s="70"/>
      <c r="G53" s="70">
        <v>136682.02000000002</v>
      </c>
      <c r="H53" s="70">
        <v>99.55</v>
      </c>
    </row>
    <row r="54" spans="2:8">
      <c r="B54" s="241" t="s">
        <v>118</v>
      </c>
      <c r="C54" s="243"/>
      <c r="D54" s="241"/>
      <c r="E54" s="241"/>
      <c r="F54" s="70"/>
      <c r="G54" s="70">
        <v>626.30323368000927</v>
      </c>
      <c r="H54" s="70">
        <v>0.45000000000000284</v>
      </c>
    </row>
    <row r="55" spans="2:8">
      <c r="B55" s="241" t="s">
        <v>119</v>
      </c>
      <c r="C55" s="243"/>
      <c r="D55" s="241"/>
      <c r="E55" s="241"/>
      <c r="F55" s="70"/>
      <c r="G55" s="70">
        <v>137308.32323368001</v>
      </c>
      <c r="H55" s="70">
        <v>100</v>
      </c>
    </row>
    <row r="56" spans="2:8">
      <c r="B56" s="17" t="s">
        <v>120</v>
      </c>
    </row>
    <row r="57" spans="2:8">
      <c r="B57" s="17" t="s">
        <v>121</v>
      </c>
    </row>
    <row r="58" spans="2:8">
      <c r="B58" s="17" t="s">
        <v>122</v>
      </c>
      <c r="C58" s="244">
        <v>44773</v>
      </c>
    </row>
    <row r="59" spans="2:8" ht="25.5">
      <c r="B59" s="245" t="s">
        <v>123</v>
      </c>
      <c r="C59" s="16" t="s">
        <v>124</v>
      </c>
    </row>
    <row r="60" spans="2:8">
      <c r="B60" s="241"/>
    </row>
    <row r="61" spans="2:8">
      <c r="B61" s="241" t="s">
        <v>125</v>
      </c>
    </row>
    <row r="62" spans="2:8">
      <c r="B62" s="241" t="s">
        <v>212</v>
      </c>
    </row>
    <row r="63" spans="2:8">
      <c r="B63" s="241" t="s">
        <v>126</v>
      </c>
    </row>
    <row r="64" spans="2:8">
      <c r="B64" s="241" t="s">
        <v>634</v>
      </c>
      <c r="C64" s="243"/>
    </row>
    <row r="65" spans="2:3">
      <c r="B65" s="241" t="s">
        <v>3148</v>
      </c>
      <c r="C65" s="243"/>
    </row>
    <row r="66" spans="2:3">
      <c r="B66" s="241" t="s">
        <v>635</v>
      </c>
      <c r="C66" s="243"/>
    </row>
    <row r="67" spans="2:3">
      <c r="B67" s="241" t="s">
        <v>636</v>
      </c>
      <c r="C67" s="243"/>
    </row>
    <row r="68" spans="2:3">
      <c r="B68" s="241" t="s">
        <v>637</v>
      </c>
      <c r="C68" s="243"/>
    </row>
    <row r="69" spans="2:3">
      <c r="B69" s="241" t="s">
        <v>638</v>
      </c>
      <c r="C69" s="243"/>
    </row>
    <row r="70" spans="2:3">
      <c r="B70" s="241" t="s">
        <v>639</v>
      </c>
      <c r="C70" s="243"/>
    </row>
    <row r="71" spans="2:3">
      <c r="B71" s="241" t="s">
        <v>640</v>
      </c>
      <c r="C71" s="243"/>
    </row>
    <row r="72" spans="2:3">
      <c r="B72" s="275" t="s">
        <v>2643</v>
      </c>
      <c r="C72" s="243"/>
    </row>
    <row r="73" spans="2:3">
      <c r="B73" s="275" t="s">
        <v>127</v>
      </c>
    </row>
    <row r="74" spans="2:3">
      <c r="B74" s="275" t="s">
        <v>128</v>
      </c>
    </row>
    <row r="75" spans="2:3">
      <c r="B75" s="275"/>
    </row>
    <row r="76" spans="2:3" ht="14.25">
      <c r="B76" s="196" t="s">
        <v>1701</v>
      </c>
      <c r="C76" s="197"/>
    </row>
    <row r="77" spans="2:3" ht="25.5">
      <c r="B77" s="160" t="s">
        <v>1643</v>
      </c>
      <c r="C77" s="160" t="s">
        <v>1644</v>
      </c>
    </row>
    <row r="78" spans="2:3">
      <c r="B78" s="198" t="s">
        <v>1645</v>
      </c>
      <c r="C78" s="199">
        <v>800</v>
      </c>
    </row>
    <row r="79" spans="2:3">
      <c r="B79" s="198" t="s">
        <v>1646</v>
      </c>
      <c r="C79" s="199">
        <v>0</v>
      </c>
    </row>
    <row r="80" spans="2:3">
      <c r="B80" s="198" t="s">
        <v>1647</v>
      </c>
      <c r="C80" s="199">
        <v>0</v>
      </c>
    </row>
    <row r="81" spans="2:3">
      <c r="B81" s="198" t="s">
        <v>1648</v>
      </c>
      <c r="C81" s="199">
        <v>0</v>
      </c>
    </row>
    <row r="82" spans="2:3">
      <c r="B82" s="198" t="s">
        <v>1649</v>
      </c>
      <c r="C82" s="199">
        <v>0</v>
      </c>
    </row>
    <row r="83" spans="2:3">
      <c r="B83" s="198" t="s">
        <v>2636</v>
      </c>
      <c r="C83" s="199">
        <v>0</v>
      </c>
    </row>
    <row r="84" spans="2:3">
      <c r="B84" s="200" t="s">
        <v>1650</v>
      </c>
      <c r="C84" s="201">
        <f>SUM(C78:C83)</f>
        <v>800</v>
      </c>
    </row>
  </sheetData>
  <mergeCells count="3">
    <mergeCell ref="B1:E1"/>
    <mergeCell ref="C3:C7"/>
    <mergeCell ref="D3:D7"/>
  </mergeCells>
  <hyperlinks>
    <hyperlink ref="A1" location="Index!A1" display="Index" xr:uid="{34C9ABA7-338C-4E12-A4FA-D7266BAD8AF1}"/>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DD14F-D69A-412F-B70A-C4F90E3A1507}">
  <dimension ref="A1:I65"/>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9.7109375" style="17" customWidth="1"/>
    <col min="5" max="5" width="13.5703125" style="17" bestFit="1" customWidth="1"/>
    <col min="6" max="6" width="10.5703125" style="18" bestFit="1" customWidth="1"/>
    <col min="7" max="7" width="18.140625" style="18" bestFit="1" customWidth="1"/>
    <col min="8" max="8" width="9.140625" style="18" bestFit="1" customWidth="1"/>
    <col min="9" max="256" width="9.140625" style="17"/>
    <col min="257" max="257" width="5.42578125" style="17" bestFit="1" customWidth="1"/>
    <col min="258" max="258" width="82" style="17" bestFit="1" customWidth="1"/>
    <col min="259" max="259" width="13.140625" style="17" bestFit="1" customWidth="1"/>
    <col min="260" max="260" width="29.7109375" style="17" bestFit="1" customWidth="1"/>
    <col min="261" max="261" width="13.5703125" style="17" bestFit="1" customWidth="1"/>
    <col min="262" max="262" width="10.5703125" style="17" bestFit="1" customWidth="1"/>
    <col min="263" max="263" width="18.140625" style="17" bestFit="1" customWidth="1"/>
    <col min="264" max="264" width="9.140625" style="17" bestFit="1"/>
    <col min="265" max="512" width="9.140625" style="17"/>
    <col min="513" max="513" width="5.42578125" style="17" bestFit="1" customWidth="1"/>
    <col min="514" max="514" width="82" style="17" bestFit="1" customWidth="1"/>
    <col min="515" max="515" width="13.140625" style="17" bestFit="1" customWidth="1"/>
    <col min="516" max="516" width="29.7109375" style="17" bestFit="1" customWidth="1"/>
    <col min="517" max="517" width="13.5703125" style="17" bestFit="1" customWidth="1"/>
    <col min="518" max="518" width="10.5703125" style="17" bestFit="1" customWidth="1"/>
    <col min="519" max="519" width="18.140625" style="17" bestFit="1" customWidth="1"/>
    <col min="520" max="520" width="9.140625" style="17" bestFit="1"/>
    <col min="521" max="768" width="9.140625" style="17"/>
    <col min="769" max="769" width="5.42578125" style="17" bestFit="1" customWidth="1"/>
    <col min="770" max="770" width="82" style="17" bestFit="1" customWidth="1"/>
    <col min="771" max="771" width="13.140625" style="17" bestFit="1" customWidth="1"/>
    <col min="772" max="772" width="29.7109375" style="17" bestFit="1" customWidth="1"/>
    <col min="773" max="773" width="13.5703125" style="17" bestFit="1" customWidth="1"/>
    <col min="774" max="774" width="10.5703125" style="17" bestFit="1" customWidth="1"/>
    <col min="775" max="775" width="18.140625" style="17" bestFit="1" customWidth="1"/>
    <col min="776" max="776" width="9.140625" style="17" bestFit="1"/>
    <col min="777" max="1024" width="9.140625" style="17"/>
    <col min="1025" max="1025" width="5.42578125" style="17" bestFit="1" customWidth="1"/>
    <col min="1026" max="1026" width="82" style="17" bestFit="1" customWidth="1"/>
    <col min="1027" max="1027" width="13.140625" style="17" bestFit="1" customWidth="1"/>
    <col min="1028" max="1028" width="29.7109375" style="17" bestFit="1" customWidth="1"/>
    <col min="1029" max="1029" width="13.5703125" style="17" bestFit="1" customWidth="1"/>
    <col min="1030" max="1030" width="10.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82" style="17" bestFit="1" customWidth="1"/>
    <col min="1283" max="1283" width="13.140625" style="17" bestFit="1" customWidth="1"/>
    <col min="1284" max="1284" width="29.7109375" style="17" bestFit="1" customWidth="1"/>
    <col min="1285" max="1285" width="13.5703125" style="17" bestFit="1" customWidth="1"/>
    <col min="1286" max="1286" width="10.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82" style="17" bestFit="1" customWidth="1"/>
    <col min="1539" max="1539" width="13.140625" style="17" bestFit="1" customWidth="1"/>
    <col min="1540" max="1540" width="29.7109375" style="17" bestFit="1" customWidth="1"/>
    <col min="1541" max="1541" width="13.5703125" style="17" bestFit="1" customWidth="1"/>
    <col min="1542" max="1542" width="10.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82" style="17" bestFit="1" customWidth="1"/>
    <col min="1795" max="1795" width="13.140625" style="17" bestFit="1" customWidth="1"/>
    <col min="1796" max="1796" width="29.7109375" style="17" bestFit="1" customWidth="1"/>
    <col min="1797" max="1797" width="13.5703125" style="17" bestFit="1" customWidth="1"/>
    <col min="1798" max="1798" width="10.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82" style="17" bestFit="1" customWidth="1"/>
    <col min="2051" max="2051" width="13.140625" style="17" bestFit="1" customWidth="1"/>
    <col min="2052" max="2052" width="29.7109375" style="17" bestFit="1" customWidth="1"/>
    <col min="2053" max="2053" width="13.5703125" style="17" bestFit="1" customWidth="1"/>
    <col min="2054" max="2054" width="10.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82" style="17" bestFit="1" customWidth="1"/>
    <col min="2307" max="2307" width="13.140625" style="17" bestFit="1" customWidth="1"/>
    <col min="2308" max="2308" width="29.7109375" style="17" bestFit="1" customWidth="1"/>
    <col min="2309" max="2309" width="13.5703125" style="17" bestFit="1" customWidth="1"/>
    <col min="2310" max="2310" width="10.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82" style="17" bestFit="1" customWidth="1"/>
    <col min="2563" max="2563" width="13.140625" style="17" bestFit="1" customWidth="1"/>
    <col min="2564" max="2564" width="29.7109375" style="17" bestFit="1" customWidth="1"/>
    <col min="2565" max="2565" width="13.5703125" style="17" bestFit="1" customWidth="1"/>
    <col min="2566" max="2566" width="10.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82" style="17" bestFit="1" customWidth="1"/>
    <col min="2819" max="2819" width="13.140625" style="17" bestFit="1" customWidth="1"/>
    <col min="2820" max="2820" width="29.7109375" style="17" bestFit="1" customWidth="1"/>
    <col min="2821" max="2821" width="13.5703125" style="17" bestFit="1" customWidth="1"/>
    <col min="2822" max="2822" width="10.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82" style="17" bestFit="1" customWidth="1"/>
    <col min="3075" max="3075" width="13.140625" style="17" bestFit="1" customWidth="1"/>
    <col min="3076" max="3076" width="29.7109375" style="17" bestFit="1" customWidth="1"/>
    <col min="3077" max="3077" width="13.5703125" style="17" bestFit="1" customWidth="1"/>
    <col min="3078" max="3078" width="10.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82" style="17" bestFit="1" customWidth="1"/>
    <col min="3331" max="3331" width="13.140625" style="17" bestFit="1" customWidth="1"/>
    <col min="3332" max="3332" width="29.7109375" style="17" bestFit="1" customWidth="1"/>
    <col min="3333" max="3333" width="13.5703125" style="17" bestFit="1" customWidth="1"/>
    <col min="3334" max="3334" width="10.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82" style="17" bestFit="1" customWidth="1"/>
    <col min="3587" max="3587" width="13.140625" style="17" bestFit="1" customWidth="1"/>
    <col min="3588" max="3588" width="29.7109375" style="17" bestFit="1" customWidth="1"/>
    <col min="3589" max="3589" width="13.5703125" style="17" bestFit="1" customWidth="1"/>
    <col min="3590" max="3590" width="10.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82" style="17" bestFit="1" customWidth="1"/>
    <col min="3843" max="3843" width="13.140625" style="17" bestFit="1" customWidth="1"/>
    <col min="3844" max="3844" width="29.7109375" style="17" bestFit="1" customWidth="1"/>
    <col min="3845" max="3845" width="13.5703125" style="17" bestFit="1" customWidth="1"/>
    <col min="3846" max="3846" width="10.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82" style="17" bestFit="1" customWidth="1"/>
    <col min="4099" max="4099" width="13.140625" style="17" bestFit="1" customWidth="1"/>
    <col min="4100" max="4100" width="29.7109375" style="17" bestFit="1" customWidth="1"/>
    <col min="4101" max="4101" width="13.5703125" style="17" bestFit="1" customWidth="1"/>
    <col min="4102" max="4102" width="10.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82" style="17" bestFit="1" customWidth="1"/>
    <col min="4355" max="4355" width="13.140625" style="17" bestFit="1" customWidth="1"/>
    <col min="4356" max="4356" width="29.7109375" style="17" bestFit="1" customWidth="1"/>
    <col min="4357" max="4357" width="13.5703125" style="17" bestFit="1" customWidth="1"/>
    <col min="4358" max="4358" width="10.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82" style="17" bestFit="1" customWidth="1"/>
    <col min="4611" max="4611" width="13.140625" style="17" bestFit="1" customWidth="1"/>
    <col min="4612" max="4612" width="29.7109375" style="17" bestFit="1" customWidth="1"/>
    <col min="4613" max="4613" width="13.5703125" style="17" bestFit="1" customWidth="1"/>
    <col min="4614" max="4614" width="10.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82" style="17" bestFit="1" customWidth="1"/>
    <col min="4867" max="4867" width="13.140625" style="17" bestFit="1" customWidth="1"/>
    <col min="4868" max="4868" width="29.7109375" style="17" bestFit="1" customWidth="1"/>
    <col min="4869" max="4869" width="13.5703125" style="17" bestFit="1" customWidth="1"/>
    <col min="4870" max="4870" width="10.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82" style="17" bestFit="1" customWidth="1"/>
    <col min="5123" max="5123" width="13.140625" style="17" bestFit="1" customWidth="1"/>
    <col min="5124" max="5124" width="29.7109375" style="17" bestFit="1" customWidth="1"/>
    <col min="5125" max="5125" width="13.5703125" style="17" bestFit="1" customWidth="1"/>
    <col min="5126" max="5126" width="10.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82" style="17" bestFit="1" customWidth="1"/>
    <col min="5379" max="5379" width="13.140625" style="17" bestFit="1" customWidth="1"/>
    <col min="5380" max="5380" width="29.7109375" style="17" bestFit="1" customWidth="1"/>
    <col min="5381" max="5381" width="13.5703125" style="17" bestFit="1" customWidth="1"/>
    <col min="5382" max="5382" width="10.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82" style="17" bestFit="1" customWidth="1"/>
    <col min="5635" max="5635" width="13.140625" style="17" bestFit="1" customWidth="1"/>
    <col min="5636" max="5636" width="29.7109375" style="17" bestFit="1" customWidth="1"/>
    <col min="5637" max="5637" width="13.5703125" style="17" bestFit="1" customWidth="1"/>
    <col min="5638" max="5638" width="10.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82" style="17" bestFit="1" customWidth="1"/>
    <col min="5891" max="5891" width="13.140625" style="17" bestFit="1" customWidth="1"/>
    <col min="5892" max="5892" width="29.7109375" style="17" bestFit="1" customWidth="1"/>
    <col min="5893" max="5893" width="13.5703125" style="17" bestFit="1" customWidth="1"/>
    <col min="5894" max="5894" width="10.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82" style="17" bestFit="1" customWidth="1"/>
    <col min="6147" max="6147" width="13.140625" style="17" bestFit="1" customWidth="1"/>
    <col min="6148" max="6148" width="29.7109375" style="17" bestFit="1" customWidth="1"/>
    <col min="6149" max="6149" width="13.5703125" style="17" bestFit="1" customWidth="1"/>
    <col min="6150" max="6150" width="10.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82" style="17" bestFit="1" customWidth="1"/>
    <col min="6403" max="6403" width="13.140625" style="17" bestFit="1" customWidth="1"/>
    <col min="6404" max="6404" width="29.7109375" style="17" bestFit="1" customWidth="1"/>
    <col min="6405" max="6405" width="13.5703125" style="17" bestFit="1" customWidth="1"/>
    <col min="6406" max="6406" width="10.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82" style="17" bestFit="1" customWidth="1"/>
    <col min="6659" max="6659" width="13.140625" style="17" bestFit="1" customWidth="1"/>
    <col min="6660" max="6660" width="29.7109375" style="17" bestFit="1" customWidth="1"/>
    <col min="6661" max="6661" width="13.5703125" style="17" bestFit="1" customWidth="1"/>
    <col min="6662" max="6662" width="10.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82" style="17" bestFit="1" customWidth="1"/>
    <col min="6915" max="6915" width="13.140625" style="17" bestFit="1" customWidth="1"/>
    <col min="6916" max="6916" width="29.7109375" style="17" bestFit="1" customWidth="1"/>
    <col min="6917" max="6917" width="13.5703125" style="17" bestFit="1" customWidth="1"/>
    <col min="6918" max="6918" width="10.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82" style="17" bestFit="1" customWidth="1"/>
    <col min="7171" max="7171" width="13.140625" style="17" bestFit="1" customWidth="1"/>
    <col min="7172" max="7172" width="29.7109375" style="17" bestFit="1" customWidth="1"/>
    <col min="7173" max="7173" width="13.5703125" style="17" bestFit="1" customWidth="1"/>
    <col min="7174" max="7174" width="10.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82" style="17" bestFit="1" customWidth="1"/>
    <col min="7427" max="7427" width="13.140625" style="17" bestFit="1" customWidth="1"/>
    <col min="7428" max="7428" width="29.7109375" style="17" bestFit="1" customWidth="1"/>
    <col min="7429" max="7429" width="13.5703125" style="17" bestFit="1" customWidth="1"/>
    <col min="7430" max="7430" width="10.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82" style="17" bestFit="1" customWidth="1"/>
    <col min="7683" max="7683" width="13.140625" style="17" bestFit="1" customWidth="1"/>
    <col min="7684" max="7684" width="29.7109375" style="17" bestFit="1" customWidth="1"/>
    <col min="7685" max="7685" width="13.5703125" style="17" bestFit="1" customWidth="1"/>
    <col min="7686" max="7686" width="10.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82" style="17" bestFit="1" customWidth="1"/>
    <col min="7939" max="7939" width="13.140625" style="17" bestFit="1" customWidth="1"/>
    <col min="7940" max="7940" width="29.7109375" style="17" bestFit="1" customWidth="1"/>
    <col min="7941" max="7941" width="13.5703125" style="17" bestFit="1" customWidth="1"/>
    <col min="7942" max="7942" width="10.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82" style="17" bestFit="1" customWidth="1"/>
    <col min="8195" max="8195" width="13.140625" style="17" bestFit="1" customWidth="1"/>
    <col min="8196" max="8196" width="29.7109375" style="17" bestFit="1" customWidth="1"/>
    <col min="8197" max="8197" width="13.5703125" style="17" bestFit="1" customWidth="1"/>
    <col min="8198" max="8198" width="10.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82" style="17" bestFit="1" customWidth="1"/>
    <col min="8451" max="8451" width="13.140625" style="17" bestFit="1" customWidth="1"/>
    <col min="8452" max="8452" width="29.7109375" style="17" bestFit="1" customWidth="1"/>
    <col min="8453" max="8453" width="13.5703125" style="17" bestFit="1" customWidth="1"/>
    <col min="8454" max="8454" width="10.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82" style="17" bestFit="1" customWidth="1"/>
    <col min="8707" max="8707" width="13.140625" style="17" bestFit="1" customWidth="1"/>
    <col min="8708" max="8708" width="29.7109375" style="17" bestFit="1" customWidth="1"/>
    <col min="8709" max="8709" width="13.5703125" style="17" bestFit="1" customWidth="1"/>
    <col min="8710" max="8710" width="10.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82" style="17" bestFit="1" customWidth="1"/>
    <col min="8963" max="8963" width="13.140625" style="17" bestFit="1" customWidth="1"/>
    <col min="8964" max="8964" width="29.7109375" style="17" bestFit="1" customWidth="1"/>
    <col min="8965" max="8965" width="13.5703125" style="17" bestFit="1" customWidth="1"/>
    <col min="8966" max="8966" width="10.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82" style="17" bestFit="1" customWidth="1"/>
    <col min="9219" max="9219" width="13.140625" style="17" bestFit="1" customWidth="1"/>
    <col min="9220" max="9220" width="29.7109375" style="17" bestFit="1" customWidth="1"/>
    <col min="9221" max="9221" width="13.5703125" style="17" bestFit="1" customWidth="1"/>
    <col min="9222" max="9222" width="10.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82" style="17" bestFit="1" customWidth="1"/>
    <col min="9475" max="9475" width="13.140625" style="17" bestFit="1" customWidth="1"/>
    <col min="9476" max="9476" width="29.7109375" style="17" bestFit="1" customWidth="1"/>
    <col min="9477" max="9477" width="13.5703125" style="17" bestFit="1" customWidth="1"/>
    <col min="9478" max="9478" width="10.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82" style="17" bestFit="1" customWidth="1"/>
    <col min="9731" max="9731" width="13.140625" style="17" bestFit="1" customWidth="1"/>
    <col min="9732" max="9732" width="29.7109375" style="17" bestFit="1" customWidth="1"/>
    <col min="9733" max="9733" width="13.5703125" style="17" bestFit="1" customWidth="1"/>
    <col min="9734" max="9734" width="10.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82" style="17" bestFit="1" customWidth="1"/>
    <col min="9987" max="9987" width="13.140625" style="17" bestFit="1" customWidth="1"/>
    <col min="9988" max="9988" width="29.7109375" style="17" bestFit="1" customWidth="1"/>
    <col min="9989" max="9989" width="13.5703125" style="17" bestFit="1" customWidth="1"/>
    <col min="9990" max="9990" width="10.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82" style="17" bestFit="1" customWidth="1"/>
    <col min="10243" max="10243" width="13.140625" style="17" bestFit="1" customWidth="1"/>
    <col min="10244" max="10244" width="29.7109375" style="17" bestFit="1" customWidth="1"/>
    <col min="10245" max="10245" width="13.5703125" style="17" bestFit="1" customWidth="1"/>
    <col min="10246" max="10246" width="10.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82" style="17" bestFit="1" customWidth="1"/>
    <col min="10499" max="10499" width="13.140625" style="17" bestFit="1" customWidth="1"/>
    <col min="10500" max="10500" width="29.7109375" style="17" bestFit="1" customWidth="1"/>
    <col min="10501" max="10501" width="13.5703125" style="17" bestFit="1" customWidth="1"/>
    <col min="10502" max="10502" width="10.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82" style="17" bestFit="1" customWidth="1"/>
    <col min="10755" max="10755" width="13.140625" style="17" bestFit="1" customWidth="1"/>
    <col min="10756" max="10756" width="29.7109375" style="17" bestFit="1" customWidth="1"/>
    <col min="10757" max="10757" width="13.5703125" style="17" bestFit="1" customWidth="1"/>
    <col min="10758" max="10758" width="10.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82" style="17" bestFit="1" customWidth="1"/>
    <col min="11011" max="11011" width="13.140625" style="17" bestFit="1" customWidth="1"/>
    <col min="11012" max="11012" width="29.7109375" style="17" bestFit="1" customWidth="1"/>
    <col min="11013" max="11013" width="13.5703125" style="17" bestFit="1" customWidth="1"/>
    <col min="11014" max="11014" width="10.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82" style="17" bestFit="1" customWidth="1"/>
    <col min="11267" max="11267" width="13.140625" style="17" bestFit="1" customWidth="1"/>
    <col min="11268" max="11268" width="29.7109375" style="17" bestFit="1" customWidth="1"/>
    <col min="11269" max="11269" width="13.5703125" style="17" bestFit="1" customWidth="1"/>
    <col min="11270" max="11270" width="10.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82" style="17" bestFit="1" customWidth="1"/>
    <col min="11523" max="11523" width="13.140625" style="17" bestFit="1" customWidth="1"/>
    <col min="11524" max="11524" width="29.7109375" style="17" bestFit="1" customWidth="1"/>
    <col min="11525" max="11525" width="13.5703125" style="17" bestFit="1" customWidth="1"/>
    <col min="11526" max="11526" width="10.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82" style="17" bestFit="1" customWidth="1"/>
    <col min="11779" max="11779" width="13.140625" style="17" bestFit="1" customWidth="1"/>
    <col min="11780" max="11780" width="29.7109375" style="17" bestFit="1" customWidth="1"/>
    <col min="11781" max="11781" width="13.5703125" style="17" bestFit="1" customWidth="1"/>
    <col min="11782" max="11782" width="10.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82" style="17" bestFit="1" customWidth="1"/>
    <col min="12035" max="12035" width="13.140625" style="17" bestFit="1" customWidth="1"/>
    <col min="12036" max="12036" width="29.7109375" style="17" bestFit="1" customWidth="1"/>
    <col min="12037" max="12037" width="13.5703125" style="17" bestFit="1" customWidth="1"/>
    <col min="12038" max="12038" width="10.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82" style="17" bestFit="1" customWidth="1"/>
    <col min="12291" max="12291" width="13.140625" style="17" bestFit="1" customWidth="1"/>
    <col min="12292" max="12292" width="29.7109375" style="17" bestFit="1" customWidth="1"/>
    <col min="12293" max="12293" width="13.5703125" style="17" bestFit="1" customWidth="1"/>
    <col min="12294" max="12294" width="10.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82" style="17" bestFit="1" customWidth="1"/>
    <col min="12547" max="12547" width="13.140625" style="17" bestFit="1" customWidth="1"/>
    <col min="12548" max="12548" width="29.7109375" style="17" bestFit="1" customWidth="1"/>
    <col min="12549" max="12549" width="13.5703125" style="17" bestFit="1" customWidth="1"/>
    <col min="12550" max="12550" width="10.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82" style="17" bestFit="1" customWidth="1"/>
    <col min="12803" max="12803" width="13.140625" style="17" bestFit="1" customWidth="1"/>
    <col min="12804" max="12804" width="29.7109375" style="17" bestFit="1" customWidth="1"/>
    <col min="12805" max="12805" width="13.5703125" style="17" bestFit="1" customWidth="1"/>
    <col min="12806" max="12806" width="10.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82" style="17" bestFit="1" customWidth="1"/>
    <col min="13059" max="13059" width="13.140625" style="17" bestFit="1" customWidth="1"/>
    <col min="13060" max="13060" width="29.7109375" style="17" bestFit="1" customWidth="1"/>
    <col min="13061" max="13061" width="13.5703125" style="17" bestFit="1" customWidth="1"/>
    <col min="13062" max="13062" width="10.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82" style="17" bestFit="1" customWidth="1"/>
    <col min="13315" max="13315" width="13.140625" style="17" bestFit="1" customWidth="1"/>
    <col min="13316" max="13316" width="29.7109375" style="17" bestFit="1" customWidth="1"/>
    <col min="13317" max="13317" width="13.5703125" style="17" bestFit="1" customWidth="1"/>
    <col min="13318" max="13318" width="10.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82" style="17" bestFit="1" customWidth="1"/>
    <col min="13571" max="13571" width="13.140625" style="17" bestFit="1" customWidth="1"/>
    <col min="13572" max="13572" width="29.7109375" style="17" bestFit="1" customWidth="1"/>
    <col min="13573" max="13573" width="13.5703125" style="17" bestFit="1" customWidth="1"/>
    <col min="13574" max="13574" width="10.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82" style="17" bestFit="1" customWidth="1"/>
    <col min="13827" max="13827" width="13.140625" style="17" bestFit="1" customWidth="1"/>
    <col min="13828" max="13828" width="29.7109375" style="17" bestFit="1" customWidth="1"/>
    <col min="13829" max="13829" width="13.5703125" style="17" bestFit="1" customWidth="1"/>
    <col min="13830" max="13830" width="10.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82" style="17" bestFit="1" customWidth="1"/>
    <col min="14083" max="14083" width="13.140625" style="17" bestFit="1" customWidth="1"/>
    <col min="14084" max="14084" width="29.7109375" style="17" bestFit="1" customWidth="1"/>
    <col min="14085" max="14085" width="13.5703125" style="17" bestFit="1" customWidth="1"/>
    <col min="14086" max="14086" width="10.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82" style="17" bestFit="1" customWidth="1"/>
    <col min="14339" max="14339" width="13.140625" style="17" bestFit="1" customWidth="1"/>
    <col min="14340" max="14340" width="29.7109375" style="17" bestFit="1" customWidth="1"/>
    <col min="14341" max="14341" width="13.5703125" style="17" bestFit="1" customWidth="1"/>
    <col min="14342" max="14342" width="10.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82" style="17" bestFit="1" customWidth="1"/>
    <col min="14595" max="14595" width="13.140625" style="17" bestFit="1" customWidth="1"/>
    <col min="14596" max="14596" width="29.7109375" style="17" bestFit="1" customWidth="1"/>
    <col min="14597" max="14597" width="13.5703125" style="17" bestFit="1" customWidth="1"/>
    <col min="14598" max="14598" width="10.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82" style="17" bestFit="1" customWidth="1"/>
    <col min="14851" max="14851" width="13.140625" style="17" bestFit="1" customWidth="1"/>
    <col min="14852" max="14852" width="29.7109375" style="17" bestFit="1" customWidth="1"/>
    <col min="14853" max="14853" width="13.5703125" style="17" bestFit="1" customWidth="1"/>
    <col min="14854" max="14854" width="10.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82" style="17" bestFit="1" customWidth="1"/>
    <col min="15107" max="15107" width="13.140625" style="17" bestFit="1" customWidth="1"/>
    <col min="15108" max="15108" width="29.7109375" style="17" bestFit="1" customWidth="1"/>
    <col min="15109" max="15109" width="13.5703125" style="17" bestFit="1" customWidth="1"/>
    <col min="15110" max="15110" width="10.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82" style="17" bestFit="1" customWidth="1"/>
    <col min="15363" max="15363" width="13.140625" style="17" bestFit="1" customWidth="1"/>
    <col min="15364" max="15364" width="29.7109375" style="17" bestFit="1" customWidth="1"/>
    <col min="15365" max="15365" width="13.5703125" style="17" bestFit="1" customWidth="1"/>
    <col min="15366" max="15366" width="10.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82" style="17" bestFit="1" customWidth="1"/>
    <col min="15619" max="15619" width="13.140625" style="17" bestFit="1" customWidth="1"/>
    <col min="15620" max="15620" width="29.7109375" style="17" bestFit="1" customWidth="1"/>
    <col min="15621" max="15621" width="13.5703125" style="17" bestFit="1" customWidth="1"/>
    <col min="15622" max="15622" width="10.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82" style="17" bestFit="1" customWidth="1"/>
    <col min="15875" max="15875" width="13.140625" style="17" bestFit="1" customWidth="1"/>
    <col min="15876" max="15876" width="29.7109375" style="17" bestFit="1" customWidth="1"/>
    <col min="15877" max="15877" width="13.5703125" style="17" bestFit="1" customWidth="1"/>
    <col min="15878" max="15878" width="10.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82" style="17" bestFit="1" customWidth="1"/>
    <col min="16131" max="16131" width="13.140625" style="17" bestFit="1" customWidth="1"/>
    <col min="16132" max="16132" width="29.7109375" style="17" bestFit="1" customWidth="1"/>
    <col min="16133" max="16133" width="13.5703125" style="17" bestFit="1" customWidth="1"/>
    <col min="16134" max="16134" width="10.5703125" style="17" bestFit="1" customWidth="1"/>
    <col min="16135" max="16135" width="18.140625" style="17" bestFit="1" customWidth="1"/>
    <col min="16136" max="16136" width="9.140625" style="17" bestFit="1"/>
    <col min="16137" max="16384" width="9.140625" style="17"/>
  </cols>
  <sheetData>
    <row r="1" spans="1:9" s="1" customFormat="1">
      <c r="A1" s="3" t="s">
        <v>0</v>
      </c>
      <c r="B1" s="361" t="s">
        <v>60</v>
      </c>
      <c r="C1" s="361"/>
      <c r="D1" s="361"/>
      <c r="E1" s="361"/>
      <c r="F1" s="4"/>
      <c r="G1" s="4"/>
      <c r="H1" s="4"/>
    </row>
    <row r="2" spans="1:9" s="1" customFormat="1" ht="13.5" thickBot="1">
      <c r="C2" s="5"/>
      <c r="F2" s="4"/>
      <c r="G2" s="4"/>
      <c r="H2" s="4"/>
    </row>
    <row r="3" spans="1:9" s="13" customFormat="1" ht="15">
      <c r="B3" s="23" t="s">
        <v>1026</v>
      </c>
      <c r="C3" s="362"/>
      <c r="D3" s="365"/>
      <c r="F3" s="14"/>
      <c r="G3" s="14"/>
      <c r="H3" s="14"/>
    </row>
    <row r="4" spans="1:9" s="13" customFormat="1" ht="15">
      <c r="B4" s="24" t="s">
        <v>1027</v>
      </c>
      <c r="C4" s="363"/>
      <c r="D4" s="366"/>
      <c r="F4" s="14"/>
      <c r="G4" s="14"/>
      <c r="H4" s="14"/>
    </row>
    <row r="5" spans="1:9" s="13" customFormat="1" ht="15">
      <c r="B5" s="24" t="s">
        <v>977</v>
      </c>
      <c r="C5" s="363"/>
      <c r="D5" s="366"/>
      <c r="F5" s="14"/>
      <c r="G5" s="14"/>
      <c r="H5" s="14"/>
    </row>
    <row r="6" spans="1:9" s="13" customFormat="1" ht="15">
      <c r="B6" s="26" t="s">
        <v>988</v>
      </c>
      <c r="C6" s="363"/>
      <c r="D6" s="366"/>
      <c r="F6" s="14"/>
      <c r="G6" s="14"/>
      <c r="H6" s="14"/>
    </row>
    <row r="7" spans="1:9" s="13" customFormat="1" ht="30.75" thickBot="1">
      <c r="B7" s="28" t="s">
        <v>1028</v>
      </c>
      <c r="C7" s="364"/>
      <c r="D7" s="367"/>
      <c r="F7" s="14"/>
      <c r="G7" s="14"/>
      <c r="H7" s="14"/>
    </row>
    <row r="8" spans="1:9" s="13" customFormat="1">
      <c r="C8" s="15" t="s">
        <v>979</v>
      </c>
      <c r="D8" s="15" t="s">
        <v>980</v>
      </c>
      <c r="F8" s="14"/>
      <c r="G8" s="14"/>
      <c r="H8" s="1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1380</v>
      </c>
      <c r="C16" s="165" t="s">
        <v>132</v>
      </c>
      <c r="D16" s="17" t="s">
        <v>156</v>
      </c>
      <c r="E16" s="17" t="s">
        <v>157</v>
      </c>
      <c r="F16" s="18">
        <v>912100</v>
      </c>
      <c r="G16" s="18">
        <v>8602.93</v>
      </c>
      <c r="H16" s="18">
        <v>16.27</v>
      </c>
    </row>
    <row r="17" spans="2:8">
      <c r="B17" s="17" t="s">
        <v>1225</v>
      </c>
      <c r="C17" s="165" t="s">
        <v>132</v>
      </c>
      <c r="D17" s="17" t="s">
        <v>156</v>
      </c>
      <c r="E17" s="17" t="s">
        <v>173</v>
      </c>
      <c r="F17" s="18">
        <v>148200</v>
      </c>
      <c r="G17" s="18">
        <v>6061.9</v>
      </c>
      <c r="H17" s="18">
        <v>11.47</v>
      </c>
    </row>
    <row r="18" spans="2:8">
      <c r="B18" s="17" t="s">
        <v>1232</v>
      </c>
      <c r="C18" s="165" t="s">
        <v>132</v>
      </c>
      <c r="D18" s="17" t="s">
        <v>156</v>
      </c>
      <c r="E18" s="17" t="s">
        <v>466</v>
      </c>
      <c r="F18" s="18">
        <v>605000</v>
      </c>
      <c r="G18" s="18">
        <v>5913.27</v>
      </c>
      <c r="H18" s="18">
        <v>11.19</v>
      </c>
    </row>
    <row r="19" spans="2:8">
      <c r="B19" s="17" t="s">
        <v>1209</v>
      </c>
      <c r="C19" s="165" t="s">
        <v>132</v>
      </c>
      <c r="D19" s="17" t="s">
        <v>220</v>
      </c>
      <c r="E19" s="17" t="s">
        <v>318</v>
      </c>
      <c r="F19" s="18">
        <v>84300</v>
      </c>
      <c r="G19" s="18">
        <v>3550.97</v>
      </c>
      <c r="H19" s="18">
        <v>6.72</v>
      </c>
    </row>
    <row r="20" spans="2:8">
      <c r="B20" s="17" t="s">
        <v>1486</v>
      </c>
      <c r="C20" s="165" t="s">
        <v>132</v>
      </c>
      <c r="D20" s="17" t="s">
        <v>156</v>
      </c>
      <c r="E20" s="17" t="s">
        <v>186</v>
      </c>
      <c r="F20" s="18">
        <v>103049</v>
      </c>
      <c r="G20" s="18">
        <v>3323.48</v>
      </c>
      <c r="H20" s="18">
        <v>6.29</v>
      </c>
    </row>
    <row r="21" spans="2:8">
      <c r="B21" s="17" t="s">
        <v>1438</v>
      </c>
      <c r="C21" s="165" t="s">
        <v>132</v>
      </c>
      <c r="D21" s="17" t="s">
        <v>156</v>
      </c>
      <c r="E21" s="17" t="s">
        <v>534</v>
      </c>
      <c r="F21" s="18">
        <v>317452</v>
      </c>
      <c r="G21" s="18">
        <v>3175.31</v>
      </c>
      <c r="H21" s="18">
        <v>6.01</v>
      </c>
    </row>
    <row r="22" spans="2:8">
      <c r="B22" s="17" t="s">
        <v>1482</v>
      </c>
      <c r="C22" s="165" t="s">
        <v>132</v>
      </c>
      <c r="D22" s="17" t="s">
        <v>220</v>
      </c>
      <c r="E22" s="17" t="s">
        <v>537</v>
      </c>
      <c r="F22" s="18">
        <v>1005100</v>
      </c>
      <c r="G22" s="18">
        <v>2798.7</v>
      </c>
      <c r="H22" s="18">
        <v>5.29</v>
      </c>
    </row>
    <row r="23" spans="2:8">
      <c r="B23" s="17" t="s">
        <v>1224</v>
      </c>
      <c r="C23" s="165" t="s">
        <v>132</v>
      </c>
      <c r="D23" s="17" t="s">
        <v>156</v>
      </c>
      <c r="E23" s="17" t="s">
        <v>495</v>
      </c>
      <c r="F23" s="18">
        <v>323000</v>
      </c>
      <c r="G23" s="18">
        <v>2080.44</v>
      </c>
      <c r="H23" s="18">
        <v>3.94</v>
      </c>
    </row>
    <row r="24" spans="2:8">
      <c r="B24" s="17" t="s">
        <v>1474</v>
      </c>
      <c r="C24" s="165" t="s">
        <v>132</v>
      </c>
      <c r="D24" s="17" t="s">
        <v>156</v>
      </c>
      <c r="E24" s="17" t="s">
        <v>558</v>
      </c>
      <c r="F24" s="18">
        <v>103000</v>
      </c>
      <c r="G24" s="18">
        <v>1823.2</v>
      </c>
      <c r="H24" s="18">
        <v>3.45</v>
      </c>
    </row>
    <row r="25" spans="2:8">
      <c r="B25" s="17" t="s">
        <v>1572</v>
      </c>
      <c r="C25" s="165" t="s">
        <v>132</v>
      </c>
      <c r="D25" s="17" t="s">
        <v>220</v>
      </c>
      <c r="E25" s="17" t="s">
        <v>613</v>
      </c>
      <c r="F25" s="18">
        <v>116982</v>
      </c>
      <c r="G25" s="18">
        <v>1452.86</v>
      </c>
      <c r="H25" s="18">
        <v>2.75</v>
      </c>
    </row>
    <row r="26" spans="2:8">
      <c r="B26" s="17" t="s">
        <v>1176</v>
      </c>
      <c r="C26" s="165" t="s">
        <v>132</v>
      </c>
      <c r="D26" s="17" t="s">
        <v>156</v>
      </c>
      <c r="E26" s="17" t="s">
        <v>614</v>
      </c>
      <c r="F26" s="18">
        <v>255000</v>
      </c>
      <c r="G26" s="18">
        <v>1394.85</v>
      </c>
      <c r="H26" s="18">
        <v>2.64</v>
      </c>
    </row>
    <row r="27" spans="2:8">
      <c r="B27" s="17" t="s">
        <v>1227</v>
      </c>
      <c r="C27" s="165" t="s">
        <v>132</v>
      </c>
      <c r="D27" s="17" t="s">
        <v>156</v>
      </c>
      <c r="E27" s="17" t="s">
        <v>187</v>
      </c>
      <c r="F27" s="18">
        <v>35000</v>
      </c>
      <c r="G27" s="18">
        <v>1341.08</v>
      </c>
      <c r="H27" s="18">
        <v>2.54</v>
      </c>
    </row>
    <row r="28" spans="2:8">
      <c r="B28" s="17" t="s">
        <v>1514</v>
      </c>
      <c r="C28" s="165" t="s">
        <v>132</v>
      </c>
      <c r="D28" s="17" t="s">
        <v>220</v>
      </c>
      <c r="E28" s="17" t="s">
        <v>231</v>
      </c>
      <c r="F28" s="18">
        <v>476121</v>
      </c>
      <c r="G28" s="18">
        <v>1283.1500000000001</v>
      </c>
      <c r="H28" s="18">
        <v>2.4300000000000002</v>
      </c>
    </row>
    <row r="29" spans="2:8">
      <c r="B29" s="17" t="s">
        <v>1573</v>
      </c>
      <c r="C29" s="165" t="s">
        <v>132</v>
      </c>
      <c r="D29" s="17" t="s">
        <v>156</v>
      </c>
      <c r="E29" s="17" t="s">
        <v>615</v>
      </c>
      <c r="F29" s="18">
        <v>471283</v>
      </c>
      <c r="G29" s="18">
        <v>1194.7</v>
      </c>
      <c r="H29" s="18">
        <v>2.2599999999999998</v>
      </c>
    </row>
    <row r="30" spans="2:8">
      <c r="B30" s="17" t="s">
        <v>1549</v>
      </c>
      <c r="C30" s="165" t="s">
        <v>132</v>
      </c>
      <c r="D30" s="17" t="s">
        <v>156</v>
      </c>
      <c r="E30" s="17" t="s">
        <v>321</v>
      </c>
      <c r="F30" s="18">
        <v>26000</v>
      </c>
      <c r="G30" s="18">
        <v>1152.55</v>
      </c>
      <c r="H30" s="18">
        <v>2.1800000000000002</v>
      </c>
    </row>
    <row r="31" spans="2:8">
      <c r="B31" s="17" t="s">
        <v>1574</v>
      </c>
      <c r="C31" s="165" t="s">
        <v>132</v>
      </c>
      <c r="D31" s="17" t="s">
        <v>156</v>
      </c>
      <c r="E31" s="17" t="s">
        <v>616</v>
      </c>
      <c r="F31" s="18">
        <v>276851</v>
      </c>
      <c r="G31" s="18">
        <v>1066.71</v>
      </c>
      <c r="H31" s="18">
        <v>2.02</v>
      </c>
    </row>
    <row r="32" spans="2:8">
      <c r="B32" s="17" t="s">
        <v>1575</v>
      </c>
      <c r="C32" s="165" t="s">
        <v>132</v>
      </c>
      <c r="D32" s="17" t="s">
        <v>156</v>
      </c>
      <c r="E32" s="17" t="s">
        <v>617</v>
      </c>
      <c r="F32" s="18">
        <v>5100</v>
      </c>
      <c r="G32" s="18">
        <v>1020.77</v>
      </c>
      <c r="H32" s="18">
        <v>1.93</v>
      </c>
    </row>
    <row r="33" spans="2:8">
      <c r="B33" s="17" t="s">
        <v>1576</v>
      </c>
      <c r="C33" s="165" t="s">
        <v>132</v>
      </c>
      <c r="D33" s="17" t="s">
        <v>220</v>
      </c>
      <c r="E33" s="17" t="s">
        <v>618</v>
      </c>
      <c r="F33" s="18">
        <v>128176</v>
      </c>
      <c r="G33" s="18">
        <v>844.62</v>
      </c>
      <c r="H33" s="18">
        <v>1.6</v>
      </c>
    </row>
    <row r="34" spans="2:8">
      <c r="B34" s="17" t="s">
        <v>1503</v>
      </c>
      <c r="C34" s="165" t="s">
        <v>132</v>
      </c>
      <c r="D34" s="17" t="s">
        <v>156</v>
      </c>
      <c r="E34" s="17" t="s">
        <v>549</v>
      </c>
      <c r="F34" s="18">
        <v>35662</v>
      </c>
      <c r="G34" s="18">
        <v>806.16</v>
      </c>
      <c r="H34" s="18">
        <v>1.52</v>
      </c>
    </row>
    <row r="35" spans="2:8">
      <c r="B35" s="17" t="s">
        <v>1457</v>
      </c>
      <c r="C35" s="165" t="s">
        <v>132</v>
      </c>
      <c r="D35" s="17" t="s">
        <v>156</v>
      </c>
      <c r="E35" s="17" t="s">
        <v>561</v>
      </c>
      <c r="F35" s="18">
        <v>58129</v>
      </c>
      <c r="G35" s="18">
        <v>743.24</v>
      </c>
      <c r="H35" s="18">
        <v>1.41</v>
      </c>
    </row>
    <row r="36" spans="2:8">
      <c r="B36" s="17" t="s">
        <v>1218</v>
      </c>
      <c r="C36" s="165" t="s">
        <v>132</v>
      </c>
      <c r="D36" s="17" t="s">
        <v>156</v>
      </c>
      <c r="E36" s="17" t="s">
        <v>619</v>
      </c>
      <c r="F36" s="18">
        <v>167000</v>
      </c>
      <c r="G36" s="18">
        <v>636.02</v>
      </c>
      <c r="H36" s="18">
        <v>1.2</v>
      </c>
    </row>
    <row r="37" spans="2:8">
      <c r="B37" s="17" t="s">
        <v>1159</v>
      </c>
      <c r="C37" s="165" t="s">
        <v>132</v>
      </c>
      <c r="D37" s="17" t="s">
        <v>188</v>
      </c>
      <c r="E37" s="17" t="s">
        <v>189</v>
      </c>
      <c r="F37" s="18">
        <v>45000</v>
      </c>
      <c r="G37" s="18">
        <v>548.96</v>
      </c>
      <c r="H37" s="18">
        <v>1.04</v>
      </c>
    </row>
    <row r="38" spans="2:8">
      <c r="B38" s="17" t="s">
        <v>1577</v>
      </c>
      <c r="C38" s="165" t="s">
        <v>132</v>
      </c>
      <c r="D38" s="17" t="s">
        <v>156</v>
      </c>
      <c r="E38" s="17" t="s">
        <v>413</v>
      </c>
      <c r="F38" s="18">
        <v>29588</v>
      </c>
      <c r="G38" s="18">
        <v>416.1</v>
      </c>
      <c r="H38" s="18">
        <v>0.79</v>
      </c>
    </row>
    <row r="39" spans="2:8">
      <c r="B39" s="17" t="s">
        <v>1578</v>
      </c>
      <c r="C39" s="165" t="s">
        <v>132</v>
      </c>
      <c r="D39" s="17" t="s">
        <v>156</v>
      </c>
      <c r="E39" s="17" t="s">
        <v>206</v>
      </c>
      <c r="F39" s="18">
        <v>5500</v>
      </c>
      <c r="G39" s="18">
        <v>348.43</v>
      </c>
      <c r="H39" s="18">
        <v>0.66</v>
      </c>
    </row>
    <row r="40" spans="2:8">
      <c r="B40" s="17" t="s">
        <v>1484</v>
      </c>
      <c r="C40" s="165" t="s">
        <v>132</v>
      </c>
      <c r="D40" s="17" t="s">
        <v>220</v>
      </c>
      <c r="E40" s="17" t="s">
        <v>575</v>
      </c>
      <c r="F40" s="18">
        <v>53893</v>
      </c>
      <c r="G40" s="18">
        <v>306.08999999999997</v>
      </c>
      <c r="H40" s="18">
        <v>0.57999999999999996</v>
      </c>
    </row>
    <row r="41" spans="2:8">
      <c r="B41" s="17" t="s">
        <v>1510</v>
      </c>
      <c r="C41" s="165" t="s">
        <v>132</v>
      </c>
      <c r="D41" s="17" t="s">
        <v>220</v>
      </c>
      <c r="E41" s="17" t="s">
        <v>221</v>
      </c>
      <c r="F41" s="18">
        <v>42000</v>
      </c>
      <c r="G41" s="18">
        <v>232.6</v>
      </c>
      <c r="H41" s="18">
        <v>0.44</v>
      </c>
    </row>
    <row r="42" spans="2:8">
      <c r="B42" s="241" t="s">
        <v>210</v>
      </c>
      <c r="C42" s="242"/>
      <c r="D42" s="241"/>
      <c r="E42" s="241"/>
      <c r="F42" s="70"/>
      <c r="G42" s="70">
        <f>SUM(G13:G41)</f>
        <v>52119.089999999989</v>
      </c>
      <c r="H42" s="70">
        <f>SUM(H13:H41)</f>
        <v>98.620000000000019</v>
      </c>
    </row>
    <row r="43" spans="2:8">
      <c r="B43" s="241" t="s">
        <v>211</v>
      </c>
      <c r="C43" s="242"/>
      <c r="D43" s="241"/>
      <c r="E43" s="241"/>
      <c r="F43" s="70"/>
      <c r="G43" s="70">
        <v>806.05</v>
      </c>
      <c r="H43" s="70">
        <v>1.52</v>
      </c>
    </row>
    <row r="44" spans="2:8">
      <c r="B44" s="241" t="s">
        <v>117</v>
      </c>
      <c r="C44" s="242"/>
      <c r="D44" s="241"/>
      <c r="E44" s="241"/>
      <c r="F44" s="70"/>
      <c r="G44" s="70">
        <v>52925.14</v>
      </c>
      <c r="H44" s="70">
        <v>100.11</v>
      </c>
    </row>
    <row r="45" spans="2:8">
      <c r="B45" s="241" t="s">
        <v>296</v>
      </c>
      <c r="C45" s="243"/>
      <c r="D45" s="241"/>
      <c r="E45" s="241"/>
      <c r="F45" s="70"/>
      <c r="G45" s="70">
        <v>-60.431870089993708</v>
      </c>
      <c r="H45" s="70">
        <v>-0.10999999999999943</v>
      </c>
    </row>
    <row r="46" spans="2:8">
      <c r="B46" s="241" t="s">
        <v>119</v>
      </c>
      <c r="C46" s="243"/>
      <c r="D46" s="241"/>
      <c r="E46" s="241"/>
      <c r="F46" s="70"/>
      <c r="G46" s="70">
        <v>52864.708129910003</v>
      </c>
      <c r="H46" s="70">
        <v>100</v>
      </c>
    </row>
    <row r="47" spans="2:8">
      <c r="B47" s="17" t="s">
        <v>120</v>
      </c>
    </row>
    <row r="48" spans="2:8">
      <c r="B48" s="17" t="s">
        <v>121</v>
      </c>
    </row>
    <row r="49" spans="2:3">
      <c r="B49" s="17" t="s">
        <v>122</v>
      </c>
      <c r="C49" s="244">
        <v>44773</v>
      </c>
    </row>
    <row r="50" spans="2:3" ht="25.5">
      <c r="B50" s="245" t="s">
        <v>123</v>
      </c>
      <c r="C50" s="16" t="s">
        <v>124</v>
      </c>
    </row>
    <row r="51" spans="2:3">
      <c r="B51" s="241"/>
    </row>
    <row r="52" spans="2:3">
      <c r="B52" s="241" t="s">
        <v>125</v>
      </c>
    </row>
    <row r="53" spans="2:3">
      <c r="B53" s="241" t="s">
        <v>212</v>
      </c>
    </row>
    <row r="54" spans="2:3">
      <c r="B54" s="241" t="s">
        <v>126</v>
      </c>
    </row>
    <row r="55" spans="2:3">
      <c r="B55" s="241" t="s">
        <v>620</v>
      </c>
      <c r="C55" s="243"/>
    </row>
    <row r="56" spans="2:3">
      <c r="B56" s="241" t="s">
        <v>621</v>
      </c>
      <c r="C56" s="243"/>
    </row>
    <row r="57" spans="2:3">
      <c r="B57" s="241" t="s">
        <v>622</v>
      </c>
      <c r="C57" s="243"/>
    </row>
    <row r="58" spans="2:3">
      <c r="B58" s="241" t="s">
        <v>623</v>
      </c>
      <c r="C58" s="243"/>
    </row>
    <row r="59" spans="2:3">
      <c r="B59" s="241" t="s">
        <v>624</v>
      </c>
      <c r="C59" s="243"/>
    </row>
    <row r="60" spans="2:3">
      <c r="B60" s="241" t="s">
        <v>625</v>
      </c>
      <c r="C60" s="243"/>
    </row>
    <row r="61" spans="2:3">
      <c r="B61" s="241" t="s">
        <v>626</v>
      </c>
      <c r="C61" s="243"/>
    </row>
    <row r="62" spans="2:3">
      <c r="B62" s="241" t="s">
        <v>627</v>
      </c>
      <c r="C62" s="243"/>
    </row>
    <row r="63" spans="2:3">
      <c r="B63" s="275" t="s">
        <v>2649</v>
      </c>
      <c r="C63" s="243"/>
    </row>
    <row r="64" spans="2:3">
      <c r="B64" s="275" t="s">
        <v>127</v>
      </c>
    </row>
    <row r="65" spans="2:2">
      <c r="B65" s="275" t="s">
        <v>128</v>
      </c>
    </row>
  </sheetData>
  <mergeCells count="3">
    <mergeCell ref="B1:E1"/>
    <mergeCell ref="C3:C7"/>
    <mergeCell ref="D3:D7"/>
  </mergeCells>
  <hyperlinks>
    <hyperlink ref="A1" location="Index!A1" display="Index" xr:uid="{0C97B736-6A69-4A31-A3B9-1D12FA8EC788}"/>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4DB49-A57A-424C-9143-570E82E1FE0C}">
  <dimension ref="A1:I75"/>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4" style="17" bestFit="1" customWidth="1"/>
    <col min="6" max="6" width="10.5703125" style="18" bestFit="1" customWidth="1"/>
    <col min="7" max="7" width="18.140625" style="18" bestFit="1" customWidth="1"/>
    <col min="8" max="8" width="9.140625" style="18" bestFit="1" customWidth="1"/>
    <col min="9" max="256" width="9.140625" style="17"/>
    <col min="257" max="257" width="5.42578125" style="17" bestFit="1" customWidth="1"/>
    <col min="258" max="258" width="82" style="17" bestFit="1" customWidth="1"/>
    <col min="259" max="259" width="13.140625" style="17" bestFit="1" customWidth="1"/>
    <col min="260" max="260" width="30.28515625" style="17" bestFit="1" customWidth="1"/>
    <col min="261" max="261" width="14" style="17" bestFit="1" customWidth="1"/>
    <col min="262" max="262" width="10.5703125" style="17" bestFit="1" customWidth="1"/>
    <col min="263" max="263" width="18.140625" style="17" bestFit="1" customWidth="1"/>
    <col min="264" max="264" width="9.140625" style="17" bestFit="1"/>
    <col min="265" max="512" width="9.140625" style="17"/>
    <col min="513" max="513" width="5.42578125" style="17" bestFit="1" customWidth="1"/>
    <col min="514" max="514" width="82" style="17" bestFit="1" customWidth="1"/>
    <col min="515" max="515" width="13.140625" style="17" bestFit="1" customWidth="1"/>
    <col min="516" max="516" width="30.28515625" style="17" bestFit="1" customWidth="1"/>
    <col min="517" max="517" width="14" style="17" bestFit="1" customWidth="1"/>
    <col min="518" max="518" width="10.5703125" style="17" bestFit="1" customWidth="1"/>
    <col min="519" max="519" width="18.140625" style="17" bestFit="1" customWidth="1"/>
    <col min="520" max="520" width="9.140625" style="17" bestFit="1"/>
    <col min="521" max="768" width="9.140625" style="17"/>
    <col min="769" max="769" width="5.42578125" style="17" bestFit="1" customWidth="1"/>
    <col min="770" max="770" width="82" style="17" bestFit="1" customWidth="1"/>
    <col min="771" max="771" width="13.140625" style="17" bestFit="1" customWidth="1"/>
    <col min="772" max="772" width="30.28515625" style="17" bestFit="1" customWidth="1"/>
    <col min="773" max="773" width="14" style="17" bestFit="1" customWidth="1"/>
    <col min="774" max="774" width="10.5703125" style="17" bestFit="1" customWidth="1"/>
    <col min="775" max="775" width="18.140625" style="17" bestFit="1" customWidth="1"/>
    <col min="776" max="776" width="9.140625" style="17" bestFit="1"/>
    <col min="777" max="1024" width="9.140625" style="17"/>
    <col min="1025" max="1025" width="5.42578125" style="17" bestFit="1" customWidth="1"/>
    <col min="1026" max="1026" width="82" style="17" bestFit="1" customWidth="1"/>
    <col min="1027" max="1027" width="13.140625" style="17" bestFit="1" customWidth="1"/>
    <col min="1028" max="1028" width="30.28515625" style="17" bestFit="1" customWidth="1"/>
    <col min="1029" max="1029" width="14" style="17" bestFit="1" customWidth="1"/>
    <col min="1030" max="1030" width="10.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82" style="17" bestFit="1" customWidth="1"/>
    <col min="1283" max="1283" width="13.140625" style="17" bestFit="1" customWidth="1"/>
    <col min="1284" max="1284" width="30.28515625" style="17" bestFit="1" customWidth="1"/>
    <col min="1285" max="1285" width="14" style="17" bestFit="1" customWidth="1"/>
    <col min="1286" max="1286" width="10.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82" style="17" bestFit="1" customWidth="1"/>
    <col min="1539" max="1539" width="13.140625" style="17" bestFit="1" customWidth="1"/>
    <col min="1540" max="1540" width="30.28515625" style="17" bestFit="1" customWidth="1"/>
    <col min="1541" max="1541" width="14" style="17" bestFit="1" customWidth="1"/>
    <col min="1542" max="1542" width="10.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82" style="17" bestFit="1" customWidth="1"/>
    <col min="1795" max="1795" width="13.140625" style="17" bestFit="1" customWidth="1"/>
    <col min="1796" max="1796" width="30.28515625" style="17" bestFit="1" customWidth="1"/>
    <col min="1797" max="1797" width="14" style="17" bestFit="1" customWidth="1"/>
    <col min="1798" max="1798" width="10.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82" style="17" bestFit="1" customWidth="1"/>
    <col min="2051" max="2051" width="13.140625" style="17" bestFit="1" customWidth="1"/>
    <col min="2052" max="2052" width="30.28515625" style="17" bestFit="1" customWidth="1"/>
    <col min="2053" max="2053" width="14" style="17" bestFit="1" customWidth="1"/>
    <col min="2054" max="2054" width="10.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82" style="17" bestFit="1" customWidth="1"/>
    <col min="2307" max="2307" width="13.140625" style="17" bestFit="1" customWidth="1"/>
    <col min="2308" max="2308" width="30.28515625" style="17" bestFit="1" customWidth="1"/>
    <col min="2309" max="2309" width="14" style="17" bestFit="1" customWidth="1"/>
    <col min="2310" max="2310" width="10.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82" style="17" bestFit="1" customWidth="1"/>
    <col min="2563" max="2563" width="13.140625" style="17" bestFit="1" customWidth="1"/>
    <col min="2564" max="2564" width="30.28515625" style="17" bestFit="1" customWidth="1"/>
    <col min="2565" max="2565" width="14" style="17" bestFit="1" customWidth="1"/>
    <col min="2566" max="2566" width="10.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82" style="17" bestFit="1" customWidth="1"/>
    <col min="2819" max="2819" width="13.140625" style="17" bestFit="1" customWidth="1"/>
    <col min="2820" max="2820" width="30.28515625" style="17" bestFit="1" customWidth="1"/>
    <col min="2821" max="2821" width="14" style="17" bestFit="1" customWidth="1"/>
    <col min="2822" max="2822" width="10.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82" style="17" bestFit="1" customWidth="1"/>
    <col min="3075" max="3075" width="13.140625" style="17" bestFit="1" customWidth="1"/>
    <col min="3076" max="3076" width="30.28515625" style="17" bestFit="1" customWidth="1"/>
    <col min="3077" max="3077" width="14" style="17" bestFit="1" customWidth="1"/>
    <col min="3078" max="3078" width="10.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82" style="17" bestFit="1" customWidth="1"/>
    <col min="3331" max="3331" width="13.140625" style="17" bestFit="1" customWidth="1"/>
    <col min="3332" max="3332" width="30.28515625" style="17" bestFit="1" customWidth="1"/>
    <col min="3333" max="3333" width="14" style="17" bestFit="1" customWidth="1"/>
    <col min="3334" max="3334" width="10.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82" style="17" bestFit="1" customWidth="1"/>
    <col min="3587" max="3587" width="13.140625" style="17" bestFit="1" customWidth="1"/>
    <col min="3588" max="3588" width="30.28515625" style="17" bestFit="1" customWidth="1"/>
    <col min="3589" max="3589" width="14" style="17" bestFit="1" customWidth="1"/>
    <col min="3590" max="3590" width="10.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82" style="17" bestFit="1" customWidth="1"/>
    <col min="3843" max="3843" width="13.140625" style="17" bestFit="1" customWidth="1"/>
    <col min="3844" max="3844" width="30.28515625" style="17" bestFit="1" customWidth="1"/>
    <col min="3845" max="3845" width="14" style="17" bestFit="1" customWidth="1"/>
    <col min="3846" max="3846" width="10.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82" style="17" bestFit="1" customWidth="1"/>
    <col min="4099" max="4099" width="13.140625" style="17" bestFit="1" customWidth="1"/>
    <col min="4100" max="4100" width="30.28515625" style="17" bestFit="1" customWidth="1"/>
    <col min="4101" max="4101" width="14" style="17" bestFit="1" customWidth="1"/>
    <col min="4102" max="4102" width="10.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82" style="17" bestFit="1" customWidth="1"/>
    <col min="4355" max="4355" width="13.140625" style="17" bestFit="1" customWidth="1"/>
    <col min="4356" max="4356" width="30.28515625" style="17" bestFit="1" customWidth="1"/>
    <col min="4357" max="4357" width="14" style="17" bestFit="1" customWidth="1"/>
    <col min="4358" max="4358" width="10.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82" style="17" bestFit="1" customWidth="1"/>
    <col min="4611" max="4611" width="13.140625" style="17" bestFit="1" customWidth="1"/>
    <col min="4612" max="4612" width="30.28515625" style="17" bestFit="1" customWidth="1"/>
    <col min="4613" max="4613" width="14" style="17" bestFit="1" customWidth="1"/>
    <col min="4614" max="4614" width="10.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82" style="17" bestFit="1" customWidth="1"/>
    <col min="4867" max="4867" width="13.140625" style="17" bestFit="1" customWidth="1"/>
    <col min="4868" max="4868" width="30.28515625" style="17" bestFit="1" customWidth="1"/>
    <col min="4869" max="4869" width="14" style="17" bestFit="1" customWidth="1"/>
    <col min="4870" max="4870" width="10.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82" style="17" bestFit="1" customWidth="1"/>
    <col min="5123" max="5123" width="13.140625" style="17" bestFit="1" customWidth="1"/>
    <col min="5124" max="5124" width="30.28515625" style="17" bestFit="1" customWidth="1"/>
    <col min="5125" max="5125" width="14" style="17" bestFit="1" customWidth="1"/>
    <col min="5126" max="5126" width="10.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82" style="17" bestFit="1" customWidth="1"/>
    <col min="5379" max="5379" width="13.140625" style="17" bestFit="1" customWidth="1"/>
    <col min="5380" max="5380" width="30.28515625" style="17" bestFit="1" customWidth="1"/>
    <col min="5381" max="5381" width="14" style="17" bestFit="1" customWidth="1"/>
    <col min="5382" max="5382" width="10.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82" style="17" bestFit="1" customWidth="1"/>
    <col min="5635" max="5635" width="13.140625" style="17" bestFit="1" customWidth="1"/>
    <col min="5636" max="5636" width="30.28515625" style="17" bestFit="1" customWidth="1"/>
    <col min="5637" max="5637" width="14" style="17" bestFit="1" customWidth="1"/>
    <col min="5638" max="5638" width="10.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82" style="17" bestFit="1" customWidth="1"/>
    <col min="5891" max="5891" width="13.140625" style="17" bestFit="1" customWidth="1"/>
    <col min="5892" max="5892" width="30.28515625" style="17" bestFit="1" customWidth="1"/>
    <col min="5893" max="5893" width="14" style="17" bestFit="1" customWidth="1"/>
    <col min="5894" max="5894" width="10.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82" style="17" bestFit="1" customWidth="1"/>
    <col min="6147" max="6147" width="13.140625" style="17" bestFit="1" customWidth="1"/>
    <col min="6148" max="6148" width="30.28515625" style="17" bestFit="1" customWidth="1"/>
    <col min="6149" max="6149" width="14" style="17" bestFit="1" customWidth="1"/>
    <col min="6150" max="6150" width="10.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82" style="17" bestFit="1" customWidth="1"/>
    <col min="6403" max="6403" width="13.140625" style="17" bestFit="1" customWidth="1"/>
    <col min="6404" max="6404" width="30.28515625" style="17" bestFit="1" customWidth="1"/>
    <col min="6405" max="6405" width="14" style="17" bestFit="1" customWidth="1"/>
    <col min="6406" max="6406" width="10.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82" style="17" bestFit="1" customWidth="1"/>
    <col min="6659" max="6659" width="13.140625" style="17" bestFit="1" customWidth="1"/>
    <col min="6660" max="6660" width="30.28515625" style="17" bestFit="1" customWidth="1"/>
    <col min="6661" max="6661" width="14" style="17" bestFit="1" customWidth="1"/>
    <col min="6662" max="6662" width="10.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82" style="17" bestFit="1" customWidth="1"/>
    <col min="6915" max="6915" width="13.140625" style="17" bestFit="1" customWidth="1"/>
    <col min="6916" max="6916" width="30.28515625" style="17" bestFit="1" customWidth="1"/>
    <col min="6917" max="6917" width="14" style="17" bestFit="1" customWidth="1"/>
    <col min="6918" max="6918" width="10.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82" style="17" bestFit="1" customWidth="1"/>
    <col min="7171" max="7171" width="13.140625" style="17" bestFit="1" customWidth="1"/>
    <col min="7172" max="7172" width="30.28515625" style="17" bestFit="1" customWidth="1"/>
    <col min="7173" max="7173" width="14" style="17" bestFit="1" customWidth="1"/>
    <col min="7174" max="7174" width="10.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82" style="17" bestFit="1" customWidth="1"/>
    <col min="7427" max="7427" width="13.140625" style="17" bestFit="1" customWidth="1"/>
    <col min="7428" max="7428" width="30.28515625" style="17" bestFit="1" customWidth="1"/>
    <col min="7429" max="7429" width="14" style="17" bestFit="1" customWidth="1"/>
    <col min="7430" max="7430" width="10.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82" style="17" bestFit="1" customWidth="1"/>
    <col min="7683" max="7683" width="13.140625" style="17" bestFit="1" customWidth="1"/>
    <col min="7684" max="7684" width="30.28515625" style="17" bestFit="1" customWidth="1"/>
    <col min="7685" max="7685" width="14" style="17" bestFit="1" customWidth="1"/>
    <col min="7686" max="7686" width="10.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82" style="17" bestFit="1" customWidth="1"/>
    <col min="7939" max="7939" width="13.140625" style="17" bestFit="1" customWidth="1"/>
    <col min="7940" max="7940" width="30.28515625" style="17" bestFit="1" customWidth="1"/>
    <col min="7941" max="7941" width="14" style="17" bestFit="1" customWidth="1"/>
    <col min="7942" max="7942" width="10.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82" style="17" bestFit="1" customWidth="1"/>
    <col min="8195" max="8195" width="13.140625" style="17" bestFit="1" customWidth="1"/>
    <col min="8196" max="8196" width="30.28515625" style="17" bestFit="1" customWidth="1"/>
    <col min="8197" max="8197" width="14" style="17" bestFit="1" customWidth="1"/>
    <col min="8198" max="8198" width="10.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82" style="17" bestFit="1" customWidth="1"/>
    <col min="8451" max="8451" width="13.140625" style="17" bestFit="1" customWidth="1"/>
    <col min="8452" max="8452" width="30.28515625" style="17" bestFit="1" customWidth="1"/>
    <col min="8453" max="8453" width="14" style="17" bestFit="1" customWidth="1"/>
    <col min="8454" max="8454" width="10.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82" style="17" bestFit="1" customWidth="1"/>
    <col min="8707" max="8707" width="13.140625" style="17" bestFit="1" customWidth="1"/>
    <col min="8708" max="8708" width="30.28515625" style="17" bestFit="1" customWidth="1"/>
    <col min="8709" max="8709" width="14" style="17" bestFit="1" customWidth="1"/>
    <col min="8710" max="8710" width="10.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82" style="17" bestFit="1" customWidth="1"/>
    <col min="8963" max="8963" width="13.140625" style="17" bestFit="1" customWidth="1"/>
    <col min="8964" max="8964" width="30.28515625" style="17" bestFit="1" customWidth="1"/>
    <col min="8965" max="8965" width="14" style="17" bestFit="1" customWidth="1"/>
    <col min="8966" max="8966" width="10.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82" style="17" bestFit="1" customWidth="1"/>
    <col min="9219" max="9219" width="13.140625" style="17" bestFit="1" customWidth="1"/>
    <col min="9220" max="9220" width="30.28515625" style="17" bestFit="1" customWidth="1"/>
    <col min="9221" max="9221" width="14" style="17" bestFit="1" customWidth="1"/>
    <col min="9222" max="9222" width="10.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82" style="17" bestFit="1" customWidth="1"/>
    <col min="9475" max="9475" width="13.140625" style="17" bestFit="1" customWidth="1"/>
    <col min="9476" max="9476" width="30.28515625" style="17" bestFit="1" customWidth="1"/>
    <col min="9477" max="9477" width="14" style="17" bestFit="1" customWidth="1"/>
    <col min="9478" max="9478" width="10.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82" style="17" bestFit="1" customWidth="1"/>
    <col min="9731" max="9731" width="13.140625" style="17" bestFit="1" customWidth="1"/>
    <col min="9732" max="9732" width="30.28515625" style="17" bestFit="1" customWidth="1"/>
    <col min="9733" max="9733" width="14" style="17" bestFit="1" customWidth="1"/>
    <col min="9734" max="9734" width="10.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82" style="17" bestFit="1" customWidth="1"/>
    <col min="9987" max="9987" width="13.140625" style="17" bestFit="1" customWidth="1"/>
    <col min="9988" max="9988" width="30.28515625" style="17" bestFit="1" customWidth="1"/>
    <col min="9989" max="9989" width="14" style="17" bestFit="1" customWidth="1"/>
    <col min="9990" max="9990" width="10.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82" style="17" bestFit="1" customWidth="1"/>
    <col min="10243" max="10243" width="13.140625" style="17" bestFit="1" customWidth="1"/>
    <col min="10244" max="10244" width="30.28515625" style="17" bestFit="1" customWidth="1"/>
    <col min="10245" max="10245" width="14" style="17" bestFit="1" customWidth="1"/>
    <col min="10246" max="10246" width="10.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82" style="17" bestFit="1" customWidth="1"/>
    <col min="10499" max="10499" width="13.140625" style="17" bestFit="1" customWidth="1"/>
    <col min="10500" max="10500" width="30.28515625" style="17" bestFit="1" customWidth="1"/>
    <col min="10501" max="10501" width="14" style="17" bestFit="1" customWidth="1"/>
    <col min="10502" max="10502" width="10.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82" style="17" bestFit="1" customWidth="1"/>
    <col min="10755" max="10755" width="13.140625" style="17" bestFit="1" customWidth="1"/>
    <col min="10756" max="10756" width="30.28515625" style="17" bestFit="1" customWidth="1"/>
    <col min="10757" max="10757" width="14" style="17" bestFit="1" customWidth="1"/>
    <col min="10758" max="10758" width="10.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82" style="17" bestFit="1" customWidth="1"/>
    <col min="11011" max="11011" width="13.140625" style="17" bestFit="1" customWidth="1"/>
    <col min="11012" max="11012" width="30.28515625" style="17" bestFit="1" customWidth="1"/>
    <col min="11013" max="11013" width="14" style="17" bestFit="1" customWidth="1"/>
    <col min="11014" max="11014" width="10.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82" style="17" bestFit="1" customWidth="1"/>
    <col min="11267" max="11267" width="13.140625" style="17" bestFit="1" customWidth="1"/>
    <col min="11268" max="11268" width="30.28515625" style="17" bestFit="1" customWidth="1"/>
    <col min="11269" max="11269" width="14" style="17" bestFit="1" customWidth="1"/>
    <col min="11270" max="11270" width="10.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82" style="17" bestFit="1" customWidth="1"/>
    <col min="11523" max="11523" width="13.140625" style="17" bestFit="1" customWidth="1"/>
    <col min="11524" max="11524" width="30.28515625" style="17" bestFit="1" customWidth="1"/>
    <col min="11525" max="11525" width="14" style="17" bestFit="1" customWidth="1"/>
    <col min="11526" max="11526" width="10.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82" style="17" bestFit="1" customWidth="1"/>
    <col min="11779" max="11779" width="13.140625" style="17" bestFit="1" customWidth="1"/>
    <col min="11780" max="11780" width="30.28515625" style="17" bestFit="1" customWidth="1"/>
    <col min="11781" max="11781" width="14" style="17" bestFit="1" customWidth="1"/>
    <col min="11782" max="11782" width="10.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82" style="17" bestFit="1" customWidth="1"/>
    <col min="12035" max="12035" width="13.140625" style="17" bestFit="1" customWidth="1"/>
    <col min="12036" max="12036" width="30.28515625" style="17" bestFit="1" customWidth="1"/>
    <col min="12037" max="12037" width="14" style="17" bestFit="1" customWidth="1"/>
    <col min="12038" max="12038" width="10.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82" style="17" bestFit="1" customWidth="1"/>
    <col min="12291" max="12291" width="13.140625" style="17" bestFit="1" customWidth="1"/>
    <col min="12292" max="12292" width="30.28515625" style="17" bestFit="1" customWidth="1"/>
    <col min="12293" max="12293" width="14" style="17" bestFit="1" customWidth="1"/>
    <col min="12294" max="12294" width="10.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82" style="17" bestFit="1" customWidth="1"/>
    <col min="12547" max="12547" width="13.140625" style="17" bestFit="1" customWidth="1"/>
    <col min="12548" max="12548" width="30.28515625" style="17" bestFit="1" customWidth="1"/>
    <col min="12549" max="12549" width="14" style="17" bestFit="1" customWidth="1"/>
    <col min="12550" max="12550" width="10.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82" style="17" bestFit="1" customWidth="1"/>
    <col min="12803" max="12803" width="13.140625" style="17" bestFit="1" customWidth="1"/>
    <col min="12804" max="12804" width="30.28515625" style="17" bestFit="1" customWidth="1"/>
    <col min="12805" max="12805" width="14" style="17" bestFit="1" customWidth="1"/>
    <col min="12806" max="12806" width="10.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82" style="17" bestFit="1" customWidth="1"/>
    <col min="13059" max="13059" width="13.140625" style="17" bestFit="1" customWidth="1"/>
    <col min="13060" max="13060" width="30.28515625" style="17" bestFit="1" customWidth="1"/>
    <col min="13061" max="13061" width="14" style="17" bestFit="1" customWidth="1"/>
    <col min="13062" max="13062" width="10.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82" style="17" bestFit="1" customWidth="1"/>
    <col min="13315" max="13315" width="13.140625" style="17" bestFit="1" customWidth="1"/>
    <col min="13316" max="13316" width="30.28515625" style="17" bestFit="1" customWidth="1"/>
    <col min="13317" max="13317" width="14" style="17" bestFit="1" customWidth="1"/>
    <col min="13318" max="13318" width="10.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82" style="17" bestFit="1" customWidth="1"/>
    <col min="13571" max="13571" width="13.140625" style="17" bestFit="1" customWidth="1"/>
    <col min="13572" max="13572" width="30.28515625" style="17" bestFit="1" customWidth="1"/>
    <col min="13573" max="13573" width="14" style="17" bestFit="1" customWidth="1"/>
    <col min="13574" max="13574" width="10.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82" style="17" bestFit="1" customWidth="1"/>
    <col min="13827" max="13827" width="13.140625" style="17" bestFit="1" customWidth="1"/>
    <col min="13828" max="13828" width="30.28515625" style="17" bestFit="1" customWidth="1"/>
    <col min="13829" max="13829" width="14" style="17" bestFit="1" customWidth="1"/>
    <col min="13830" max="13830" width="10.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82" style="17" bestFit="1" customWidth="1"/>
    <col min="14083" max="14083" width="13.140625" style="17" bestFit="1" customWidth="1"/>
    <col min="14084" max="14084" width="30.28515625" style="17" bestFit="1" customWidth="1"/>
    <col min="14085" max="14085" width="14" style="17" bestFit="1" customWidth="1"/>
    <col min="14086" max="14086" width="10.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82" style="17" bestFit="1" customWidth="1"/>
    <col min="14339" max="14339" width="13.140625" style="17" bestFit="1" customWidth="1"/>
    <col min="14340" max="14340" width="30.28515625" style="17" bestFit="1" customWidth="1"/>
    <col min="14341" max="14341" width="14" style="17" bestFit="1" customWidth="1"/>
    <col min="14342" max="14342" width="10.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82" style="17" bestFit="1" customWidth="1"/>
    <col min="14595" max="14595" width="13.140625" style="17" bestFit="1" customWidth="1"/>
    <col min="14596" max="14596" width="30.28515625" style="17" bestFit="1" customWidth="1"/>
    <col min="14597" max="14597" width="14" style="17" bestFit="1" customWidth="1"/>
    <col min="14598" max="14598" width="10.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82" style="17" bestFit="1" customWidth="1"/>
    <col min="14851" max="14851" width="13.140625" style="17" bestFit="1" customWidth="1"/>
    <col min="14852" max="14852" width="30.28515625" style="17" bestFit="1" customWidth="1"/>
    <col min="14853" max="14853" width="14" style="17" bestFit="1" customWidth="1"/>
    <col min="14854" max="14854" width="10.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82" style="17" bestFit="1" customWidth="1"/>
    <col min="15107" max="15107" width="13.140625" style="17" bestFit="1" customWidth="1"/>
    <col min="15108" max="15108" width="30.28515625" style="17" bestFit="1" customWidth="1"/>
    <col min="15109" max="15109" width="14" style="17" bestFit="1" customWidth="1"/>
    <col min="15110" max="15110" width="10.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82" style="17" bestFit="1" customWidth="1"/>
    <col min="15363" max="15363" width="13.140625" style="17" bestFit="1" customWidth="1"/>
    <col min="15364" max="15364" width="30.28515625" style="17" bestFit="1" customWidth="1"/>
    <col min="15365" max="15365" width="14" style="17" bestFit="1" customWidth="1"/>
    <col min="15366" max="15366" width="10.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82" style="17" bestFit="1" customWidth="1"/>
    <col min="15619" max="15619" width="13.140625" style="17" bestFit="1" customWidth="1"/>
    <col min="15620" max="15620" width="30.28515625" style="17" bestFit="1" customWidth="1"/>
    <col min="15621" max="15621" width="14" style="17" bestFit="1" customWidth="1"/>
    <col min="15622" max="15622" width="10.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82" style="17" bestFit="1" customWidth="1"/>
    <col min="15875" max="15875" width="13.140625" style="17" bestFit="1" customWidth="1"/>
    <col min="15876" max="15876" width="30.28515625" style="17" bestFit="1" customWidth="1"/>
    <col min="15877" max="15877" width="14" style="17" bestFit="1" customWidth="1"/>
    <col min="15878" max="15878" width="10.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82" style="17" bestFit="1" customWidth="1"/>
    <col min="16131" max="16131" width="13.140625" style="17" bestFit="1" customWidth="1"/>
    <col min="16132" max="16132" width="30.28515625" style="17" bestFit="1" customWidth="1"/>
    <col min="16133" max="16133" width="14" style="17" bestFit="1" customWidth="1"/>
    <col min="16134" max="16134" width="10.5703125" style="17" bestFit="1" customWidth="1"/>
    <col min="16135" max="16135" width="18.140625" style="17" bestFit="1" customWidth="1"/>
    <col min="16136" max="16136" width="9.140625" style="17" bestFit="1"/>
    <col min="16137" max="16384" width="9.140625" style="17"/>
  </cols>
  <sheetData>
    <row r="1" spans="1:9" s="1" customFormat="1">
      <c r="A1" s="3" t="s">
        <v>0</v>
      </c>
      <c r="B1" s="361" t="s">
        <v>85</v>
      </c>
      <c r="C1" s="361"/>
      <c r="D1" s="361"/>
      <c r="E1" s="361"/>
      <c r="F1" s="4"/>
      <c r="G1" s="4"/>
      <c r="H1" s="4"/>
    </row>
    <row r="2" spans="1:9" s="1" customFormat="1" ht="13.5" thickBot="1">
      <c r="C2" s="5"/>
      <c r="F2" s="4"/>
      <c r="G2" s="4"/>
      <c r="H2" s="4"/>
    </row>
    <row r="3" spans="1:9" s="13" customFormat="1" ht="15">
      <c r="B3" s="23" t="s">
        <v>1023</v>
      </c>
      <c r="C3" s="362"/>
      <c r="D3" s="365"/>
      <c r="F3" s="14"/>
      <c r="G3" s="14"/>
      <c r="H3" s="14"/>
    </row>
    <row r="4" spans="1:9" s="13" customFormat="1" ht="15">
      <c r="B4" s="24" t="s">
        <v>1024</v>
      </c>
      <c r="C4" s="363"/>
      <c r="D4" s="366"/>
      <c r="F4" s="14"/>
      <c r="G4" s="14"/>
      <c r="H4" s="14"/>
    </row>
    <row r="5" spans="1:9" s="13" customFormat="1" ht="15">
      <c r="B5" s="24" t="s">
        <v>977</v>
      </c>
      <c r="C5" s="363"/>
      <c r="D5" s="366"/>
      <c r="F5" s="14"/>
      <c r="G5" s="14"/>
      <c r="H5" s="14"/>
    </row>
    <row r="6" spans="1:9" s="13" customFormat="1" ht="15">
      <c r="B6" s="26" t="s">
        <v>988</v>
      </c>
      <c r="C6" s="363"/>
      <c r="D6" s="366"/>
      <c r="F6" s="14"/>
      <c r="G6" s="14"/>
      <c r="H6" s="14"/>
    </row>
    <row r="7" spans="1:9" s="13" customFormat="1" ht="30.75" thickBot="1">
      <c r="B7" s="28" t="s">
        <v>1025</v>
      </c>
      <c r="C7" s="364"/>
      <c r="D7" s="367"/>
      <c r="F7" s="14"/>
      <c r="G7" s="14"/>
      <c r="H7" s="14"/>
    </row>
    <row r="8" spans="1:9" s="13" customFormat="1">
      <c r="C8" s="15" t="s">
        <v>979</v>
      </c>
      <c r="D8" s="15" t="s">
        <v>980</v>
      </c>
      <c r="F8" s="14"/>
      <c r="G8" s="14"/>
      <c r="H8" s="1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1139</v>
      </c>
      <c r="C16" s="165" t="s">
        <v>132</v>
      </c>
      <c r="D16" s="17" t="s">
        <v>135</v>
      </c>
      <c r="E16" s="17" t="s">
        <v>136</v>
      </c>
      <c r="F16" s="18">
        <v>78000</v>
      </c>
      <c r="G16" s="18">
        <v>1957.37</v>
      </c>
      <c r="H16" s="18">
        <v>8.3699999999999992</v>
      </c>
    </row>
    <row r="17" spans="2:8">
      <c r="B17" s="17" t="s">
        <v>1190</v>
      </c>
      <c r="C17" s="165" t="s">
        <v>132</v>
      </c>
      <c r="D17" s="17" t="s">
        <v>288</v>
      </c>
      <c r="E17" s="17" t="s">
        <v>289</v>
      </c>
      <c r="F17" s="18">
        <v>1053000</v>
      </c>
      <c r="G17" s="18">
        <v>1133.03</v>
      </c>
      <c r="H17" s="18">
        <v>4.8499999999999996</v>
      </c>
    </row>
    <row r="18" spans="2:8">
      <c r="B18" s="17" t="s">
        <v>1382</v>
      </c>
      <c r="C18" s="165" t="s">
        <v>132</v>
      </c>
      <c r="D18" s="17" t="s">
        <v>174</v>
      </c>
      <c r="E18" s="17" t="s">
        <v>175</v>
      </c>
      <c r="F18" s="18">
        <v>15000</v>
      </c>
      <c r="G18" s="18">
        <v>981.72</v>
      </c>
      <c r="H18" s="18">
        <v>4.2</v>
      </c>
    </row>
    <row r="19" spans="2:8">
      <c r="B19" s="17" t="s">
        <v>1381</v>
      </c>
      <c r="C19" s="165" t="s">
        <v>132</v>
      </c>
      <c r="D19" s="17" t="s">
        <v>362</v>
      </c>
      <c r="E19" s="17" t="s">
        <v>363</v>
      </c>
      <c r="F19" s="18">
        <v>235000</v>
      </c>
      <c r="G19" s="18">
        <v>975.37</v>
      </c>
      <c r="H19" s="18">
        <v>4.17</v>
      </c>
    </row>
    <row r="20" spans="2:8">
      <c r="B20" s="17" t="s">
        <v>1138</v>
      </c>
      <c r="C20" s="165" t="s">
        <v>132</v>
      </c>
      <c r="D20" s="17" t="s">
        <v>174</v>
      </c>
      <c r="E20" s="17" t="s">
        <v>364</v>
      </c>
      <c r="F20" s="18">
        <v>60000</v>
      </c>
      <c r="G20" s="18">
        <v>943.8</v>
      </c>
      <c r="H20" s="18">
        <v>4.04</v>
      </c>
    </row>
    <row r="21" spans="2:8">
      <c r="B21" s="17" t="s">
        <v>1171</v>
      </c>
      <c r="C21" s="165" t="s">
        <v>132</v>
      </c>
      <c r="D21" s="17" t="s">
        <v>288</v>
      </c>
      <c r="E21" s="17" t="s">
        <v>365</v>
      </c>
      <c r="F21" s="18">
        <v>215000</v>
      </c>
      <c r="G21" s="18">
        <v>836.46</v>
      </c>
      <c r="H21" s="18">
        <v>3.58</v>
      </c>
    </row>
    <row r="22" spans="2:8">
      <c r="B22" s="17" t="s">
        <v>249</v>
      </c>
      <c r="C22" s="165" t="s">
        <v>132</v>
      </c>
      <c r="D22" s="17" t="s">
        <v>191</v>
      </c>
      <c r="E22" s="17" t="s">
        <v>250</v>
      </c>
      <c r="F22" s="18">
        <v>1437040</v>
      </c>
      <c r="G22" s="18">
        <v>755.88</v>
      </c>
      <c r="H22" s="18">
        <v>3.23</v>
      </c>
    </row>
    <row r="23" spans="2:8">
      <c r="B23" s="17" t="s">
        <v>1135</v>
      </c>
      <c r="C23" s="165" t="s">
        <v>132</v>
      </c>
      <c r="D23" s="17" t="s">
        <v>191</v>
      </c>
      <c r="E23" s="17" t="s">
        <v>366</v>
      </c>
      <c r="F23" s="18">
        <v>100000</v>
      </c>
      <c r="G23" s="18">
        <v>741.1</v>
      </c>
      <c r="H23" s="18">
        <v>3.17</v>
      </c>
    </row>
    <row r="24" spans="2:8">
      <c r="B24" s="17" t="s">
        <v>1151</v>
      </c>
      <c r="C24" s="165" t="s">
        <v>132</v>
      </c>
      <c r="D24" s="17" t="s">
        <v>135</v>
      </c>
      <c r="E24" s="17" t="s">
        <v>367</v>
      </c>
      <c r="F24" s="18">
        <v>300000</v>
      </c>
      <c r="G24" s="18">
        <v>723.45</v>
      </c>
      <c r="H24" s="18">
        <v>3.09</v>
      </c>
    </row>
    <row r="25" spans="2:8">
      <c r="B25" s="17" t="s">
        <v>1131</v>
      </c>
      <c r="C25" s="165" t="s">
        <v>132</v>
      </c>
      <c r="D25" s="17" t="s">
        <v>174</v>
      </c>
      <c r="E25" s="17" t="s">
        <v>306</v>
      </c>
      <c r="F25" s="18">
        <v>185000</v>
      </c>
      <c r="G25" s="18">
        <v>693.38</v>
      </c>
      <c r="H25" s="18">
        <v>2.97</v>
      </c>
    </row>
    <row r="26" spans="2:8">
      <c r="B26" s="17" t="s">
        <v>1443</v>
      </c>
      <c r="C26" s="165" t="s">
        <v>132</v>
      </c>
      <c r="D26" s="17" t="s">
        <v>177</v>
      </c>
      <c r="E26" s="17" t="s">
        <v>368</v>
      </c>
      <c r="F26" s="18">
        <v>15100</v>
      </c>
      <c r="G26" s="18">
        <v>661.89</v>
      </c>
      <c r="H26" s="18">
        <v>2.83</v>
      </c>
    </row>
    <row r="27" spans="2:8">
      <c r="B27" s="17" t="s">
        <v>1220</v>
      </c>
      <c r="C27" s="165" t="s">
        <v>132</v>
      </c>
      <c r="D27" s="17" t="s">
        <v>191</v>
      </c>
      <c r="E27" s="17" t="s">
        <v>369</v>
      </c>
      <c r="F27" s="18">
        <v>21000</v>
      </c>
      <c r="G27" s="18">
        <v>648.88</v>
      </c>
      <c r="H27" s="18">
        <v>2.78</v>
      </c>
    </row>
    <row r="28" spans="2:8">
      <c r="B28" s="17" t="s">
        <v>1226</v>
      </c>
      <c r="C28" s="165" t="s">
        <v>132</v>
      </c>
      <c r="D28" s="17" t="s">
        <v>191</v>
      </c>
      <c r="E28" s="17" t="s">
        <v>370</v>
      </c>
      <c r="F28" s="18">
        <v>200000</v>
      </c>
      <c r="G28" s="18">
        <v>644.29999999999995</v>
      </c>
      <c r="H28" s="18">
        <v>2.76</v>
      </c>
    </row>
    <row r="29" spans="2:8">
      <c r="B29" s="17" t="s">
        <v>1154</v>
      </c>
      <c r="C29" s="165" t="s">
        <v>132</v>
      </c>
      <c r="D29" s="17" t="s">
        <v>267</v>
      </c>
      <c r="E29" s="17" t="s">
        <v>291</v>
      </c>
      <c r="F29" s="18">
        <v>415000</v>
      </c>
      <c r="G29" s="18">
        <v>634.74</v>
      </c>
      <c r="H29" s="18">
        <v>2.71</v>
      </c>
    </row>
    <row r="30" spans="2:8">
      <c r="B30" s="17" t="s">
        <v>1384</v>
      </c>
      <c r="C30" s="165" t="s">
        <v>132</v>
      </c>
      <c r="D30" s="17" t="s">
        <v>191</v>
      </c>
      <c r="E30" s="17" t="s">
        <v>371</v>
      </c>
      <c r="F30" s="18">
        <v>60000</v>
      </c>
      <c r="G30" s="18">
        <v>617.25</v>
      </c>
      <c r="H30" s="18">
        <v>2.64</v>
      </c>
    </row>
    <row r="31" spans="2:8">
      <c r="B31" s="17" t="s">
        <v>1132</v>
      </c>
      <c r="C31" s="165" t="s">
        <v>132</v>
      </c>
      <c r="D31" s="17" t="s">
        <v>177</v>
      </c>
      <c r="E31" s="17" t="s">
        <v>372</v>
      </c>
      <c r="F31" s="18">
        <v>25000</v>
      </c>
      <c r="G31" s="18">
        <v>607.08000000000004</v>
      </c>
      <c r="H31" s="18">
        <v>2.6</v>
      </c>
    </row>
    <row r="32" spans="2:8">
      <c r="B32" s="17" t="s">
        <v>1579</v>
      </c>
      <c r="C32" s="165" t="s">
        <v>132</v>
      </c>
      <c r="D32" s="17" t="s">
        <v>154</v>
      </c>
      <c r="E32" s="17" t="s">
        <v>373</v>
      </c>
      <c r="F32" s="18">
        <v>60270</v>
      </c>
      <c r="G32" s="18">
        <v>576.03</v>
      </c>
      <c r="H32" s="18">
        <v>2.46</v>
      </c>
    </row>
    <row r="33" spans="2:8">
      <c r="B33" s="17" t="s">
        <v>1580</v>
      </c>
      <c r="C33" s="165" t="s">
        <v>132</v>
      </c>
      <c r="D33" s="17" t="s">
        <v>191</v>
      </c>
      <c r="E33" s="17" t="s">
        <v>374</v>
      </c>
      <c r="F33" s="18">
        <v>30000</v>
      </c>
      <c r="G33" s="18">
        <v>560.48</v>
      </c>
      <c r="H33" s="18">
        <v>2.4</v>
      </c>
    </row>
    <row r="34" spans="2:8">
      <c r="B34" s="17" t="s">
        <v>1581</v>
      </c>
      <c r="C34" s="165" t="s">
        <v>132</v>
      </c>
      <c r="D34" s="17" t="s">
        <v>288</v>
      </c>
      <c r="E34" s="17" t="s">
        <v>375</v>
      </c>
      <c r="F34" s="18">
        <v>470000</v>
      </c>
      <c r="G34" s="18">
        <v>558.6</v>
      </c>
      <c r="H34" s="18">
        <v>2.39</v>
      </c>
    </row>
    <row r="35" spans="2:8">
      <c r="B35" s="17" t="s">
        <v>1188</v>
      </c>
      <c r="C35" s="165" t="s">
        <v>132</v>
      </c>
      <c r="D35" s="17" t="s">
        <v>177</v>
      </c>
      <c r="E35" s="17" t="s">
        <v>178</v>
      </c>
      <c r="F35" s="18">
        <v>28000</v>
      </c>
      <c r="G35" s="18">
        <v>537.42999999999995</v>
      </c>
      <c r="H35" s="18">
        <v>2.2999999999999998</v>
      </c>
    </row>
    <row r="36" spans="2:8">
      <c r="B36" s="17" t="s">
        <v>1436</v>
      </c>
      <c r="C36" s="165" t="s">
        <v>132</v>
      </c>
      <c r="D36" s="17" t="s">
        <v>267</v>
      </c>
      <c r="E36" s="17" t="s">
        <v>376</v>
      </c>
      <c r="F36" s="18">
        <v>100000</v>
      </c>
      <c r="G36" s="18">
        <v>524.75</v>
      </c>
      <c r="H36" s="18">
        <v>2.2400000000000002</v>
      </c>
    </row>
    <row r="37" spans="2:8">
      <c r="B37" s="17" t="s">
        <v>1184</v>
      </c>
      <c r="C37" s="165" t="s">
        <v>132</v>
      </c>
      <c r="D37" s="17" t="s">
        <v>377</v>
      </c>
      <c r="E37" s="17" t="s">
        <v>378</v>
      </c>
      <c r="F37" s="18">
        <v>200000</v>
      </c>
      <c r="G37" s="18">
        <v>508.6</v>
      </c>
      <c r="H37" s="18">
        <v>2.1800000000000002</v>
      </c>
    </row>
    <row r="38" spans="2:8">
      <c r="B38" s="17" t="s">
        <v>1496</v>
      </c>
      <c r="C38" s="165" t="s">
        <v>132</v>
      </c>
      <c r="D38" s="17" t="s">
        <v>247</v>
      </c>
      <c r="E38" s="17" t="s">
        <v>379</v>
      </c>
      <c r="F38" s="18">
        <v>338711</v>
      </c>
      <c r="G38" s="18">
        <v>496.55</v>
      </c>
      <c r="H38" s="18">
        <v>2.12</v>
      </c>
    </row>
    <row r="39" spans="2:8">
      <c r="B39" s="17" t="s">
        <v>1237</v>
      </c>
      <c r="C39" s="165" t="s">
        <v>132</v>
      </c>
      <c r="D39" s="17" t="s">
        <v>135</v>
      </c>
      <c r="E39" s="17" t="s">
        <v>380</v>
      </c>
      <c r="F39" s="18">
        <v>150000</v>
      </c>
      <c r="G39" s="18">
        <v>495.45</v>
      </c>
      <c r="H39" s="18">
        <v>2.12</v>
      </c>
    </row>
    <row r="40" spans="2:8">
      <c r="B40" s="17" t="s">
        <v>1505</v>
      </c>
      <c r="C40" s="165" t="s">
        <v>132</v>
      </c>
      <c r="D40" s="17" t="s">
        <v>191</v>
      </c>
      <c r="E40" s="17" t="s">
        <v>192</v>
      </c>
      <c r="F40" s="18">
        <v>9000</v>
      </c>
      <c r="G40" s="18">
        <v>475.62</v>
      </c>
      <c r="H40" s="18">
        <v>2.0299999999999998</v>
      </c>
    </row>
    <row r="41" spans="2:8">
      <c r="B41" s="17" t="s">
        <v>1143</v>
      </c>
      <c r="C41" s="165" t="s">
        <v>132</v>
      </c>
      <c r="D41" s="17" t="s">
        <v>267</v>
      </c>
      <c r="E41" s="17" t="s">
        <v>290</v>
      </c>
      <c r="F41" s="18">
        <v>213333</v>
      </c>
      <c r="G41" s="18">
        <v>456.43</v>
      </c>
      <c r="H41" s="18">
        <v>1.95</v>
      </c>
    </row>
    <row r="42" spans="2:8">
      <c r="B42" s="17" t="s">
        <v>1495</v>
      </c>
      <c r="C42" s="165" t="s">
        <v>132</v>
      </c>
      <c r="D42" s="17" t="s">
        <v>174</v>
      </c>
      <c r="E42" s="17" t="s">
        <v>381</v>
      </c>
      <c r="F42" s="18">
        <v>60000</v>
      </c>
      <c r="G42" s="18">
        <v>440.31</v>
      </c>
      <c r="H42" s="18">
        <v>1.88</v>
      </c>
    </row>
    <row r="43" spans="2:8">
      <c r="B43" s="17" t="s">
        <v>1129</v>
      </c>
      <c r="C43" s="165" t="s">
        <v>132</v>
      </c>
      <c r="D43" s="17" t="s">
        <v>267</v>
      </c>
      <c r="E43" s="17" t="s">
        <v>382</v>
      </c>
      <c r="F43" s="18">
        <v>180000</v>
      </c>
      <c r="G43" s="18">
        <v>399.42</v>
      </c>
      <c r="H43" s="18">
        <v>1.71</v>
      </c>
    </row>
    <row r="44" spans="2:8">
      <c r="B44" s="17" t="s">
        <v>1504</v>
      </c>
      <c r="C44" s="165" t="s">
        <v>132</v>
      </c>
      <c r="D44" s="17" t="s">
        <v>247</v>
      </c>
      <c r="E44" s="17" t="s">
        <v>383</v>
      </c>
      <c r="F44" s="18">
        <v>80000</v>
      </c>
      <c r="G44" s="18">
        <v>356.12</v>
      </c>
      <c r="H44" s="18">
        <v>1.52</v>
      </c>
    </row>
    <row r="45" spans="2:8">
      <c r="B45" s="17" t="s">
        <v>1500</v>
      </c>
      <c r="C45" s="165" t="s">
        <v>132</v>
      </c>
      <c r="D45" s="17" t="s">
        <v>169</v>
      </c>
      <c r="E45" s="17" t="s">
        <v>384</v>
      </c>
      <c r="F45" s="18">
        <v>72000</v>
      </c>
      <c r="G45" s="18">
        <v>349.27</v>
      </c>
      <c r="H45" s="18">
        <v>1.49</v>
      </c>
    </row>
    <row r="46" spans="2:8">
      <c r="B46" s="17" t="s">
        <v>1245</v>
      </c>
      <c r="C46" s="165" t="s">
        <v>132</v>
      </c>
      <c r="D46" s="17" t="s">
        <v>174</v>
      </c>
      <c r="E46" s="17" t="s">
        <v>176</v>
      </c>
      <c r="F46" s="18">
        <v>15500</v>
      </c>
      <c r="G46" s="18">
        <v>345.25</v>
      </c>
      <c r="H46" s="18">
        <v>1.48</v>
      </c>
    </row>
    <row r="47" spans="2:8">
      <c r="B47" s="17" t="s">
        <v>1582</v>
      </c>
      <c r="C47" s="165" t="s">
        <v>132</v>
      </c>
      <c r="D47" s="17" t="s">
        <v>174</v>
      </c>
      <c r="E47" s="17" t="s">
        <v>385</v>
      </c>
      <c r="F47" s="18">
        <v>35000</v>
      </c>
      <c r="G47" s="18">
        <v>341.08</v>
      </c>
      <c r="H47" s="18">
        <v>1.46</v>
      </c>
    </row>
    <row r="48" spans="2:8">
      <c r="B48" s="17" t="s">
        <v>1583</v>
      </c>
      <c r="C48" s="165" t="s">
        <v>132</v>
      </c>
      <c r="D48" s="17" t="s">
        <v>177</v>
      </c>
      <c r="E48" s="17" t="s">
        <v>386</v>
      </c>
      <c r="F48" s="18">
        <v>100000</v>
      </c>
      <c r="G48" s="18">
        <v>333.3</v>
      </c>
      <c r="H48" s="18">
        <v>1.43</v>
      </c>
    </row>
    <row r="49" spans="2:8">
      <c r="B49" s="17" t="s">
        <v>1584</v>
      </c>
      <c r="C49" s="165" t="s">
        <v>132</v>
      </c>
      <c r="D49" s="17" t="s">
        <v>191</v>
      </c>
      <c r="E49" s="17" t="s">
        <v>387</v>
      </c>
      <c r="F49" s="18">
        <v>63472</v>
      </c>
      <c r="G49" s="18">
        <v>328.88</v>
      </c>
      <c r="H49" s="18">
        <v>1.41</v>
      </c>
    </row>
    <row r="50" spans="2:8">
      <c r="B50" s="17" t="s">
        <v>1541</v>
      </c>
      <c r="C50" s="165" t="s">
        <v>132</v>
      </c>
      <c r="D50" s="17" t="s">
        <v>388</v>
      </c>
      <c r="E50" s="17" t="s">
        <v>389</v>
      </c>
      <c r="F50" s="18">
        <v>150000</v>
      </c>
      <c r="G50" s="18">
        <v>316.88</v>
      </c>
      <c r="H50" s="18">
        <v>1.36</v>
      </c>
    </row>
    <row r="51" spans="2:8">
      <c r="B51" s="17" t="s">
        <v>1519</v>
      </c>
      <c r="C51" s="165" t="s">
        <v>132</v>
      </c>
      <c r="D51" s="17" t="s">
        <v>191</v>
      </c>
      <c r="E51" s="17" t="s">
        <v>238</v>
      </c>
      <c r="F51" s="18">
        <v>105000</v>
      </c>
      <c r="G51" s="18">
        <v>223.13</v>
      </c>
      <c r="H51" s="18">
        <v>0.95</v>
      </c>
    </row>
    <row r="52" spans="2:8">
      <c r="B52" s="241" t="s">
        <v>210</v>
      </c>
      <c r="C52" s="242"/>
      <c r="D52" s="241"/>
      <c r="E52" s="241"/>
      <c r="F52" s="70"/>
      <c r="G52" s="70">
        <f>SUM(G13:G51)</f>
        <v>22179.279999999999</v>
      </c>
      <c r="H52" s="70">
        <f>SUM(H13:H51)</f>
        <v>94.869999999999976</v>
      </c>
    </row>
    <row r="53" spans="2:8">
      <c r="B53" s="241" t="s">
        <v>211</v>
      </c>
      <c r="C53" s="242"/>
      <c r="D53" s="241"/>
      <c r="E53" s="241"/>
      <c r="F53" s="70"/>
      <c r="G53" s="70">
        <v>1143.54</v>
      </c>
      <c r="H53" s="70">
        <v>4.8899999999999997</v>
      </c>
    </row>
    <row r="54" spans="2:8">
      <c r="B54" s="241" t="s">
        <v>117</v>
      </c>
      <c r="C54" s="243"/>
      <c r="D54" s="241"/>
      <c r="E54" s="241"/>
      <c r="F54" s="70"/>
      <c r="G54" s="70">
        <v>23322.82</v>
      </c>
      <c r="H54" s="70">
        <v>99.75</v>
      </c>
    </row>
    <row r="55" spans="2:8">
      <c r="B55" s="241" t="s">
        <v>118</v>
      </c>
      <c r="C55" s="243"/>
      <c r="D55" s="241"/>
      <c r="E55" s="241"/>
      <c r="F55" s="70"/>
      <c r="G55" s="70">
        <v>57.077043190002769</v>
      </c>
      <c r="H55" s="70">
        <v>0.25</v>
      </c>
    </row>
    <row r="56" spans="2:8">
      <c r="B56" s="241" t="s">
        <v>119</v>
      </c>
      <c r="C56" s="243"/>
      <c r="D56" s="241"/>
      <c r="E56" s="241"/>
      <c r="F56" s="70"/>
      <c r="G56" s="70">
        <v>23379.897043190002</v>
      </c>
      <c r="H56" s="70">
        <v>100</v>
      </c>
    </row>
    <row r="57" spans="2:8">
      <c r="B57" s="17" t="s">
        <v>120</v>
      </c>
    </row>
    <row r="58" spans="2:8">
      <c r="B58" s="17" t="s">
        <v>121</v>
      </c>
    </row>
    <row r="59" spans="2:8">
      <c r="B59" s="17" t="s">
        <v>122</v>
      </c>
      <c r="C59" s="244">
        <v>44773</v>
      </c>
    </row>
    <row r="60" spans="2:8" ht="25.5">
      <c r="B60" s="245" t="s">
        <v>123</v>
      </c>
      <c r="C60" s="16" t="s">
        <v>124</v>
      </c>
    </row>
    <row r="61" spans="2:8">
      <c r="B61" s="241"/>
    </row>
    <row r="62" spans="2:8">
      <c r="B62" s="241" t="s">
        <v>125</v>
      </c>
    </row>
    <row r="63" spans="2:8">
      <c r="B63" s="241" t="s">
        <v>212</v>
      </c>
    </row>
    <row r="64" spans="2:8">
      <c r="B64" s="241" t="s">
        <v>126</v>
      </c>
    </row>
    <row r="65" spans="2:3">
      <c r="B65" s="241" t="s">
        <v>390</v>
      </c>
      <c r="C65" s="243"/>
    </row>
    <row r="66" spans="2:3">
      <c r="B66" s="241" t="s">
        <v>391</v>
      </c>
      <c r="C66" s="243"/>
    </row>
    <row r="67" spans="2:3">
      <c r="B67" s="241" t="s">
        <v>392</v>
      </c>
      <c r="C67" s="243"/>
    </row>
    <row r="68" spans="2:3">
      <c r="B68" s="241" t="s">
        <v>393</v>
      </c>
      <c r="C68" s="243"/>
    </row>
    <row r="69" spans="2:3">
      <c r="B69" s="241" t="s">
        <v>394</v>
      </c>
      <c r="C69" s="243"/>
    </row>
    <row r="70" spans="2:3">
      <c r="B70" s="241" t="s">
        <v>395</v>
      </c>
      <c r="C70" s="243"/>
    </row>
    <row r="71" spans="2:3">
      <c r="B71" s="241" t="s">
        <v>396</v>
      </c>
      <c r="C71" s="243"/>
    </row>
    <row r="72" spans="2:3">
      <c r="B72" s="241" t="s">
        <v>397</v>
      </c>
      <c r="C72" s="243"/>
    </row>
    <row r="73" spans="2:3">
      <c r="B73" s="275" t="s">
        <v>2640</v>
      </c>
      <c r="C73" s="243"/>
    </row>
    <row r="74" spans="2:3">
      <c r="B74" s="275" t="s">
        <v>127</v>
      </c>
    </row>
    <row r="75" spans="2:3">
      <c r="B75" s="275" t="s">
        <v>128</v>
      </c>
    </row>
  </sheetData>
  <mergeCells count="3">
    <mergeCell ref="B1:E1"/>
    <mergeCell ref="C3:C7"/>
    <mergeCell ref="D3:D7"/>
  </mergeCells>
  <hyperlinks>
    <hyperlink ref="A1" location="Index!A1" display="Index" xr:uid="{7ACF53FA-750B-4932-BD2C-8088533E25CA}"/>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80449-9917-431A-8CF6-BA5D46943794}">
  <dimension ref="A1:K87"/>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4" style="17" bestFit="1" customWidth="1"/>
    <col min="6" max="6" width="10.5703125" style="18" bestFit="1" customWidth="1"/>
    <col min="7" max="7" width="18.140625" style="18" bestFit="1" customWidth="1"/>
    <col min="8" max="8" width="9.140625" style="18" bestFit="1" customWidth="1"/>
    <col min="9" max="256" width="9.140625" style="17"/>
    <col min="257" max="257" width="5.42578125" style="17" bestFit="1" customWidth="1"/>
    <col min="258" max="258" width="82" style="17" bestFit="1" customWidth="1"/>
    <col min="259" max="259" width="13.140625" style="17" bestFit="1" customWidth="1"/>
    <col min="260" max="260" width="26.7109375" style="17" bestFit="1" customWidth="1"/>
    <col min="261" max="261" width="14" style="17" bestFit="1" customWidth="1"/>
    <col min="262" max="262" width="10.5703125" style="17" bestFit="1" customWidth="1"/>
    <col min="263" max="263" width="18.140625" style="17" bestFit="1" customWidth="1"/>
    <col min="264" max="264" width="9.140625" style="17" bestFit="1"/>
    <col min="265" max="512" width="9.140625" style="17"/>
    <col min="513" max="513" width="5.42578125" style="17" bestFit="1" customWidth="1"/>
    <col min="514" max="514" width="82" style="17" bestFit="1" customWidth="1"/>
    <col min="515" max="515" width="13.140625" style="17" bestFit="1" customWidth="1"/>
    <col min="516" max="516" width="26.7109375" style="17" bestFit="1" customWidth="1"/>
    <col min="517" max="517" width="14" style="17" bestFit="1" customWidth="1"/>
    <col min="518" max="518" width="10.5703125" style="17" bestFit="1" customWidth="1"/>
    <col min="519" max="519" width="18.140625" style="17" bestFit="1" customWidth="1"/>
    <col min="520" max="520" width="9.140625" style="17" bestFit="1"/>
    <col min="521" max="768" width="9.140625" style="17"/>
    <col min="769" max="769" width="5.42578125" style="17" bestFit="1" customWidth="1"/>
    <col min="770" max="770" width="82" style="17" bestFit="1" customWidth="1"/>
    <col min="771" max="771" width="13.140625" style="17" bestFit="1" customWidth="1"/>
    <col min="772" max="772" width="26.7109375" style="17" bestFit="1" customWidth="1"/>
    <col min="773" max="773" width="14" style="17" bestFit="1" customWidth="1"/>
    <col min="774" max="774" width="10.5703125" style="17" bestFit="1" customWidth="1"/>
    <col min="775" max="775" width="18.140625" style="17" bestFit="1" customWidth="1"/>
    <col min="776" max="776" width="9.140625" style="17" bestFit="1"/>
    <col min="777" max="1024" width="9.140625" style="17"/>
    <col min="1025" max="1025" width="5.42578125" style="17" bestFit="1" customWidth="1"/>
    <col min="1026" max="1026" width="82" style="17" bestFit="1" customWidth="1"/>
    <col min="1027" max="1027" width="13.140625" style="17" bestFit="1" customWidth="1"/>
    <col min="1028" max="1028" width="26.7109375" style="17" bestFit="1" customWidth="1"/>
    <col min="1029" max="1029" width="14" style="17" bestFit="1" customWidth="1"/>
    <col min="1030" max="1030" width="10.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82" style="17" bestFit="1" customWidth="1"/>
    <col min="1283" max="1283" width="13.140625" style="17" bestFit="1" customWidth="1"/>
    <col min="1284" max="1284" width="26.7109375" style="17" bestFit="1" customWidth="1"/>
    <col min="1285" max="1285" width="14" style="17" bestFit="1" customWidth="1"/>
    <col min="1286" max="1286" width="10.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82" style="17" bestFit="1" customWidth="1"/>
    <col min="1539" max="1539" width="13.140625" style="17" bestFit="1" customWidth="1"/>
    <col min="1540" max="1540" width="26.7109375" style="17" bestFit="1" customWidth="1"/>
    <col min="1541" max="1541" width="14" style="17" bestFit="1" customWidth="1"/>
    <col min="1542" max="1542" width="10.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82" style="17" bestFit="1" customWidth="1"/>
    <col min="1795" max="1795" width="13.140625" style="17" bestFit="1" customWidth="1"/>
    <col min="1796" max="1796" width="26.7109375" style="17" bestFit="1" customWidth="1"/>
    <col min="1797" max="1797" width="14" style="17" bestFit="1" customWidth="1"/>
    <col min="1798" max="1798" width="10.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82" style="17" bestFit="1" customWidth="1"/>
    <col min="2051" max="2051" width="13.140625" style="17" bestFit="1" customWidth="1"/>
    <col min="2052" max="2052" width="26.7109375" style="17" bestFit="1" customWidth="1"/>
    <col min="2053" max="2053" width="14" style="17" bestFit="1" customWidth="1"/>
    <col min="2054" max="2054" width="10.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82" style="17" bestFit="1" customWidth="1"/>
    <col min="2307" max="2307" width="13.140625" style="17" bestFit="1" customWidth="1"/>
    <col min="2308" max="2308" width="26.7109375" style="17" bestFit="1" customWidth="1"/>
    <col min="2309" max="2309" width="14" style="17" bestFit="1" customWidth="1"/>
    <col min="2310" max="2310" width="10.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82" style="17" bestFit="1" customWidth="1"/>
    <col min="2563" max="2563" width="13.140625" style="17" bestFit="1" customWidth="1"/>
    <col min="2564" max="2564" width="26.7109375" style="17" bestFit="1" customWidth="1"/>
    <col min="2565" max="2565" width="14" style="17" bestFit="1" customWidth="1"/>
    <col min="2566" max="2566" width="10.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82" style="17" bestFit="1" customWidth="1"/>
    <col min="2819" max="2819" width="13.140625" style="17" bestFit="1" customWidth="1"/>
    <col min="2820" max="2820" width="26.7109375" style="17" bestFit="1" customWidth="1"/>
    <col min="2821" max="2821" width="14" style="17" bestFit="1" customWidth="1"/>
    <col min="2822" max="2822" width="10.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82" style="17" bestFit="1" customWidth="1"/>
    <col min="3075" max="3075" width="13.140625" style="17" bestFit="1" customWidth="1"/>
    <col min="3076" max="3076" width="26.7109375" style="17" bestFit="1" customWidth="1"/>
    <col min="3077" max="3077" width="14" style="17" bestFit="1" customWidth="1"/>
    <col min="3078" max="3078" width="10.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82" style="17" bestFit="1" customWidth="1"/>
    <col min="3331" max="3331" width="13.140625" style="17" bestFit="1" customWidth="1"/>
    <col min="3332" max="3332" width="26.7109375" style="17" bestFit="1" customWidth="1"/>
    <col min="3333" max="3333" width="14" style="17" bestFit="1" customWidth="1"/>
    <col min="3334" max="3334" width="10.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82" style="17" bestFit="1" customWidth="1"/>
    <col min="3587" max="3587" width="13.140625" style="17" bestFit="1" customWidth="1"/>
    <col min="3588" max="3588" width="26.7109375" style="17" bestFit="1" customWidth="1"/>
    <col min="3589" max="3589" width="14" style="17" bestFit="1" customWidth="1"/>
    <col min="3590" max="3590" width="10.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82" style="17" bestFit="1" customWidth="1"/>
    <col min="3843" max="3843" width="13.140625" style="17" bestFit="1" customWidth="1"/>
    <col min="3844" max="3844" width="26.7109375" style="17" bestFit="1" customWidth="1"/>
    <col min="3845" max="3845" width="14" style="17" bestFit="1" customWidth="1"/>
    <col min="3846" max="3846" width="10.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82" style="17" bestFit="1" customWidth="1"/>
    <col min="4099" max="4099" width="13.140625" style="17" bestFit="1" customWidth="1"/>
    <col min="4100" max="4100" width="26.7109375" style="17" bestFit="1" customWidth="1"/>
    <col min="4101" max="4101" width="14" style="17" bestFit="1" customWidth="1"/>
    <col min="4102" max="4102" width="10.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82" style="17" bestFit="1" customWidth="1"/>
    <col min="4355" max="4355" width="13.140625" style="17" bestFit="1" customWidth="1"/>
    <col min="4356" max="4356" width="26.7109375" style="17" bestFit="1" customWidth="1"/>
    <col min="4357" max="4357" width="14" style="17" bestFit="1" customWidth="1"/>
    <col min="4358" max="4358" width="10.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82" style="17" bestFit="1" customWidth="1"/>
    <col min="4611" max="4611" width="13.140625" style="17" bestFit="1" customWidth="1"/>
    <col min="4612" max="4612" width="26.7109375" style="17" bestFit="1" customWidth="1"/>
    <col min="4613" max="4613" width="14" style="17" bestFit="1" customWidth="1"/>
    <col min="4614" max="4614" width="10.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82" style="17" bestFit="1" customWidth="1"/>
    <col min="4867" max="4867" width="13.140625" style="17" bestFit="1" customWidth="1"/>
    <col min="4868" max="4868" width="26.7109375" style="17" bestFit="1" customWidth="1"/>
    <col min="4869" max="4869" width="14" style="17" bestFit="1" customWidth="1"/>
    <col min="4870" max="4870" width="10.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82" style="17" bestFit="1" customWidth="1"/>
    <col min="5123" max="5123" width="13.140625" style="17" bestFit="1" customWidth="1"/>
    <col min="5124" max="5124" width="26.7109375" style="17" bestFit="1" customWidth="1"/>
    <col min="5125" max="5125" width="14" style="17" bestFit="1" customWidth="1"/>
    <col min="5126" max="5126" width="10.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82" style="17" bestFit="1" customWidth="1"/>
    <col min="5379" max="5379" width="13.140625" style="17" bestFit="1" customWidth="1"/>
    <col min="5380" max="5380" width="26.7109375" style="17" bestFit="1" customWidth="1"/>
    <col min="5381" max="5381" width="14" style="17" bestFit="1" customWidth="1"/>
    <col min="5382" max="5382" width="10.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82" style="17" bestFit="1" customWidth="1"/>
    <col min="5635" max="5635" width="13.140625" style="17" bestFit="1" customWidth="1"/>
    <col min="5636" max="5636" width="26.7109375" style="17" bestFit="1" customWidth="1"/>
    <col min="5637" max="5637" width="14" style="17" bestFit="1" customWidth="1"/>
    <col min="5638" max="5638" width="10.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82" style="17" bestFit="1" customWidth="1"/>
    <col min="5891" max="5891" width="13.140625" style="17" bestFit="1" customWidth="1"/>
    <col min="5892" max="5892" width="26.7109375" style="17" bestFit="1" customWidth="1"/>
    <col min="5893" max="5893" width="14" style="17" bestFit="1" customWidth="1"/>
    <col min="5894" max="5894" width="10.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82" style="17" bestFit="1" customWidth="1"/>
    <col min="6147" max="6147" width="13.140625" style="17" bestFit="1" customWidth="1"/>
    <col min="6148" max="6148" width="26.7109375" style="17" bestFit="1" customWidth="1"/>
    <col min="6149" max="6149" width="14" style="17" bestFit="1" customWidth="1"/>
    <col min="6150" max="6150" width="10.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82" style="17" bestFit="1" customWidth="1"/>
    <col min="6403" max="6403" width="13.140625" style="17" bestFit="1" customWidth="1"/>
    <col min="6404" max="6404" width="26.7109375" style="17" bestFit="1" customWidth="1"/>
    <col min="6405" max="6405" width="14" style="17" bestFit="1" customWidth="1"/>
    <col min="6406" max="6406" width="10.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82" style="17" bestFit="1" customWidth="1"/>
    <col min="6659" max="6659" width="13.140625" style="17" bestFit="1" customWidth="1"/>
    <col min="6660" max="6660" width="26.7109375" style="17" bestFit="1" customWidth="1"/>
    <col min="6661" max="6661" width="14" style="17" bestFit="1" customWidth="1"/>
    <col min="6662" max="6662" width="10.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82" style="17" bestFit="1" customWidth="1"/>
    <col min="6915" max="6915" width="13.140625" style="17" bestFit="1" customWidth="1"/>
    <col min="6916" max="6916" width="26.7109375" style="17" bestFit="1" customWidth="1"/>
    <col min="6917" max="6917" width="14" style="17" bestFit="1" customWidth="1"/>
    <col min="6918" max="6918" width="10.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82" style="17" bestFit="1" customWidth="1"/>
    <col min="7171" max="7171" width="13.140625" style="17" bestFit="1" customWidth="1"/>
    <col min="7172" max="7172" width="26.7109375" style="17" bestFit="1" customWidth="1"/>
    <col min="7173" max="7173" width="14" style="17" bestFit="1" customWidth="1"/>
    <col min="7174" max="7174" width="10.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82" style="17" bestFit="1" customWidth="1"/>
    <col min="7427" max="7427" width="13.140625" style="17" bestFit="1" customWidth="1"/>
    <col min="7428" max="7428" width="26.7109375" style="17" bestFit="1" customWidth="1"/>
    <col min="7429" max="7429" width="14" style="17" bestFit="1" customWidth="1"/>
    <col min="7430" max="7430" width="10.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82" style="17" bestFit="1" customWidth="1"/>
    <col min="7683" max="7683" width="13.140625" style="17" bestFit="1" customWidth="1"/>
    <col min="7684" max="7684" width="26.7109375" style="17" bestFit="1" customWidth="1"/>
    <col min="7685" max="7685" width="14" style="17" bestFit="1" customWidth="1"/>
    <col min="7686" max="7686" width="10.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82" style="17" bestFit="1" customWidth="1"/>
    <col min="7939" max="7939" width="13.140625" style="17" bestFit="1" customWidth="1"/>
    <col min="7940" max="7940" width="26.7109375" style="17" bestFit="1" customWidth="1"/>
    <col min="7941" max="7941" width="14" style="17" bestFit="1" customWidth="1"/>
    <col min="7942" max="7942" width="10.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82" style="17" bestFit="1" customWidth="1"/>
    <col min="8195" max="8195" width="13.140625" style="17" bestFit="1" customWidth="1"/>
    <col min="8196" max="8196" width="26.7109375" style="17" bestFit="1" customWidth="1"/>
    <col min="8197" max="8197" width="14" style="17" bestFit="1" customWidth="1"/>
    <col min="8198" max="8198" width="10.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82" style="17" bestFit="1" customWidth="1"/>
    <col min="8451" max="8451" width="13.140625" style="17" bestFit="1" customWidth="1"/>
    <col min="8452" max="8452" width="26.7109375" style="17" bestFit="1" customWidth="1"/>
    <col min="8453" max="8453" width="14" style="17" bestFit="1" customWidth="1"/>
    <col min="8454" max="8454" width="10.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82" style="17" bestFit="1" customWidth="1"/>
    <col min="8707" max="8707" width="13.140625" style="17" bestFit="1" customWidth="1"/>
    <col min="8708" max="8708" width="26.7109375" style="17" bestFit="1" customWidth="1"/>
    <col min="8709" max="8709" width="14" style="17" bestFit="1" customWidth="1"/>
    <col min="8710" max="8710" width="10.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82" style="17" bestFit="1" customWidth="1"/>
    <col min="8963" max="8963" width="13.140625" style="17" bestFit="1" customWidth="1"/>
    <col min="8964" max="8964" width="26.7109375" style="17" bestFit="1" customWidth="1"/>
    <col min="8965" max="8965" width="14" style="17" bestFit="1" customWidth="1"/>
    <col min="8966" max="8966" width="10.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82" style="17" bestFit="1" customWidth="1"/>
    <col min="9219" max="9219" width="13.140625" style="17" bestFit="1" customWidth="1"/>
    <col min="9220" max="9220" width="26.7109375" style="17" bestFit="1" customWidth="1"/>
    <col min="9221" max="9221" width="14" style="17" bestFit="1" customWidth="1"/>
    <col min="9222" max="9222" width="10.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82" style="17" bestFit="1" customWidth="1"/>
    <col min="9475" max="9475" width="13.140625" style="17" bestFit="1" customWidth="1"/>
    <col min="9476" max="9476" width="26.7109375" style="17" bestFit="1" customWidth="1"/>
    <col min="9477" max="9477" width="14" style="17" bestFit="1" customWidth="1"/>
    <col min="9478" max="9478" width="10.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82" style="17" bestFit="1" customWidth="1"/>
    <col min="9731" max="9731" width="13.140625" style="17" bestFit="1" customWidth="1"/>
    <col min="9732" max="9732" width="26.7109375" style="17" bestFit="1" customWidth="1"/>
    <col min="9733" max="9733" width="14" style="17" bestFit="1" customWidth="1"/>
    <col min="9734" max="9734" width="10.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82" style="17" bestFit="1" customWidth="1"/>
    <col min="9987" max="9987" width="13.140625" style="17" bestFit="1" customWidth="1"/>
    <col min="9988" max="9988" width="26.7109375" style="17" bestFit="1" customWidth="1"/>
    <col min="9989" max="9989" width="14" style="17" bestFit="1" customWidth="1"/>
    <col min="9990" max="9990" width="10.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82" style="17" bestFit="1" customWidth="1"/>
    <col min="10243" max="10243" width="13.140625" style="17" bestFit="1" customWidth="1"/>
    <col min="10244" max="10244" width="26.7109375" style="17" bestFit="1" customWidth="1"/>
    <col min="10245" max="10245" width="14" style="17" bestFit="1" customWidth="1"/>
    <col min="10246" max="10246" width="10.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82" style="17" bestFit="1" customWidth="1"/>
    <col min="10499" max="10499" width="13.140625" style="17" bestFit="1" customWidth="1"/>
    <col min="10500" max="10500" width="26.7109375" style="17" bestFit="1" customWidth="1"/>
    <col min="10501" max="10501" width="14" style="17" bestFit="1" customWidth="1"/>
    <col min="10502" max="10502" width="10.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82" style="17" bestFit="1" customWidth="1"/>
    <col min="10755" max="10755" width="13.140625" style="17" bestFit="1" customWidth="1"/>
    <col min="10756" max="10756" width="26.7109375" style="17" bestFit="1" customWidth="1"/>
    <col min="10757" max="10757" width="14" style="17" bestFit="1" customWidth="1"/>
    <col min="10758" max="10758" width="10.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82" style="17" bestFit="1" customWidth="1"/>
    <col min="11011" max="11011" width="13.140625" style="17" bestFit="1" customWidth="1"/>
    <col min="11012" max="11012" width="26.7109375" style="17" bestFit="1" customWidth="1"/>
    <col min="11013" max="11013" width="14" style="17" bestFit="1" customWidth="1"/>
    <col min="11014" max="11014" width="10.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82" style="17" bestFit="1" customWidth="1"/>
    <col min="11267" max="11267" width="13.140625" style="17" bestFit="1" customWidth="1"/>
    <col min="11268" max="11268" width="26.7109375" style="17" bestFit="1" customWidth="1"/>
    <col min="11269" max="11269" width="14" style="17" bestFit="1" customWidth="1"/>
    <col min="11270" max="11270" width="10.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82" style="17" bestFit="1" customWidth="1"/>
    <col min="11523" max="11523" width="13.140625" style="17" bestFit="1" customWidth="1"/>
    <col min="11524" max="11524" width="26.7109375" style="17" bestFit="1" customWidth="1"/>
    <col min="11525" max="11525" width="14" style="17" bestFit="1" customWidth="1"/>
    <col min="11526" max="11526" width="10.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82" style="17" bestFit="1" customWidth="1"/>
    <col min="11779" max="11779" width="13.140625" style="17" bestFit="1" customWidth="1"/>
    <col min="11780" max="11780" width="26.7109375" style="17" bestFit="1" customWidth="1"/>
    <col min="11781" max="11781" width="14" style="17" bestFit="1" customWidth="1"/>
    <col min="11782" max="11782" width="10.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82" style="17" bestFit="1" customWidth="1"/>
    <col min="12035" max="12035" width="13.140625" style="17" bestFit="1" customWidth="1"/>
    <col min="12036" max="12036" width="26.7109375" style="17" bestFit="1" customWidth="1"/>
    <col min="12037" max="12037" width="14" style="17" bestFit="1" customWidth="1"/>
    <col min="12038" max="12038" width="10.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82" style="17" bestFit="1" customWidth="1"/>
    <col min="12291" max="12291" width="13.140625" style="17" bestFit="1" customWidth="1"/>
    <col min="12292" max="12292" width="26.7109375" style="17" bestFit="1" customWidth="1"/>
    <col min="12293" max="12293" width="14" style="17" bestFit="1" customWidth="1"/>
    <col min="12294" max="12294" width="10.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82" style="17" bestFit="1" customWidth="1"/>
    <col min="12547" max="12547" width="13.140625" style="17" bestFit="1" customWidth="1"/>
    <col min="12548" max="12548" width="26.7109375" style="17" bestFit="1" customWidth="1"/>
    <col min="12549" max="12549" width="14" style="17" bestFit="1" customWidth="1"/>
    <col min="12550" max="12550" width="10.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82" style="17" bestFit="1" customWidth="1"/>
    <col min="12803" max="12803" width="13.140625" style="17" bestFit="1" customWidth="1"/>
    <col min="12804" max="12804" width="26.7109375" style="17" bestFit="1" customWidth="1"/>
    <col min="12805" max="12805" width="14" style="17" bestFit="1" customWidth="1"/>
    <col min="12806" max="12806" width="10.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82" style="17" bestFit="1" customWidth="1"/>
    <col min="13059" max="13059" width="13.140625" style="17" bestFit="1" customWidth="1"/>
    <col min="13060" max="13060" width="26.7109375" style="17" bestFit="1" customWidth="1"/>
    <col min="13061" max="13061" width="14" style="17" bestFit="1" customWidth="1"/>
    <col min="13062" max="13062" width="10.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82" style="17" bestFit="1" customWidth="1"/>
    <col min="13315" max="13315" width="13.140625" style="17" bestFit="1" customWidth="1"/>
    <col min="13316" max="13316" width="26.7109375" style="17" bestFit="1" customWidth="1"/>
    <col min="13317" max="13317" width="14" style="17" bestFit="1" customWidth="1"/>
    <col min="13318" max="13318" width="10.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82" style="17" bestFit="1" customWidth="1"/>
    <col min="13571" max="13571" width="13.140625" style="17" bestFit="1" customWidth="1"/>
    <col min="13572" max="13572" width="26.7109375" style="17" bestFit="1" customWidth="1"/>
    <col min="13573" max="13573" width="14" style="17" bestFit="1" customWidth="1"/>
    <col min="13574" max="13574" width="10.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82" style="17" bestFit="1" customWidth="1"/>
    <col min="13827" max="13827" width="13.140625" style="17" bestFit="1" customWidth="1"/>
    <col min="13828" max="13828" width="26.7109375" style="17" bestFit="1" customWidth="1"/>
    <col min="13829" max="13829" width="14" style="17" bestFit="1" customWidth="1"/>
    <col min="13830" max="13830" width="10.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82" style="17" bestFit="1" customWidth="1"/>
    <col min="14083" max="14083" width="13.140625" style="17" bestFit="1" customWidth="1"/>
    <col min="14084" max="14084" width="26.7109375" style="17" bestFit="1" customWidth="1"/>
    <col min="14085" max="14085" width="14" style="17" bestFit="1" customWidth="1"/>
    <col min="14086" max="14086" width="10.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82" style="17" bestFit="1" customWidth="1"/>
    <col min="14339" max="14339" width="13.140625" style="17" bestFit="1" customWidth="1"/>
    <col min="14340" max="14340" width="26.7109375" style="17" bestFit="1" customWidth="1"/>
    <col min="14341" max="14341" width="14" style="17" bestFit="1" customWidth="1"/>
    <col min="14342" max="14342" width="10.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82" style="17" bestFit="1" customWidth="1"/>
    <col min="14595" max="14595" width="13.140625" style="17" bestFit="1" customWidth="1"/>
    <col min="14596" max="14596" width="26.7109375" style="17" bestFit="1" customWidth="1"/>
    <col min="14597" max="14597" width="14" style="17" bestFit="1" customWidth="1"/>
    <col min="14598" max="14598" width="10.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82" style="17" bestFit="1" customWidth="1"/>
    <col min="14851" max="14851" width="13.140625" style="17" bestFit="1" customWidth="1"/>
    <col min="14852" max="14852" width="26.7109375" style="17" bestFit="1" customWidth="1"/>
    <col min="14853" max="14853" width="14" style="17" bestFit="1" customWidth="1"/>
    <col min="14854" max="14854" width="10.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82" style="17" bestFit="1" customWidth="1"/>
    <col min="15107" max="15107" width="13.140625" style="17" bestFit="1" customWidth="1"/>
    <col min="15108" max="15108" width="26.7109375" style="17" bestFit="1" customWidth="1"/>
    <col min="15109" max="15109" width="14" style="17" bestFit="1" customWidth="1"/>
    <col min="15110" max="15110" width="10.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82" style="17" bestFit="1" customWidth="1"/>
    <col min="15363" max="15363" width="13.140625" style="17" bestFit="1" customWidth="1"/>
    <col min="15364" max="15364" width="26.7109375" style="17" bestFit="1" customWidth="1"/>
    <col min="15365" max="15365" width="14" style="17" bestFit="1" customWidth="1"/>
    <col min="15366" max="15366" width="10.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82" style="17" bestFit="1" customWidth="1"/>
    <col min="15619" max="15619" width="13.140625" style="17" bestFit="1" customWidth="1"/>
    <col min="15620" max="15620" width="26.7109375" style="17" bestFit="1" customWidth="1"/>
    <col min="15621" max="15621" width="14" style="17" bestFit="1" customWidth="1"/>
    <col min="15622" max="15622" width="10.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82" style="17" bestFit="1" customWidth="1"/>
    <col min="15875" max="15875" width="13.140625" style="17" bestFit="1" customWidth="1"/>
    <col min="15876" max="15876" width="26.7109375" style="17" bestFit="1" customWidth="1"/>
    <col min="15877" max="15877" width="14" style="17" bestFit="1" customWidth="1"/>
    <col min="15878" max="15878" width="10.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82" style="17" bestFit="1" customWidth="1"/>
    <col min="16131" max="16131" width="13.140625" style="17" bestFit="1" customWidth="1"/>
    <col min="16132" max="16132" width="26.7109375" style="17" bestFit="1" customWidth="1"/>
    <col min="16133" max="16133" width="14" style="17" bestFit="1" customWidth="1"/>
    <col min="16134" max="16134" width="10.5703125" style="17" bestFit="1" customWidth="1"/>
    <col min="16135" max="16135" width="18.140625" style="17" bestFit="1" customWidth="1"/>
    <col min="16136" max="16136" width="9.140625" style="17" bestFit="1"/>
    <col min="16137" max="16384" width="9.140625" style="17"/>
  </cols>
  <sheetData>
    <row r="1" spans="1:9" s="1" customFormat="1">
      <c r="A1" s="3" t="s">
        <v>0</v>
      </c>
      <c r="B1" s="361" t="s">
        <v>64</v>
      </c>
      <c r="C1" s="361"/>
      <c r="D1" s="361"/>
      <c r="E1" s="361"/>
      <c r="F1" s="4"/>
      <c r="G1" s="4"/>
      <c r="H1" s="4"/>
    </row>
    <row r="2" spans="1:9" s="1" customFormat="1" ht="13.5" thickBot="1">
      <c r="C2" s="5"/>
      <c r="F2" s="4"/>
      <c r="G2" s="4"/>
      <c r="H2" s="4"/>
    </row>
    <row r="3" spans="1:9" s="13" customFormat="1" ht="15">
      <c r="B3" s="23" t="s">
        <v>1020</v>
      </c>
      <c r="C3" s="362"/>
      <c r="D3" s="365"/>
      <c r="F3" s="14"/>
      <c r="G3" s="14"/>
      <c r="H3" s="14"/>
    </row>
    <row r="4" spans="1:9" s="13" customFormat="1" ht="15">
      <c r="B4" s="24" t="s">
        <v>1021</v>
      </c>
      <c r="C4" s="363"/>
      <c r="D4" s="366"/>
      <c r="F4" s="14"/>
      <c r="G4" s="14"/>
      <c r="H4" s="14"/>
    </row>
    <row r="5" spans="1:9" s="13" customFormat="1" ht="15">
      <c r="B5" s="24" t="s">
        <v>977</v>
      </c>
      <c r="C5" s="363"/>
      <c r="D5" s="366"/>
      <c r="F5" s="14"/>
      <c r="G5" s="14"/>
      <c r="H5" s="14"/>
    </row>
    <row r="6" spans="1:9" s="13" customFormat="1" ht="15">
      <c r="B6" s="26" t="s">
        <v>988</v>
      </c>
      <c r="C6" s="363"/>
      <c r="D6" s="366"/>
      <c r="F6" s="14"/>
      <c r="G6" s="14"/>
      <c r="H6" s="14"/>
    </row>
    <row r="7" spans="1:9" s="13" customFormat="1" ht="30.75" thickBot="1">
      <c r="B7" s="25" t="s">
        <v>1022</v>
      </c>
      <c r="C7" s="364"/>
      <c r="D7" s="367"/>
      <c r="F7" s="14"/>
      <c r="G7" s="14"/>
      <c r="H7" s="14"/>
    </row>
    <row r="8" spans="1:9" s="13" customFormat="1">
      <c r="C8" s="15" t="s">
        <v>979</v>
      </c>
      <c r="D8" s="15" t="s">
        <v>980</v>
      </c>
      <c r="F8" s="14"/>
      <c r="G8" s="14"/>
      <c r="H8" s="1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1149</v>
      </c>
      <c r="C16" s="165" t="s">
        <v>132</v>
      </c>
      <c r="D16" s="17" t="s">
        <v>160</v>
      </c>
      <c r="E16" s="17" t="s">
        <v>161</v>
      </c>
      <c r="F16" s="18">
        <v>387500</v>
      </c>
      <c r="G16" s="18">
        <v>7006.19</v>
      </c>
      <c r="H16" s="18">
        <v>7.99</v>
      </c>
    </row>
    <row r="17" spans="2:8">
      <c r="B17" s="17" t="s">
        <v>1399</v>
      </c>
      <c r="C17" s="165" t="s">
        <v>132</v>
      </c>
      <c r="D17" s="17" t="s">
        <v>160</v>
      </c>
      <c r="E17" s="17" t="s">
        <v>535</v>
      </c>
      <c r="F17" s="18">
        <v>1343700</v>
      </c>
      <c r="G17" s="18">
        <v>3541.99</v>
      </c>
      <c r="H17" s="18">
        <v>4.04</v>
      </c>
    </row>
    <row r="18" spans="2:8">
      <c r="B18" s="17" t="s">
        <v>1164</v>
      </c>
      <c r="C18" s="165" t="s">
        <v>132</v>
      </c>
      <c r="D18" s="17" t="s">
        <v>158</v>
      </c>
      <c r="E18" s="17" t="s">
        <v>559</v>
      </c>
      <c r="F18" s="18">
        <v>128000</v>
      </c>
      <c r="G18" s="18">
        <v>3448.58</v>
      </c>
      <c r="H18" s="18">
        <v>3.94</v>
      </c>
    </row>
    <row r="19" spans="2:8">
      <c r="B19" s="17" t="s">
        <v>1550</v>
      </c>
      <c r="C19" s="165" t="s">
        <v>132</v>
      </c>
      <c r="D19" s="17" t="s">
        <v>154</v>
      </c>
      <c r="E19" s="17" t="s">
        <v>155</v>
      </c>
      <c r="F19" s="18">
        <v>195700</v>
      </c>
      <c r="G19" s="18">
        <v>3438.25</v>
      </c>
      <c r="H19" s="18">
        <v>3.92</v>
      </c>
    </row>
    <row r="20" spans="2:8">
      <c r="B20" s="17" t="s">
        <v>1154</v>
      </c>
      <c r="C20" s="165" t="s">
        <v>132</v>
      </c>
      <c r="D20" s="17" t="s">
        <v>267</v>
      </c>
      <c r="E20" s="17" t="s">
        <v>291</v>
      </c>
      <c r="F20" s="18">
        <v>2095000</v>
      </c>
      <c r="G20" s="18">
        <v>3204.3</v>
      </c>
      <c r="H20" s="18">
        <v>3.66</v>
      </c>
    </row>
    <row r="21" spans="2:8">
      <c r="B21" s="17" t="s">
        <v>1160</v>
      </c>
      <c r="C21" s="165" t="s">
        <v>132</v>
      </c>
      <c r="D21" s="17" t="s">
        <v>484</v>
      </c>
      <c r="E21" s="17" t="s">
        <v>485</v>
      </c>
      <c r="F21" s="18">
        <v>790000</v>
      </c>
      <c r="G21" s="18">
        <v>3049.01</v>
      </c>
      <c r="H21" s="18">
        <v>3.48</v>
      </c>
    </row>
    <row r="22" spans="2:8">
      <c r="B22" s="17" t="s">
        <v>1143</v>
      </c>
      <c r="C22" s="165" t="s">
        <v>132</v>
      </c>
      <c r="D22" s="17" t="s">
        <v>267</v>
      </c>
      <c r="E22" s="17" t="s">
        <v>290</v>
      </c>
      <c r="F22" s="18">
        <v>1400000</v>
      </c>
      <c r="G22" s="18">
        <v>2995.3</v>
      </c>
      <c r="H22" s="18">
        <v>3.42</v>
      </c>
    </row>
    <row r="23" spans="2:8">
      <c r="B23" s="17" t="s">
        <v>1385</v>
      </c>
      <c r="C23" s="165" t="s">
        <v>132</v>
      </c>
      <c r="D23" s="17" t="s">
        <v>154</v>
      </c>
      <c r="E23" s="17" t="s">
        <v>488</v>
      </c>
      <c r="F23" s="18">
        <v>232000</v>
      </c>
      <c r="G23" s="18">
        <v>2846.29</v>
      </c>
      <c r="H23" s="18">
        <v>3.25</v>
      </c>
    </row>
    <row r="24" spans="2:8">
      <c r="B24" s="17" t="s">
        <v>1585</v>
      </c>
      <c r="C24" s="165" t="s">
        <v>132</v>
      </c>
      <c r="D24" s="17" t="s">
        <v>154</v>
      </c>
      <c r="E24" s="17" t="s">
        <v>584</v>
      </c>
      <c r="F24" s="18">
        <v>95323</v>
      </c>
      <c r="G24" s="18">
        <v>2832.52</v>
      </c>
      <c r="H24" s="18">
        <v>3.23</v>
      </c>
    </row>
    <row r="25" spans="2:8">
      <c r="B25" s="17" t="s">
        <v>1245</v>
      </c>
      <c r="C25" s="165" t="s">
        <v>132</v>
      </c>
      <c r="D25" s="17" t="s">
        <v>174</v>
      </c>
      <c r="E25" s="17" t="s">
        <v>176</v>
      </c>
      <c r="F25" s="18">
        <v>125000</v>
      </c>
      <c r="G25" s="18">
        <v>2784.25</v>
      </c>
      <c r="H25" s="18">
        <v>3.18</v>
      </c>
    </row>
    <row r="26" spans="2:8">
      <c r="B26" s="17" t="s">
        <v>1586</v>
      </c>
      <c r="C26" s="165" t="s">
        <v>132</v>
      </c>
      <c r="D26" s="17" t="s">
        <v>148</v>
      </c>
      <c r="E26" s="17" t="s">
        <v>585</v>
      </c>
      <c r="F26" s="18">
        <v>100000</v>
      </c>
      <c r="G26" s="18">
        <v>2780.5</v>
      </c>
      <c r="H26" s="18">
        <v>3.17</v>
      </c>
    </row>
    <row r="27" spans="2:8">
      <c r="B27" s="17" t="s">
        <v>1236</v>
      </c>
      <c r="C27" s="165" t="s">
        <v>132</v>
      </c>
      <c r="D27" s="17" t="s">
        <v>154</v>
      </c>
      <c r="E27" s="17" t="s">
        <v>544</v>
      </c>
      <c r="F27" s="18">
        <v>153000</v>
      </c>
      <c r="G27" s="18">
        <v>2777.72</v>
      </c>
      <c r="H27" s="18">
        <v>3.17</v>
      </c>
    </row>
    <row r="28" spans="2:8">
      <c r="B28" s="17" t="s">
        <v>1388</v>
      </c>
      <c r="C28" s="165" t="s">
        <v>132</v>
      </c>
      <c r="D28" s="17" t="s">
        <v>158</v>
      </c>
      <c r="E28" s="17" t="s">
        <v>489</v>
      </c>
      <c r="F28" s="18">
        <v>98500</v>
      </c>
      <c r="G28" s="18">
        <v>2695.11</v>
      </c>
      <c r="H28" s="18">
        <v>3.08</v>
      </c>
    </row>
    <row r="29" spans="2:8">
      <c r="B29" s="17" t="s">
        <v>1138</v>
      </c>
      <c r="C29" s="165" t="s">
        <v>132</v>
      </c>
      <c r="D29" s="17" t="s">
        <v>174</v>
      </c>
      <c r="E29" s="17" t="s">
        <v>364</v>
      </c>
      <c r="F29" s="18">
        <v>157000</v>
      </c>
      <c r="G29" s="18">
        <v>2469.61</v>
      </c>
      <c r="H29" s="18">
        <v>2.82</v>
      </c>
    </row>
    <row r="30" spans="2:8">
      <c r="B30" s="17" t="s">
        <v>1441</v>
      </c>
      <c r="C30" s="165" t="s">
        <v>132</v>
      </c>
      <c r="D30" s="17" t="s">
        <v>158</v>
      </c>
      <c r="E30" s="17" t="s">
        <v>159</v>
      </c>
      <c r="F30" s="18">
        <v>114300</v>
      </c>
      <c r="G30" s="18">
        <v>2352.35</v>
      </c>
      <c r="H30" s="18">
        <v>2.68</v>
      </c>
    </row>
    <row r="31" spans="2:8">
      <c r="B31" s="17" t="s">
        <v>1472</v>
      </c>
      <c r="C31" s="165" t="s">
        <v>132</v>
      </c>
      <c r="D31" s="17" t="s">
        <v>208</v>
      </c>
      <c r="E31" s="17" t="s">
        <v>432</v>
      </c>
      <c r="F31" s="18">
        <v>5310</v>
      </c>
      <c r="G31" s="18">
        <v>2133.6999999999998</v>
      </c>
      <c r="H31" s="18">
        <v>2.4300000000000002</v>
      </c>
    </row>
    <row r="32" spans="2:8">
      <c r="B32" s="17" t="s">
        <v>1481</v>
      </c>
      <c r="C32" s="165" t="s">
        <v>132</v>
      </c>
      <c r="D32" s="17" t="s">
        <v>154</v>
      </c>
      <c r="E32" s="17" t="s">
        <v>533</v>
      </c>
      <c r="F32" s="18">
        <v>88400</v>
      </c>
      <c r="G32" s="18">
        <v>2120.36</v>
      </c>
      <c r="H32" s="18">
        <v>2.42</v>
      </c>
    </row>
    <row r="33" spans="2:8">
      <c r="B33" s="17" t="s">
        <v>1382</v>
      </c>
      <c r="C33" s="165" t="s">
        <v>132</v>
      </c>
      <c r="D33" s="17" t="s">
        <v>174</v>
      </c>
      <c r="E33" s="17" t="s">
        <v>175</v>
      </c>
      <c r="F33" s="18">
        <v>31300</v>
      </c>
      <c r="G33" s="18">
        <v>2048.52</v>
      </c>
      <c r="H33" s="18">
        <v>2.34</v>
      </c>
    </row>
    <row r="34" spans="2:8">
      <c r="B34" s="17" t="s">
        <v>1126</v>
      </c>
      <c r="C34" s="165" t="s">
        <v>132</v>
      </c>
      <c r="D34" s="17" t="s">
        <v>202</v>
      </c>
      <c r="E34" s="17" t="s">
        <v>462</v>
      </c>
      <c r="F34" s="18">
        <v>252000</v>
      </c>
      <c r="G34" s="18">
        <v>1924.52</v>
      </c>
      <c r="H34" s="18">
        <v>2.2000000000000002</v>
      </c>
    </row>
    <row r="35" spans="2:8">
      <c r="B35" s="17" t="s">
        <v>1436</v>
      </c>
      <c r="C35" s="165" t="s">
        <v>132</v>
      </c>
      <c r="D35" s="17" t="s">
        <v>267</v>
      </c>
      <c r="E35" s="17" t="s">
        <v>376</v>
      </c>
      <c r="F35" s="18">
        <v>365000</v>
      </c>
      <c r="G35" s="18">
        <v>1915.34</v>
      </c>
      <c r="H35" s="18">
        <v>2.19</v>
      </c>
    </row>
    <row r="36" spans="2:8">
      <c r="B36" s="17" t="s">
        <v>1445</v>
      </c>
      <c r="C36" s="165" t="s">
        <v>132</v>
      </c>
      <c r="D36" s="17" t="s">
        <v>197</v>
      </c>
      <c r="E36" s="17" t="s">
        <v>198</v>
      </c>
      <c r="F36" s="18">
        <v>8170</v>
      </c>
      <c r="G36" s="18">
        <v>1858.09</v>
      </c>
      <c r="H36" s="18">
        <v>2.12</v>
      </c>
    </row>
    <row r="37" spans="2:8">
      <c r="B37" s="17" t="s">
        <v>1139</v>
      </c>
      <c r="C37" s="165" t="s">
        <v>132</v>
      </c>
      <c r="D37" s="17" t="s">
        <v>135</v>
      </c>
      <c r="E37" s="17" t="s">
        <v>136</v>
      </c>
      <c r="F37" s="18">
        <v>72000</v>
      </c>
      <c r="G37" s="18">
        <v>1806.8</v>
      </c>
      <c r="H37" s="18">
        <v>2.06</v>
      </c>
    </row>
    <row r="38" spans="2:8">
      <c r="B38" s="17" t="s">
        <v>1587</v>
      </c>
      <c r="C38" s="165" t="s">
        <v>132</v>
      </c>
      <c r="D38" s="17" t="s">
        <v>162</v>
      </c>
      <c r="E38" s="17" t="s">
        <v>163</v>
      </c>
      <c r="F38" s="18">
        <v>215000</v>
      </c>
      <c r="G38" s="18">
        <v>1805.03</v>
      </c>
      <c r="H38" s="18">
        <v>2.06</v>
      </c>
    </row>
    <row r="39" spans="2:8">
      <c r="B39" s="17" t="s">
        <v>1129</v>
      </c>
      <c r="C39" s="165" t="s">
        <v>132</v>
      </c>
      <c r="D39" s="17" t="s">
        <v>267</v>
      </c>
      <c r="E39" s="17" t="s">
        <v>382</v>
      </c>
      <c r="F39" s="18">
        <v>800000</v>
      </c>
      <c r="G39" s="18">
        <v>1775.2</v>
      </c>
      <c r="H39" s="18">
        <v>2.0299999999999998</v>
      </c>
    </row>
    <row r="40" spans="2:8">
      <c r="B40" s="17" t="s">
        <v>1520</v>
      </c>
      <c r="C40" s="165" t="s">
        <v>132</v>
      </c>
      <c r="D40" s="17" t="s">
        <v>154</v>
      </c>
      <c r="E40" s="17" t="s">
        <v>239</v>
      </c>
      <c r="F40" s="18">
        <v>112000</v>
      </c>
      <c r="G40" s="18">
        <v>1656.2</v>
      </c>
      <c r="H40" s="18">
        <v>1.89</v>
      </c>
    </row>
    <row r="41" spans="2:8">
      <c r="B41" s="17" t="s">
        <v>1490</v>
      </c>
      <c r="C41" s="165" t="s">
        <v>132</v>
      </c>
      <c r="D41" s="17" t="s">
        <v>484</v>
      </c>
      <c r="E41" s="17" t="s">
        <v>529</v>
      </c>
      <c r="F41" s="18">
        <v>126000</v>
      </c>
      <c r="G41" s="18">
        <v>1580.04</v>
      </c>
      <c r="H41" s="18">
        <v>1.8</v>
      </c>
    </row>
    <row r="42" spans="2:8">
      <c r="B42" s="17" t="s">
        <v>1477</v>
      </c>
      <c r="C42" s="165" t="s">
        <v>132</v>
      </c>
      <c r="D42" s="17" t="s">
        <v>144</v>
      </c>
      <c r="E42" s="17" t="s">
        <v>309</v>
      </c>
      <c r="F42" s="18">
        <v>126603</v>
      </c>
      <c r="G42" s="18">
        <v>1488.91</v>
      </c>
      <c r="H42" s="18">
        <v>1.7</v>
      </c>
    </row>
    <row r="43" spans="2:8">
      <c r="B43" s="17" t="s">
        <v>1171</v>
      </c>
      <c r="C43" s="165" t="s">
        <v>132</v>
      </c>
      <c r="D43" s="17" t="s">
        <v>288</v>
      </c>
      <c r="E43" s="17" t="s">
        <v>365</v>
      </c>
      <c r="F43" s="18">
        <v>355000</v>
      </c>
      <c r="G43" s="18">
        <v>1381.13</v>
      </c>
      <c r="H43" s="18">
        <v>1.58</v>
      </c>
    </row>
    <row r="44" spans="2:8">
      <c r="B44" s="17" t="s">
        <v>1389</v>
      </c>
      <c r="C44" s="165" t="s">
        <v>132</v>
      </c>
      <c r="D44" s="17" t="s">
        <v>158</v>
      </c>
      <c r="E44" s="17" t="s">
        <v>490</v>
      </c>
      <c r="F44" s="18">
        <v>300000</v>
      </c>
      <c r="G44" s="18">
        <v>1379.85</v>
      </c>
      <c r="H44" s="18">
        <v>1.57</v>
      </c>
    </row>
    <row r="45" spans="2:8">
      <c r="B45" s="17" t="s">
        <v>1459</v>
      </c>
      <c r="C45" s="165" t="s">
        <v>132</v>
      </c>
      <c r="D45" s="17" t="s">
        <v>202</v>
      </c>
      <c r="E45" s="17" t="s">
        <v>203</v>
      </c>
      <c r="F45" s="18">
        <v>1532000</v>
      </c>
      <c r="G45" s="18">
        <v>1195.73</v>
      </c>
      <c r="H45" s="18">
        <v>1.36</v>
      </c>
    </row>
    <row r="46" spans="2:8">
      <c r="B46" s="17" t="s">
        <v>463</v>
      </c>
      <c r="C46" s="165" t="s">
        <v>132</v>
      </c>
      <c r="D46" s="17" t="s">
        <v>464</v>
      </c>
      <c r="E46" s="17" t="s">
        <v>465</v>
      </c>
      <c r="F46" s="18">
        <v>880000</v>
      </c>
      <c r="G46" s="18">
        <v>1180.52</v>
      </c>
      <c r="H46" s="18">
        <v>1.35</v>
      </c>
    </row>
    <row r="47" spans="2:8">
      <c r="B47" s="17" t="s">
        <v>1157</v>
      </c>
      <c r="C47" s="165" t="s">
        <v>132</v>
      </c>
      <c r="D47" s="17" t="s">
        <v>484</v>
      </c>
      <c r="E47" s="17" t="s">
        <v>586</v>
      </c>
      <c r="F47" s="18">
        <v>77000</v>
      </c>
      <c r="G47" s="18">
        <v>1160.8499999999999</v>
      </c>
      <c r="H47" s="18">
        <v>1.32</v>
      </c>
    </row>
    <row r="48" spans="2:8">
      <c r="B48" s="17" t="s">
        <v>1391</v>
      </c>
      <c r="C48" s="165" t="s">
        <v>132</v>
      </c>
      <c r="D48" s="17" t="s">
        <v>177</v>
      </c>
      <c r="E48" s="17" t="s">
        <v>196</v>
      </c>
      <c r="F48" s="18">
        <v>30090</v>
      </c>
      <c r="G48" s="18">
        <v>1095.07</v>
      </c>
      <c r="H48" s="18">
        <v>1.25</v>
      </c>
    </row>
    <row r="49" spans="2:8">
      <c r="B49" s="17" t="s">
        <v>1131</v>
      </c>
      <c r="C49" s="165" t="s">
        <v>132</v>
      </c>
      <c r="D49" s="17" t="s">
        <v>174</v>
      </c>
      <c r="E49" s="17" t="s">
        <v>306</v>
      </c>
      <c r="F49" s="18">
        <v>275000</v>
      </c>
      <c r="G49" s="18">
        <v>1030.7</v>
      </c>
      <c r="H49" s="18">
        <v>1.18</v>
      </c>
    </row>
    <row r="50" spans="2:8">
      <c r="B50" s="17" t="s">
        <v>1504</v>
      </c>
      <c r="C50" s="165" t="s">
        <v>132</v>
      </c>
      <c r="D50" s="17" t="s">
        <v>247</v>
      </c>
      <c r="E50" s="17" t="s">
        <v>383</v>
      </c>
      <c r="F50" s="18">
        <v>230000</v>
      </c>
      <c r="G50" s="18">
        <v>1023.85</v>
      </c>
      <c r="H50" s="18">
        <v>1.17</v>
      </c>
    </row>
    <row r="51" spans="2:8">
      <c r="B51" s="17" t="s">
        <v>1521</v>
      </c>
      <c r="C51" s="165" t="s">
        <v>132</v>
      </c>
      <c r="D51" s="17" t="s">
        <v>216</v>
      </c>
      <c r="E51" s="17" t="s">
        <v>240</v>
      </c>
      <c r="F51" s="18">
        <v>132800</v>
      </c>
      <c r="G51" s="18">
        <v>921.7</v>
      </c>
      <c r="H51" s="18">
        <v>1.05</v>
      </c>
    </row>
    <row r="52" spans="2:8">
      <c r="B52" s="17" t="s">
        <v>1588</v>
      </c>
      <c r="C52" s="165" t="s">
        <v>132</v>
      </c>
      <c r="D52" s="17" t="s">
        <v>154</v>
      </c>
      <c r="E52" s="17" t="s">
        <v>587</v>
      </c>
      <c r="F52" s="18">
        <v>53000</v>
      </c>
      <c r="G52" s="18">
        <v>869.33</v>
      </c>
      <c r="H52" s="18">
        <v>0.99</v>
      </c>
    </row>
    <row r="53" spans="2:8">
      <c r="B53" s="17" t="s">
        <v>199</v>
      </c>
      <c r="C53" s="165" t="s">
        <v>132</v>
      </c>
      <c r="D53" s="17" t="s">
        <v>200</v>
      </c>
      <c r="E53" s="17" t="s">
        <v>201</v>
      </c>
      <c r="F53" s="18">
        <v>102970</v>
      </c>
      <c r="G53" s="18">
        <v>799.2</v>
      </c>
      <c r="H53" s="18">
        <v>0.91</v>
      </c>
    </row>
    <row r="54" spans="2:8">
      <c r="B54" s="17" t="s">
        <v>1589</v>
      </c>
      <c r="C54" s="165" t="s">
        <v>132</v>
      </c>
      <c r="D54" s="17" t="s">
        <v>160</v>
      </c>
      <c r="E54" s="17" t="s">
        <v>588</v>
      </c>
      <c r="F54" s="18">
        <v>305000</v>
      </c>
      <c r="G54" s="18">
        <v>779.28</v>
      </c>
      <c r="H54" s="18">
        <v>0.89</v>
      </c>
    </row>
    <row r="55" spans="2:8">
      <c r="B55" s="17" t="s">
        <v>207</v>
      </c>
      <c r="C55" s="165" t="s">
        <v>132</v>
      </c>
      <c r="D55" s="17" t="s">
        <v>208</v>
      </c>
      <c r="E55" s="17" t="s">
        <v>209</v>
      </c>
      <c r="F55" s="18">
        <v>132462</v>
      </c>
      <c r="G55" s="18">
        <v>629.99</v>
      </c>
      <c r="H55" s="18">
        <v>0.72</v>
      </c>
    </row>
    <row r="56" spans="2:8">
      <c r="B56" s="17" t="s">
        <v>1182</v>
      </c>
      <c r="C56" s="165" t="s">
        <v>132</v>
      </c>
      <c r="D56" s="17" t="s">
        <v>158</v>
      </c>
      <c r="E56" s="17" t="s">
        <v>589</v>
      </c>
      <c r="F56" s="18">
        <v>1000000</v>
      </c>
      <c r="G56" s="18">
        <v>538.5</v>
      </c>
      <c r="H56" s="18">
        <v>0.61</v>
      </c>
    </row>
    <row r="57" spans="2:8">
      <c r="B57" s="17" t="s">
        <v>1590</v>
      </c>
      <c r="C57" s="165" t="s">
        <v>132</v>
      </c>
      <c r="D57" s="17" t="s">
        <v>267</v>
      </c>
      <c r="E57" s="17" t="s">
        <v>590</v>
      </c>
      <c r="F57" s="18">
        <v>600000</v>
      </c>
      <c r="G57" s="18">
        <v>498.3</v>
      </c>
      <c r="H57" s="18">
        <v>0.56999999999999995</v>
      </c>
    </row>
    <row r="58" spans="2:8">
      <c r="B58" s="17" t="s">
        <v>1591</v>
      </c>
      <c r="C58" s="165" t="s">
        <v>132</v>
      </c>
      <c r="D58" s="17" t="s">
        <v>160</v>
      </c>
      <c r="E58" s="17" t="s">
        <v>591</v>
      </c>
      <c r="F58" s="18">
        <v>555000</v>
      </c>
      <c r="G58" s="18">
        <v>371.85</v>
      </c>
      <c r="H58" s="18">
        <v>0.42</v>
      </c>
    </row>
    <row r="59" spans="2:8">
      <c r="B59" s="263" t="s">
        <v>962</v>
      </c>
      <c r="C59" s="165"/>
      <c r="G59" s="70">
        <f>SUM(G16:G58)</f>
        <v>85190.530000000013</v>
      </c>
      <c r="H59" s="70">
        <f>SUM(H16:H58)</f>
        <v>97.20999999999998</v>
      </c>
    </row>
    <row r="60" spans="2:8" s="164" customFormat="1">
      <c r="B60" s="249" t="s">
        <v>968</v>
      </c>
      <c r="C60" s="166"/>
      <c r="F60" s="162"/>
      <c r="G60" s="163"/>
      <c r="H60" s="163"/>
    </row>
    <row r="61" spans="2:8" s="164" customFormat="1">
      <c r="B61" s="249" t="s">
        <v>969</v>
      </c>
      <c r="C61" s="166"/>
      <c r="F61" s="162"/>
      <c r="G61" s="163"/>
      <c r="H61" s="163"/>
    </row>
    <row r="62" spans="2:8">
      <c r="B62" s="17" t="s">
        <v>266</v>
      </c>
      <c r="C62" s="165" t="s">
        <v>132</v>
      </c>
      <c r="D62" s="17" t="s">
        <v>267</v>
      </c>
      <c r="E62" s="17" t="s">
        <v>268</v>
      </c>
      <c r="F62" s="18">
        <v>699600</v>
      </c>
      <c r="G62" s="18">
        <v>938.02</v>
      </c>
      <c r="H62" s="18">
        <v>1.07</v>
      </c>
    </row>
    <row r="63" spans="2:8" s="164" customFormat="1">
      <c r="B63" s="249" t="s">
        <v>965</v>
      </c>
      <c r="C63" s="166"/>
      <c r="F63" s="162"/>
      <c r="G63" s="163">
        <f>+G62</f>
        <v>938.02</v>
      </c>
      <c r="H63" s="163">
        <f>+H62</f>
        <v>1.07</v>
      </c>
    </row>
    <row r="64" spans="2:8" s="164" customFormat="1">
      <c r="B64" s="249" t="s">
        <v>966</v>
      </c>
      <c r="C64" s="166"/>
      <c r="F64" s="162"/>
      <c r="G64" s="163">
        <f>+G59+G63</f>
        <v>86128.550000000017</v>
      </c>
      <c r="H64" s="163">
        <f>+H59+H63</f>
        <v>98.279999999999973</v>
      </c>
    </row>
    <row r="65" spans="2:11">
      <c r="B65" s="241" t="s">
        <v>211</v>
      </c>
      <c r="C65" s="243"/>
      <c r="D65" s="241"/>
      <c r="E65" s="241"/>
      <c r="F65" s="70"/>
      <c r="G65" s="70">
        <v>1553.64</v>
      </c>
      <c r="H65" s="70">
        <v>1.77</v>
      </c>
    </row>
    <row r="66" spans="2:11">
      <c r="B66" s="241" t="s">
        <v>117</v>
      </c>
      <c r="C66" s="243"/>
      <c r="D66" s="241"/>
      <c r="E66" s="241"/>
      <c r="F66" s="70"/>
      <c r="G66" s="70">
        <f>+G59+G63+G65</f>
        <v>87682.190000000017</v>
      </c>
      <c r="H66" s="70">
        <f>+H59+H63+H65</f>
        <v>100.04999999999997</v>
      </c>
      <c r="J66" s="70"/>
      <c r="K66" s="70"/>
    </row>
    <row r="67" spans="2:11">
      <c r="B67" s="241" t="s">
        <v>296</v>
      </c>
      <c r="C67" s="243"/>
      <c r="D67" s="241"/>
      <c r="E67" s="241"/>
      <c r="F67" s="70"/>
      <c r="G67" s="70">
        <f>+G68-G66</f>
        <v>-45.502637300014612</v>
      </c>
      <c r="H67" s="70">
        <f>+H68-H66</f>
        <v>-4.9999999999968736E-2</v>
      </c>
      <c r="J67" s="70"/>
      <c r="K67" s="70"/>
    </row>
    <row r="68" spans="2:11">
      <c r="B68" s="241" t="s">
        <v>119</v>
      </c>
      <c r="C68" s="243"/>
      <c r="D68" s="241"/>
      <c r="E68" s="241"/>
      <c r="F68" s="70"/>
      <c r="G68" s="70">
        <v>87636.687362700002</v>
      </c>
      <c r="H68" s="70">
        <v>100</v>
      </c>
      <c r="J68" s="70"/>
      <c r="K68" s="70"/>
    </row>
    <row r="69" spans="2:11">
      <c r="B69" s="17" t="s">
        <v>120</v>
      </c>
    </row>
    <row r="70" spans="2:11">
      <c r="B70" s="17" t="s">
        <v>121</v>
      </c>
    </row>
    <row r="71" spans="2:11">
      <c r="B71" s="17" t="s">
        <v>122</v>
      </c>
      <c r="C71" s="244">
        <v>44773</v>
      </c>
    </row>
    <row r="72" spans="2:11" ht="25.5">
      <c r="B72" s="245" t="s">
        <v>123</v>
      </c>
      <c r="C72" s="16" t="s">
        <v>124</v>
      </c>
    </row>
    <row r="73" spans="2:11">
      <c r="B73" s="241"/>
    </row>
    <row r="74" spans="2:11">
      <c r="B74" s="241" t="s">
        <v>125</v>
      </c>
    </row>
    <row r="75" spans="2:11">
      <c r="B75" s="241" t="s">
        <v>212</v>
      </c>
    </row>
    <row r="76" spans="2:11">
      <c r="B76" s="241" t="s">
        <v>126</v>
      </c>
    </row>
    <row r="77" spans="2:11">
      <c r="B77" s="241" t="s">
        <v>592</v>
      </c>
      <c r="C77" s="243"/>
    </row>
    <row r="78" spans="2:11">
      <c r="B78" s="241" t="s">
        <v>593</v>
      </c>
      <c r="C78" s="243"/>
    </row>
    <row r="79" spans="2:11">
      <c r="B79" s="241" t="s">
        <v>594</v>
      </c>
      <c r="C79" s="243"/>
    </row>
    <row r="80" spans="2:11">
      <c r="B80" s="241" t="s">
        <v>3147</v>
      </c>
      <c r="C80" s="243"/>
    </row>
    <row r="81" spans="2:3">
      <c r="B81" s="241" t="s">
        <v>595</v>
      </c>
      <c r="C81" s="243"/>
    </row>
    <row r="82" spans="2:3">
      <c r="B82" s="241" t="s">
        <v>596</v>
      </c>
      <c r="C82" s="243"/>
    </row>
    <row r="83" spans="2:3">
      <c r="B83" s="241" t="s">
        <v>597</v>
      </c>
      <c r="C83" s="243"/>
    </row>
    <row r="84" spans="2:3">
      <c r="B84" s="241" t="s">
        <v>598</v>
      </c>
      <c r="C84" s="243"/>
    </row>
    <row r="85" spans="2:3">
      <c r="B85" s="275" t="s">
        <v>2659</v>
      </c>
      <c r="C85" s="243"/>
    </row>
    <row r="86" spans="2:3">
      <c r="B86" s="275" t="s">
        <v>127</v>
      </c>
    </row>
    <row r="87" spans="2:3">
      <c r="B87" s="275" t="s">
        <v>128</v>
      </c>
    </row>
  </sheetData>
  <mergeCells count="3">
    <mergeCell ref="B1:E1"/>
    <mergeCell ref="C3:C7"/>
    <mergeCell ref="D3:D7"/>
  </mergeCells>
  <hyperlinks>
    <hyperlink ref="A1" location="Index!A1" display="Index" xr:uid="{466D0FE7-2C8C-4098-B64D-D28284141559}"/>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E420D-427E-4F05-9513-5AA5A58E9B0B}">
  <dimension ref="A1:I66"/>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3.5703125" style="17" bestFit="1" customWidth="1"/>
    <col min="6" max="6" width="10.28515625" style="18" bestFit="1" customWidth="1"/>
    <col min="7" max="7" width="18.140625" style="18" bestFit="1" customWidth="1"/>
    <col min="8" max="8" width="9.140625" style="18"/>
    <col min="9" max="256" width="9.140625" style="17"/>
    <col min="257" max="257" width="5.42578125" style="17" bestFit="1" customWidth="1"/>
    <col min="258" max="258" width="82" style="17" bestFit="1" customWidth="1"/>
    <col min="259" max="259" width="13.140625" style="17" bestFit="1" customWidth="1"/>
    <col min="260" max="260" width="29.7109375" style="17" bestFit="1" customWidth="1"/>
    <col min="261" max="261" width="13.5703125" style="17" bestFit="1" customWidth="1"/>
    <col min="262" max="262" width="10.28515625" style="17" bestFit="1" customWidth="1"/>
    <col min="263" max="263" width="18.140625" style="17" bestFit="1" customWidth="1"/>
    <col min="264" max="512" width="9.140625" style="17"/>
    <col min="513" max="513" width="5.42578125" style="17" bestFit="1" customWidth="1"/>
    <col min="514" max="514" width="82" style="17" bestFit="1" customWidth="1"/>
    <col min="515" max="515" width="13.140625" style="17" bestFit="1" customWidth="1"/>
    <col min="516" max="516" width="29.7109375" style="17" bestFit="1" customWidth="1"/>
    <col min="517" max="517" width="13.5703125" style="17" bestFit="1" customWidth="1"/>
    <col min="518" max="518" width="10.28515625" style="17" bestFit="1" customWidth="1"/>
    <col min="519" max="519" width="18.140625" style="17" bestFit="1" customWidth="1"/>
    <col min="520" max="768" width="9.140625" style="17"/>
    <col min="769" max="769" width="5.42578125" style="17" bestFit="1" customWidth="1"/>
    <col min="770" max="770" width="82" style="17" bestFit="1" customWidth="1"/>
    <col min="771" max="771" width="13.140625" style="17" bestFit="1" customWidth="1"/>
    <col min="772" max="772" width="29.7109375" style="17" bestFit="1" customWidth="1"/>
    <col min="773" max="773" width="13.5703125" style="17" bestFit="1" customWidth="1"/>
    <col min="774" max="774" width="10.28515625" style="17" bestFit="1" customWidth="1"/>
    <col min="775" max="775" width="18.140625" style="17" bestFit="1" customWidth="1"/>
    <col min="776" max="1024" width="9.140625" style="17"/>
    <col min="1025" max="1025" width="5.42578125" style="17" bestFit="1" customWidth="1"/>
    <col min="1026" max="1026" width="82" style="17" bestFit="1" customWidth="1"/>
    <col min="1027" max="1027" width="13.140625" style="17" bestFit="1" customWidth="1"/>
    <col min="1028" max="1028" width="29.7109375" style="17" bestFit="1" customWidth="1"/>
    <col min="1029" max="1029" width="13.5703125" style="17" bestFit="1" customWidth="1"/>
    <col min="1030" max="1030" width="10.28515625" style="17" bestFit="1" customWidth="1"/>
    <col min="1031" max="1031" width="18.140625" style="17" bestFit="1" customWidth="1"/>
    <col min="1032" max="1280" width="9.140625" style="17"/>
    <col min="1281" max="1281" width="5.42578125" style="17" bestFit="1" customWidth="1"/>
    <col min="1282" max="1282" width="82" style="17" bestFit="1" customWidth="1"/>
    <col min="1283" max="1283" width="13.140625" style="17" bestFit="1" customWidth="1"/>
    <col min="1284" max="1284" width="29.7109375" style="17" bestFit="1" customWidth="1"/>
    <col min="1285" max="1285" width="13.5703125" style="17" bestFit="1" customWidth="1"/>
    <col min="1286" max="1286" width="10.28515625" style="17" bestFit="1" customWidth="1"/>
    <col min="1287" max="1287" width="18.140625" style="17" bestFit="1" customWidth="1"/>
    <col min="1288" max="1536" width="9.140625" style="17"/>
    <col min="1537" max="1537" width="5.42578125" style="17" bestFit="1" customWidth="1"/>
    <col min="1538" max="1538" width="82" style="17" bestFit="1" customWidth="1"/>
    <col min="1539" max="1539" width="13.140625" style="17" bestFit="1" customWidth="1"/>
    <col min="1540" max="1540" width="29.7109375" style="17" bestFit="1" customWidth="1"/>
    <col min="1541" max="1541" width="13.5703125" style="17" bestFit="1" customWidth="1"/>
    <col min="1542" max="1542" width="10.28515625" style="17" bestFit="1" customWidth="1"/>
    <col min="1543" max="1543" width="18.140625" style="17" bestFit="1" customWidth="1"/>
    <col min="1544" max="1792" width="9.140625" style="17"/>
    <col min="1793" max="1793" width="5.42578125" style="17" bestFit="1" customWidth="1"/>
    <col min="1794" max="1794" width="82" style="17" bestFit="1" customWidth="1"/>
    <col min="1795" max="1795" width="13.140625" style="17" bestFit="1" customWidth="1"/>
    <col min="1796" max="1796" width="29.7109375" style="17" bestFit="1" customWidth="1"/>
    <col min="1797" max="1797" width="13.5703125" style="17" bestFit="1" customWidth="1"/>
    <col min="1798" max="1798" width="10.28515625" style="17" bestFit="1" customWidth="1"/>
    <col min="1799" max="1799" width="18.140625" style="17" bestFit="1" customWidth="1"/>
    <col min="1800" max="2048" width="9.140625" style="17"/>
    <col min="2049" max="2049" width="5.42578125" style="17" bestFit="1" customWidth="1"/>
    <col min="2050" max="2050" width="82" style="17" bestFit="1" customWidth="1"/>
    <col min="2051" max="2051" width="13.140625" style="17" bestFit="1" customWidth="1"/>
    <col min="2052" max="2052" width="29.7109375" style="17" bestFit="1" customWidth="1"/>
    <col min="2053" max="2053" width="13.5703125" style="17" bestFit="1" customWidth="1"/>
    <col min="2054" max="2054" width="10.28515625" style="17" bestFit="1" customWidth="1"/>
    <col min="2055" max="2055" width="18.140625" style="17" bestFit="1" customWidth="1"/>
    <col min="2056" max="2304" width="9.140625" style="17"/>
    <col min="2305" max="2305" width="5.42578125" style="17" bestFit="1" customWidth="1"/>
    <col min="2306" max="2306" width="82" style="17" bestFit="1" customWidth="1"/>
    <col min="2307" max="2307" width="13.140625" style="17" bestFit="1" customWidth="1"/>
    <col min="2308" max="2308" width="29.7109375" style="17" bestFit="1" customWidth="1"/>
    <col min="2309" max="2309" width="13.5703125" style="17" bestFit="1" customWidth="1"/>
    <col min="2310" max="2310" width="10.28515625" style="17" bestFit="1" customWidth="1"/>
    <col min="2311" max="2311" width="18.140625" style="17" bestFit="1" customWidth="1"/>
    <col min="2312" max="2560" width="9.140625" style="17"/>
    <col min="2561" max="2561" width="5.42578125" style="17" bestFit="1" customWidth="1"/>
    <col min="2562" max="2562" width="82" style="17" bestFit="1" customWidth="1"/>
    <col min="2563" max="2563" width="13.140625" style="17" bestFit="1" customWidth="1"/>
    <col min="2564" max="2564" width="29.7109375" style="17" bestFit="1" customWidth="1"/>
    <col min="2565" max="2565" width="13.5703125" style="17" bestFit="1" customWidth="1"/>
    <col min="2566" max="2566" width="10.28515625" style="17" bestFit="1" customWidth="1"/>
    <col min="2567" max="2567" width="18.140625" style="17" bestFit="1" customWidth="1"/>
    <col min="2568" max="2816" width="9.140625" style="17"/>
    <col min="2817" max="2817" width="5.42578125" style="17" bestFit="1" customWidth="1"/>
    <col min="2818" max="2818" width="82" style="17" bestFit="1" customWidth="1"/>
    <col min="2819" max="2819" width="13.140625" style="17" bestFit="1" customWidth="1"/>
    <col min="2820" max="2820" width="29.7109375" style="17" bestFit="1" customWidth="1"/>
    <col min="2821" max="2821" width="13.5703125" style="17" bestFit="1" customWidth="1"/>
    <col min="2822" max="2822" width="10.28515625" style="17" bestFit="1" customWidth="1"/>
    <col min="2823" max="2823" width="18.140625" style="17" bestFit="1" customWidth="1"/>
    <col min="2824" max="3072" width="9.140625" style="17"/>
    <col min="3073" max="3073" width="5.42578125" style="17" bestFit="1" customWidth="1"/>
    <col min="3074" max="3074" width="82" style="17" bestFit="1" customWidth="1"/>
    <col min="3075" max="3075" width="13.140625" style="17" bestFit="1" customWidth="1"/>
    <col min="3076" max="3076" width="29.7109375" style="17" bestFit="1" customWidth="1"/>
    <col min="3077" max="3077" width="13.5703125" style="17" bestFit="1" customWidth="1"/>
    <col min="3078" max="3078" width="10.28515625" style="17" bestFit="1" customWidth="1"/>
    <col min="3079" max="3079" width="18.140625" style="17" bestFit="1" customWidth="1"/>
    <col min="3080" max="3328" width="9.140625" style="17"/>
    <col min="3329" max="3329" width="5.42578125" style="17" bestFit="1" customWidth="1"/>
    <col min="3330" max="3330" width="82" style="17" bestFit="1" customWidth="1"/>
    <col min="3331" max="3331" width="13.140625" style="17" bestFit="1" customWidth="1"/>
    <col min="3332" max="3332" width="29.7109375" style="17" bestFit="1" customWidth="1"/>
    <col min="3333" max="3333" width="13.5703125" style="17" bestFit="1" customWidth="1"/>
    <col min="3334" max="3334" width="10.28515625" style="17" bestFit="1" customWidth="1"/>
    <col min="3335" max="3335" width="18.140625" style="17" bestFit="1" customWidth="1"/>
    <col min="3336" max="3584" width="9.140625" style="17"/>
    <col min="3585" max="3585" width="5.42578125" style="17" bestFit="1" customWidth="1"/>
    <col min="3586" max="3586" width="82" style="17" bestFit="1" customWidth="1"/>
    <col min="3587" max="3587" width="13.140625" style="17" bestFit="1" customWidth="1"/>
    <col min="3588" max="3588" width="29.7109375" style="17" bestFit="1" customWidth="1"/>
    <col min="3589" max="3589" width="13.5703125" style="17" bestFit="1" customWidth="1"/>
    <col min="3590" max="3590" width="10.28515625" style="17" bestFit="1" customWidth="1"/>
    <col min="3591" max="3591" width="18.140625" style="17" bestFit="1" customWidth="1"/>
    <col min="3592" max="3840" width="9.140625" style="17"/>
    <col min="3841" max="3841" width="5.42578125" style="17" bestFit="1" customWidth="1"/>
    <col min="3842" max="3842" width="82" style="17" bestFit="1" customWidth="1"/>
    <col min="3843" max="3843" width="13.140625" style="17" bestFit="1" customWidth="1"/>
    <col min="3844" max="3844" width="29.7109375" style="17" bestFit="1" customWidth="1"/>
    <col min="3845" max="3845" width="13.5703125" style="17" bestFit="1" customWidth="1"/>
    <col min="3846" max="3846" width="10.28515625" style="17" bestFit="1" customWidth="1"/>
    <col min="3847" max="3847" width="18.140625" style="17" bestFit="1" customWidth="1"/>
    <col min="3848" max="4096" width="9.140625" style="17"/>
    <col min="4097" max="4097" width="5.42578125" style="17" bestFit="1" customWidth="1"/>
    <col min="4098" max="4098" width="82" style="17" bestFit="1" customWidth="1"/>
    <col min="4099" max="4099" width="13.140625" style="17" bestFit="1" customWidth="1"/>
    <col min="4100" max="4100" width="29.7109375" style="17" bestFit="1" customWidth="1"/>
    <col min="4101" max="4101" width="13.5703125" style="17" bestFit="1" customWidth="1"/>
    <col min="4102" max="4102" width="10.28515625" style="17" bestFit="1" customWidth="1"/>
    <col min="4103" max="4103" width="18.140625" style="17" bestFit="1" customWidth="1"/>
    <col min="4104" max="4352" width="9.140625" style="17"/>
    <col min="4353" max="4353" width="5.42578125" style="17" bestFit="1" customWidth="1"/>
    <col min="4354" max="4354" width="82" style="17" bestFit="1" customWidth="1"/>
    <col min="4355" max="4355" width="13.140625" style="17" bestFit="1" customWidth="1"/>
    <col min="4356" max="4356" width="29.7109375" style="17" bestFit="1" customWidth="1"/>
    <col min="4357" max="4357" width="13.5703125" style="17" bestFit="1" customWidth="1"/>
    <col min="4358" max="4358" width="10.28515625" style="17" bestFit="1" customWidth="1"/>
    <col min="4359" max="4359" width="18.140625" style="17" bestFit="1" customWidth="1"/>
    <col min="4360" max="4608" width="9.140625" style="17"/>
    <col min="4609" max="4609" width="5.42578125" style="17" bestFit="1" customWidth="1"/>
    <col min="4610" max="4610" width="82" style="17" bestFit="1" customWidth="1"/>
    <col min="4611" max="4611" width="13.140625" style="17" bestFit="1" customWidth="1"/>
    <col min="4612" max="4612" width="29.7109375" style="17" bestFit="1" customWidth="1"/>
    <col min="4613" max="4613" width="13.5703125" style="17" bestFit="1" customWidth="1"/>
    <col min="4614" max="4614" width="10.28515625" style="17" bestFit="1" customWidth="1"/>
    <col min="4615" max="4615" width="18.140625" style="17" bestFit="1" customWidth="1"/>
    <col min="4616" max="4864" width="9.140625" style="17"/>
    <col min="4865" max="4865" width="5.42578125" style="17" bestFit="1" customWidth="1"/>
    <col min="4866" max="4866" width="82" style="17" bestFit="1" customWidth="1"/>
    <col min="4867" max="4867" width="13.140625" style="17" bestFit="1" customWidth="1"/>
    <col min="4868" max="4868" width="29.7109375" style="17" bestFit="1" customWidth="1"/>
    <col min="4869" max="4869" width="13.5703125" style="17" bestFit="1" customWidth="1"/>
    <col min="4870" max="4870" width="10.28515625" style="17" bestFit="1" customWidth="1"/>
    <col min="4871" max="4871" width="18.140625" style="17" bestFit="1" customWidth="1"/>
    <col min="4872" max="5120" width="9.140625" style="17"/>
    <col min="5121" max="5121" width="5.42578125" style="17" bestFit="1" customWidth="1"/>
    <col min="5122" max="5122" width="82" style="17" bestFit="1" customWidth="1"/>
    <col min="5123" max="5123" width="13.140625" style="17" bestFit="1" customWidth="1"/>
    <col min="5124" max="5124" width="29.7109375" style="17" bestFit="1" customWidth="1"/>
    <col min="5125" max="5125" width="13.5703125" style="17" bestFit="1" customWidth="1"/>
    <col min="5126" max="5126" width="10.28515625" style="17" bestFit="1" customWidth="1"/>
    <col min="5127" max="5127" width="18.140625" style="17" bestFit="1" customWidth="1"/>
    <col min="5128" max="5376" width="9.140625" style="17"/>
    <col min="5377" max="5377" width="5.42578125" style="17" bestFit="1" customWidth="1"/>
    <col min="5378" max="5378" width="82" style="17" bestFit="1" customWidth="1"/>
    <col min="5379" max="5379" width="13.140625" style="17" bestFit="1" customWidth="1"/>
    <col min="5380" max="5380" width="29.7109375" style="17" bestFit="1" customWidth="1"/>
    <col min="5381" max="5381" width="13.5703125" style="17" bestFit="1" customWidth="1"/>
    <col min="5382" max="5382" width="10.28515625" style="17" bestFit="1" customWidth="1"/>
    <col min="5383" max="5383" width="18.140625" style="17" bestFit="1" customWidth="1"/>
    <col min="5384" max="5632" width="9.140625" style="17"/>
    <col min="5633" max="5633" width="5.42578125" style="17" bestFit="1" customWidth="1"/>
    <col min="5634" max="5634" width="82" style="17" bestFit="1" customWidth="1"/>
    <col min="5635" max="5635" width="13.140625" style="17" bestFit="1" customWidth="1"/>
    <col min="5636" max="5636" width="29.7109375" style="17" bestFit="1" customWidth="1"/>
    <col min="5637" max="5637" width="13.5703125" style="17" bestFit="1" customWidth="1"/>
    <col min="5638" max="5638" width="10.28515625" style="17" bestFit="1" customWidth="1"/>
    <col min="5639" max="5639" width="18.140625" style="17" bestFit="1" customWidth="1"/>
    <col min="5640" max="5888" width="9.140625" style="17"/>
    <col min="5889" max="5889" width="5.42578125" style="17" bestFit="1" customWidth="1"/>
    <col min="5890" max="5890" width="82" style="17" bestFit="1" customWidth="1"/>
    <col min="5891" max="5891" width="13.140625" style="17" bestFit="1" customWidth="1"/>
    <col min="5892" max="5892" width="29.7109375" style="17" bestFit="1" customWidth="1"/>
    <col min="5893" max="5893" width="13.5703125" style="17" bestFit="1" customWidth="1"/>
    <col min="5894" max="5894" width="10.28515625" style="17" bestFit="1" customWidth="1"/>
    <col min="5895" max="5895" width="18.140625" style="17" bestFit="1" customWidth="1"/>
    <col min="5896" max="6144" width="9.140625" style="17"/>
    <col min="6145" max="6145" width="5.42578125" style="17" bestFit="1" customWidth="1"/>
    <col min="6146" max="6146" width="82" style="17" bestFit="1" customWidth="1"/>
    <col min="6147" max="6147" width="13.140625" style="17" bestFit="1" customWidth="1"/>
    <col min="6148" max="6148" width="29.7109375" style="17" bestFit="1" customWidth="1"/>
    <col min="6149" max="6149" width="13.5703125" style="17" bestFit="1" customWidth="1"/>
    <col min="6150" max="6150" width="10.28515625" style="17" bestFit="1" customWidth="1"/>
    <col min="6151" max="6151" width="18.140625" style="17" bestFit="1" customWidth="1"/>
    <col min="6152" max="6400" width="9.140625" style="17"/>
    <col min="6401" max="6401" width="5.42578125" style="17" bestFit="1" customWidth="1"/>
    <col min="6402" max="6402" width="82" style="17" bestFit="1" customWidth="1"/>
    <col min="6403" max="6403" width="13.140625" style="17" bestFit="1" customWidth="1"/>
    <col min="6404" max="6404" width="29.7109375" style="17" bestFit="1" customWidth="1"/>
    <col min="6405" max="6405" width="13.5703125" style="17" bestFit="1" customWidth="1"/>
    <col min="6406" max="6406" width="10.28515625" style="17" bestFit="1" customWidth="1"/>
    <col min="6407" max="6407" width="18.140625" style="17" bestFit="1" customWidth="1"/>
    <col min="6408" max="6656" width="9.140625" style="17"/>
    <col min="6657" max="6657" width="5.42578125" style="17" bestFit="1" customWidth="1"/>
    <col min="6658" max="6658" width="82" style="17" bestFit="1" customWidth="1"/>
    <col min="6659" max="6659" width="13.140625" style="17" bestFit="1" customWidth="1"/>
    <col min="6660" max="6660" width="29.7109375" style="17" bestFit="1" customWidth="1"/>
    <col min="6661" max="6661" width="13.5703125" style="17" bestFit="1" customWidth="1"/>
    <col min="6662" max="6662" width="10.28515625" style="17" bestFit="1" customWidth="1"/>
    <col min="6663" max="6663" width="18.140625" style="17" bestFit="1" customWidth="1"/>
    <col min="6664" max="6912" width="9.140625" style="17"/>
    <col min="6913" max="6913" width="5.42578125" style="17" bestFit="1" customWidth="1"/>
    <col min="6914" max="6914" width="82" style="17" bestFit="1" customWidth="1"/>
    <col min="6915" max="6915" width="13.140625" style="17" bestFit="1" customWidth="1"/>
    <col min="6916" max="6916" width="29.7109375" style="17" bestFit="1" customWidth="1"/>
    <col min="6917" max="6917" width="13.5703125" style="17" bestFit="1" customWidth="1"/>
    <col min="6918" max="6918" width="10.28515625" style="17" bestFit="1" customWidth="1"/>
    <col min="6919" max="6919" width="18.140625" style="17" bestFit="1" customWidth="1"/>
    <col min="6920" max="7168" width="9.140625" style="17"/>
    <col min="7169" max="7169" width="5.42578125" style="17" bestFit="1" customWidth="1"/>
    <col min="7170" max="7170" width="82" style="17" bestFit="1" customWidth="1"/>
    <col min="7171" max="7171" width="13.140625" style="17" bestFit="1" customWidth="1"/>
    <col min="7172" max="7172" width="29.7109375" style="17" bestFit="1" customWidth="1"/>
    <col min="7173" max="7173" width="13.5703125" style="17" bestFit="1" customWidth="1"/>
    <col min="7174" max="7174" width="10.28515625" style="17" bestFit="1" customWidth="1"/>
    <col min="7175" max="7175" width="18.140625" style="17" bestFit="1" customWidth="1"/>
    <col min="7176" max="7424" width="9.140625" style="17"/>
    <col min="7425" max="7425" width="5.42578125" style="17" bestFit="1" customWidth="1"/>
    <col min="7426" max="7426" width="82" style="17" bestFit="1" customWidth="1"/>
    <col min="7427" max="7427" width="13.140625" style="17" bestFit="1" customWidth="1"/>
    <col min="7428" max="7428" width="29.7109375" style="17" bestFit="1" customWidth="1"/>
    <col min="7429" max="7429" width="13.5703125" style="17" bestFit="1" customWidth="1"/>
    <col min="7430" max="7430" width="10.28515625" style="17" bestFit="1" customWidth="1"/>
    <col min="7431" max="7431" width="18.140625" style="17" bestFit="1" customWidth="1"/>
    <col min="7432" max="7680" width="9.140625" style="17"/>
    <col min="7681" max="7681" width="5.42578125" style="17" bestFit="1" customWidth="1"/>
    <col min="7682" max="7682" width="82" style="17" bestFit="1" customWidth="1"/>
    <col min="7683" max="7683" width="13.140625" style="17" bestFit="1" customWidth="1"/>
    <col min="7684" max="7684" width="29.7109375" style="17" bestFit="1" customWidth="1"/>
    <col min="7685" max="7685" width="13.5703125" style="17" bestFit="1" customWidth="1"/>
    <col min="7686" max="7686" width="10.28515625" style="17" bestFit="1" customWidth="1"/>
    <col min="7687" max="7687" width="18.140625" style="17" bestFit="1" customWidth="1"/>
    <col min="7688" max="7936" width="9.140625" style="17"/>
    <col min="7937" max="7937" width="5.42578125" style="17" bestFit="1" customWidth="1"/>
    <col min="7938" max="7938" width="82" style="17" bestFit="1" customWidth="1"/>
    <col min="7939" max="7939" width="13.140625" style="17" bestFit="1" customWidth="1"/>
    <col min="7940" max="7940" width="29.7109375" style="17" bestFit="1" customWidth="1"/>
    <col min="7941" max="7941" width="13.5703125" style="17" bestFit="1" customWidth="1"/>
    <col min="7942" max="7942" width="10.28515625" style="17" bestFit="1" customWidth="1"/>
    <col min="7943" max="7943" width="18.140625" style="17" bestFit="1" customWidth="1"/>
    <col min="7944" max="8192" width="9.140625" style="17"/>
    <col min="8193" max="8193" width="5.42578125" style="17" bestFit="1" customWidth="1"/>
    <col min="8194" max="8194" width="82" style="17" bestFit="1" customWidth="1"/>
    <col min="8195" max="8195" width="13.140625" style="17" bestFit="1" customWidth="1"/>
    <col min="8196" max="8196" width="29.7109375" style="17" bestFit="1" customWidth="1"/>
    <col min="8197" max="8197" width="13.5703125" style="17" bestFit="1" customWidth="1"/>
    <col min="8198" max="8198" width="10.28515625" style="17" bestFit="1" customWidth="1"/>
    <col min="8199" max="8199" width="18.140625" style="17" bestFit="1" customWidth="1"/>
    <col min="8200" max="8448" width="9.140625" style="17"/>
    <col min="8449" max="8449" width="5.42578125" style="17" bestFit="1" customWidth="1"/>
    <col min="8450" max="8450" width="82" style="17" bestFit="1" customWidth="1"/>
    <col min="8451" max="8451" width="13.140625" style="17" bestFit="1" customWidth="1"/>
    <col min="8452" max="8452" width="29.7109375" style="17" bestFit="1" customWidth="1"/>
    <col min="8453" max="8453" width="13.5703125" style="17" bestFit="1" customWidth="1"/>
    <col min="8454" max="8454" width="10.28515625" style="17" bestFit="1" customWidth="1"/>
    <col min="8455" max="8455" width="18.140625" style="17" bestFit="1" customWidth="1"/>
    <col min="8456" max="8704" width="9.140625" style="17"/>
    <col min="8705" max="8705" width="5.42578125" style="17" bestFit="1" customWidth="1"/>
    <col min="8706" max="8706" width="82" style="17" bestFit="1" customWidth="1"/>
    <col min="8707" max="8707" width="13.140625" style="17" bestFit="1" customWidth="1"/>
    <col min="8708" max="8708" width="29.7109375" style="17" bestFit="1" customWidth="1"/>
    <col min="8709" max="8709" width="13.5703125" style="17" bestFit="1" customWidth="1"/>
    <col min="8710" max="8710" width="10.28515625" style="17" bestFit="1" customWidth="1"/>
    <col min="8711" max="8711" width="18.140625" style="17" bestFit="1" customWidth="1"/>
    <col min="8712" max="8960" width="9.140625" style="17"/>
    <col min="8961" max="8961" width="5.42578125" style="17" bestFit="1" customWidth="1"/>
    <col min="8962" max="8962" width="82" style="17" bestFit="1" customWidth="1"/>
    <col min="8963" max="8963" width="13.140625" style="17" bestFit="1" customWidth="1"/>
    <col min="8964" max="8964" width="29.7109375" style="17" bestFit="1" customWidth="1"/>
    <col min="8965" max="8965" width="13.5703125" style="17" bestFit="1" customWidth="1"/>
    <col min="8966" max="8966" width="10.28515625" style="17" bestFit="1" customWidth="1"/>
    <col min="8967" max="8967" width="18.140625" style="17" bestFit="1" customWidth="1"/>
    <col min="8968" max="9216" width="9.140625" style="17"/>
    <col min="9217" max="9217" width="5.42578125" style="17" bestFit="1" customWidth="1"/>
    <col min="9218" max="9218" width="82" style="17" bestFit="1" customWidth="1"/>
    <col min="9219" max="9219" width="13.140625" style="17" bestFit="1" customWidth="1"/>
    <col min="9220" max="9220" width="29.7109375" style="17" bestFit="1" customWidth="1"/>
    <col min="9221" max="9221" width="13.5703125" style="17" bestFit="1" customWidth="1"/>
    <col min="9222" max="9222" width="10.28515625" style="17" bestFit="1" customWidth="1"/>
    <col min="9223" max="9223" width="18.140625" style="17" bestFit="1" customWidth="1"/>
    <col min="9224" max="9472" width="9.140625" style="17"/>
    <col min="9473" max="9473" width="5.42578125" style="17" bestFit="1" customWidth="1"/>
    <col min="9474" max="9474" width="82" style="17" bestFit="1" customWidth="1"/>
    <col min="9475" max="9475" width="13.140625" style="17" bestFit="1" customWidth="1"/>
    <col min="9476" max="9476" width="29.7109375" style="17" bestFit="1" customWidth="1"/>
    <col min="9477" max="9477" width="13.5703125" style="17" bestFit="1" customWidth="1"/>
    <col min="9478" max="9478" width="10.28515625" style="17" bestFit="1" customWidth="1"/>
    <col min="9479" max="9479" width="18.140625" style="17" bestFit="1" customWidth="1"/>
    <col min="9480" max="9728" width="9.140625" style="17"/>
    <col min="9729" max="9729" width="5.42578125" style="17" bestFit="1" customWidth="1"/>
    <col min="9730" max="9730" width="82" style="17" bestFit="1" customWidth="1"/>
    <col min="9731" max="9731" width="13.140625" style="17" bestFit="1" customWidth="1"/>
    <col min="9732" max="9732" width="29.7109375" style="17" bestFit="1" customWidth="1"/>
    <col min="9733" max="9733" width="13.5703125" style="17" bestFit="1" customWidth="1"/>
    <col min="9734" max="9734" width="10.28515625" style="17" bestFit="1" customWidth="1"/>
    <col min="9735" max="9735" width="18.140625" style="17" bestFit="1" customWidth="1"/>
    <col min="9736" max="9984" width="9.140625" style="17"/>
    <col min="9985" max="9985" width="5.42578125" style="17" bestFit="1" customWidth="1"/>
    <col min="9986" max="9986" width="82" style="17" bestFit="1" customWidth="1"/>
    <col min="9987" max="9987" width="13.140625" style="17" bestFit="1" customWidth="1"/>
    <col min="9988" max="9988" width="29.7109375" style="17" bestFit="1" customWidth="1"/>
    <col min="9989" max="9989" width="13.5703125" style="17" bestFit="1" customWidth="1"/>
    <col min="9990" max="9990" width="10.28515625" style="17" bestFit="1" customWidth="1"/>
    <col min="9991" max="9991" width="18.140625" style="17" bestFit="1" customWidth="1"/>
    <col min="9992" max="10240" width="9.140625" style="17"/>
    <col min="10241" max="10241" width="5.42578125" style="17" bestFit="1" customWidth="1"/>
    <col min="10242" max="10242" width="82" style="17" bestFit="1" customWidth="1"/>
    <col min="10243" max="10243" width="13.140625" style="17" bestFit="1" customWidth="1"/>
    <col min="10244" max="10244" width="29.7109375" style="17" bestFit="1" customWidth="1"/>
    <col min="10245" max="10245" width="13.5703125" style="17" bestFit="1" customWidth="1"/>
    <col min="10246" max="10246" width="10.28515625" style="17" bestFit="1" customWidth="1"/>
    <col min="10247" max="10247" width="18.140625" style="17" bestFit="1" customWidth="1"/>
    <col min="10248" max="10496" width="9.140625" style="17"/>
    <col min="10497" max="10497" width="5.42578125" style="17" bestFit="1" customWidth="1"/>
    <col min="10498" max="10498" width="82" style="17" bestFit="1" customWidth="1"/>
    <col min="10499" max="10499" width="13.140625" style="17" bestFit="1" customWidth="1"/>
    <col min="10500" max="10500" width="29.7109375" style="17" bestFit="1" customWidth="1"/>
    <col min="10501" max="10501" width="13.5703125" style="17" bestFit="1" customWidth="1"/>
    <col min="10502" max="10502" width="10.28515625" style="17" bestFit="1" customWidth="1"/>
    <col min="10503" max="10503" width="18.140625" style="17" bestFit="1" customWidth="1"/>
    <col min="10504" max="10752" width="9.140625" style="17"/>
    <col min="10753" max="10753" width="5.42578125" style="17" bestFit="1" customWidth="1"/>
    <col min="10754" max="10754" width="82" style="17" bestFit="1" customWidth="1"/>
    <col min="10755" max="10755" width="13.140625" style="17" bestFit="1" customWidth="1"/>
    <col min="10756" max="10756" width="29.7109375" style="17" bestFit="1" customWidth="1"/>
    <col min="10757" max="10757" width="13.5703125" style="17" bestFit="1" customWidth="1"/>
    <col min="10758" max="10758" width="10.28515625" style="17" bestFit="1" customWidth="1"/>
    <col min="10759" max="10759" width="18.140625" style="17" bestFit="1" customWidth="1"/>
    <col min="10760" max="11008" width="9.140625" style="17"/>
    <col min="11009" max="11009" width="5.42578125" style="17" bestFit="1" customWidth="1"/>
    <col min="11010" max="11010" width="82" style="17" bestFit="1" customWidth="1"/>
    <col min="11011" max="11011" width="13.140625" style="17" bestFit="1" customWidth="1"/>
    <col min="11012" max="11012" width="29.7109375" style="17" bestFit="1" customWidth="1"/>
    <col min="11013" max="11013" width="13.5703125" style="17" bestFit="1" customWidth="1"/>
    <col min="11014" max="11014" width="10.28515625" style="17" bestFit="1" customWidth="1"/>
    <col min="11015" max="11015" width="18.140625" style="17" bestFit="1" customWidth="1"/>
    <col min="11016" max="11264" width="9.140625" style="17"/>
    <col min="11265" max="11265" width="5.42578125" style="17" bestFit="1" customWidth="1"/>
    <col min="11266" max="11266" width="82" style="17" bestFit="1" customWidth="1"/>
    <col min="11267" max="11267" width="13.140625" style="17" bestFit="1" customWidth="1"/>
    <col min="11268" max="11268" width="29.7109375" style="17" bestFit="1" customWidth="1"/>
    <col min="11269" max="11269" width="13.5703125" style="17" bestFit="1" customWidth="1"/>
    <col min="11270" max="11270" width="10.28515625" style="17" bestFit="1" customWidth="1"/>
    <col min="11271" max="11271" width="18.140625" style="17" bestFit="1" customWidth="1"/>
    <col min="11272" max="11520" width="9.140625" style="17"/>
    <col min="11521" max="11521" width="5.42578125" style="17" bestFit="1" customWidth="1"/>
    <col min="11522" max="11522" width="82" style="17" bestFit="1" customWidth="1"/>
    <col min="11523" max="11523" width="13.140625" style="17" bestFit="1" customWidth="1"/>
    <col min="11524" max="11524" width="29.7109375" style="17" bestFit="1" customWidth="1"/>
    <col min="11525" max="11525" width="13.5703125" style="17" bestFit="1" customWidth="1"/>
    <col min="11526" max="11526" width="10.28515625" style="17" bestFit="1" customWidth="1"/>
    <col min="11527" max="11527" width="18.140625" style="17" bestFit="1" customWidth="1"/>
    <col min="11528" max="11776" width="9.140625" style="17"/>
    <col min="11777" max="11777" width="5.42578125" style="17" bestFit="1" customWidth="1"/>
    <col min="11778" max="11778" width="82" style="17" bestFit="1" customWidth="1"/>
    <col min="11779" max="11779" width="13.140625" style="17" bestFit="1" customWidth="1"/>
    <col min="11780" max="11780" width="29.7109375" style="17" bestFit="1" customWidth="1"/>
    <col min="11781" max="11781" width="13.5703125" style="17" bestFit="1" customWidth="1"/>
    <col min="11782" max="11782" width="10.28515625" style="17" bestFit="1" customWidth="1"/>
    <col min="11783" max="11783" width="18.140625" style="17" bestFit="1" customWidth="1"/>
    <col min="11784" max="12032" width="9.140625" style="17"/>
    <col min="12033" max="12033" width="5.42578125" style="17" bestFit="1" customWidth="1"/>
    <col min="12034" max="12034" width="82" style="17" bestFit="1" customWidth="1"/>
    <col min="12035" max="12035" width="13.140625" style="17" bestFit="1" customWidth="1"/>
    <col min="12036" max="12036" width="29.7109375" style="17" bestFit="1" customWidth="1"/>
    <col min="12037" max="12037" width="13.5703125" style="17" bestFit="1" customWidth="1"/>
    <col min="12038" max="12038" width="10.28515625" style="17" bestFit="1" customWidth="1"/>
    <col min="12039" max="12039" width="18.140625" style="17" bestFit="1" customWidth="1"/>
    <col min="12040" max="12288" width="9.140625" style="17"/>
    <col min="12289" max="12289" width="5.42578125" style="17" bestFit="1" customWidth="1"/>
    <col min="12290" max="12290" width="82" style="17" bestFit="1" customWidth="1"/>
    <col min="12291" max="12291" width="13.140625" style="17" bestFit="1" customWidth="1"/>
    <col min="12292" max="12292" width="29.7109375" style="17" bestFit="1" customWidth="1"/>
    <col min="12293" max="12293" width="13.5703125" style="17" bestFit="1" customWidth="1"/>
    <col min="12294" max="12294" width="10.28515625" style="17" bestFit="1" customWidth="1"/>
    <col min="12295" max="12295" width="18.140625" style="17" bestFit="1" customWidth="1"/>
    <col min="12296" max="12544" width="9.140625" style="17"/>
    <col min="12545" max="12545" width="5.42578125" style="17" bestFit="1" customWidth="1"/>
    <col min="12546" max="12546" width="82" style="17" bestFit="1" customWidth="1"/>
    <col min="12547" max="12547" width="13.140625" style="17" bestFit="1" customWidth="1"/>
    <col min="12548" max="12548" width="29.7109375" style="17" bestFit="1" customWidth="1"/>
    <col min="12549" max="12549" width="13.5703125" style="17" bestFit="1" customWidth="1"/>
    <col min="12550" max="12550" width="10.28515625" style="17" bestFit="1" customWidth="1"/>
    <col min="12551" max="12551" width="18.140625" style="17" bestFit="1" customWidth="1"/>
    <col min="12552" max="12800" width="9.140625" style="17"/>
    <col min="12801" max="12801" width="5.42578125" style="17" bestFit="1" customWidth="1"/>
    <col min="12802" max="12802" width="82" style="17" bestFit="1" customWidth="1"/>
    <col min="12803" max="12803" width="13.140625" style="17" bestFit="1" customWidth="1"/>
    <col min="12804" max="12804" width="29.7109375" style="17" bestFit="1" customWidth="1"/>
    <col min="12805" max="12805" width="13.5703125" style="17" bestFit="1" customWidth="1"/>
    <col min="12806" max="12806" width="10.28515625" style="17" bestFit="1" customWidth="1"/>
    <col min="12807" max="12807" width="18.140625" style="17" bestFit="1" customWidth="1"/>
    <col min="12808" max="13056" width="9.140625" style="17"/>
    <col min="13057" max="13057" width="5.42578125" style="17" bestFit="1" customWidth="1"/>
    <col min="13058" max="13058" width="82" style="17" bestFit="1" customWidth="1"/>
    <col min="13059" max="13059" width="13.140625" style="17" bestFit="1" customWidth="1"/>
    <col min="13060" max="13060" width="29.7109375" style="17" bestFit="1" customWidth="1"/>
    <col min="13061" max="13061" width="13.5703125" style="17" bestFit="1" customWidth="1"/>
    <col min="13062" max="13062" width="10.28515625" style="17" bestFit="1" customWidth="1"/>
    <col min="13063" max="13063" width="18.140625" style="17" bestFit="1" customWidth="1"/>
    <col min="13064" max="13312" width="9.140625" style="17"/>
    <col min="13313" max="13313" width="5.42578125" style="17" bestFit="1" customWidth="1"/>
    <col min="13314" max="13314" width="82" style="17" bestFit="1" customWidth="1"/>
    <col min="13315" max="13315" width="13.140625" style="17" bestFit="1" customWidth="1"/>
    <col min="13316" max="13316" width="29.7109375" style="17" bestFit="1" customWidth="1"/>
    <col min="13317" max="13317" width="13.5703125" style="17" bestFit="1" customWidth="1"/>
    <col min="13318" max="13318" width="10.28515625" style="17" bestFit="1" customWidth="1"/>
    <col min="13319" max="13319" width="18.140625" style="17" bestFit="1" customWidth="1"/>
    <col min="13320" max="13568" width="9.140625" style="17"/>
    <col min="13569" max="13569" width="5.42578125" style="17" bestFit="1" customWidth="1"/>
    <col min="13570" max="13570" width="82" style="17" bestFit="1" customWidth="1"/>
    <col min="13571" max="13571" width="13.140625" style="17" bestFit="1" customWidth="1"/>
    <col min="13572" max="13572" width="29.7109375" style="17" bestFit="1" customWidth="1"/>
    <col min="13573" max="13573" width="13.5703125" style="17" bestFit="1" customWidth="1"/>
    <col min="13574" max="13574" width="10.28515625" style="17" bestFit="1" customWidth="1"/>
    <col min="13575" max="13575" width="18.140625" style="17" bestFit="1" customWidth="1"/>
    <col min="13576" max="13824" width="9.140625" style="17"/>
    <col min="13825" max="13825" width="5.42578125" style="17" bestFit="1" customWidth="1"/>
    <col min="13826" max="13826" width="82" style="17" bestFit="1" customWidth="1"/>
    <col min="13827" max="13827" width="13.140625" style="17" bestFit="1" customWidth="1"/>
    <col min="13828" max="13828" width="29.7109375" style="17" bestFit="1" customWidth="1"/>
    <col min="13829" max="13829" width="13.5703125" style="17" bestFit="1" customWidth="1"/>
    <col min="13830" max="13830" width="10.28515625" style="17" bestFit="1" customWidth="1"/>
    <col min="13831" max="13831" width="18.140625" style="17" bestFit="1" customWidth="1"/>
    <col min="13832" max="14080" width="9.140625" style="17"/>
    <col min="14081" max="14081" width="5.42578125" style="17" bestFit="1" customWidth="1"/>
    <col min="14082" max="14082" width="82" style="17" bestFit="1" customWidth="1"/>
    <col min="14083" max="14083" width="13.140625" style="17" bestFit="1" customWidth="1"/>
    <col min="14084" max="14084" width="29.7109375" style="17" bestFit="1" customWidth="1"/>
    <col min="14085" max="14085" width="13.5703125" style="17" bestFit="1" customWidth="1"/>
    <col min="14086" max="14086" width="10.28515625" style="17" bestFit="1" customWidth="1"/>
    <col min="14087" max="14087" width="18.140625" style="17" bestFit="1" customWidth="1"/>
    <col min="14088" max="14336" width="9.140625" style="17"/>
    <col min="14337" max="14337" width="5.42578125" style="17" bestFit="1" customWidth="1"/>
    <col min="14338" max="14338" width="82" style="17" bestFit="1" customWidth="1"/>
    <col min="14339" max="14339" width="13.140625" style="17" bestFit="1" customWidth="1"/>
    <col min="14340" max="14340" width="29.7109375" style="17" bestFit="1" customWidth="1"/>
    <col min="14341" max="14341" width="13.5703125" style="17" bestFit="1" customWidth="1"/>
    <col min="14342" max="14342" width="10.28515625" style="17" bestFit="1" customWidth="1"/>
    <col min="14343" max="14343" width="18.140625" style="17" bestFit="1" customWidth="1"/>
    <col min="14344" max="14592" width="9.140625" style="17"/>
    <col min="14593" max="14593" width="5.42578125" style="17" bestFit="1" customWidth="1"/>
    <col min="14594" max="14594" width="82" style="17" bestFit="1" customWidth="1"/>
    <col min="14595" max="14595" width="13.140625" style="17" bestFit="1" customWidth="1"/>
    <col min="14596" max="14596" width="29.7109375" style="17" bestFit="1" customWidth="1"/>
    <col min="14597" max="14597" width="13.5703125" style="17" bestFit="1" customWidth="1"/>
    <col min="14598" max="14598" width="10.28515625" style="17" bestFit="1" customWidth="1"/>
    <col min="14599" max="14599" width="18.140625" style="17" bestFit="1" customWidth="1"/>
    <col min="14600" max="14848" width="9.140625" style="17"/>
    <col min="14849" max="14849" width="5.42578125" style="17" bestFit="1" customWidth="1"/>
    <col min="14850" max="14850" width="82" style="17" bestFit="1" customWidth="1"/>
    <col min="14851" max="14851" width="13.140625" style="17" bestFit="1" customWidth="1"/>
    <col min="14852" max="14852" width="29.7109375" style="17" bestFit="1" customWidth="1"/>
    <col min="14853" max="14853" width="13.5703125" style="17" bestFit="1" customWidth="1"/>
    <col min="14854" max="14854" width="10.28515625" style="17" bestFit="1" customWidth="1"/>
    <col min="14855" max="14855" width="18.140625" style="17" bestFit="1" customWidth="1"/>
    <col min="14856" max="15104" width="9.140625" style="17"/>
    <col min="15105" max="15105" width="5.42578125" style="17" bestFit="1" customWidth="1"/>
    <col min="15106" max="15106" width="82" style="17" bestFit="1" customWidth="1"/>
    <col min="15107" max="15107" width="13.140625" style="17" bestFit="1" customWidth="1"/>
    <col min="15108" max="15108" width="29.7109375" style="17" bestFit="1" customWidth="1"/>
    <col min="15109" max="15109" width="13.5703125" style="17" bestFit="1" customWidth="1"/>
    <col min="15110" max="15110" width="10.28515625" style="17" bestFit="1" customWidth="1"/>
    <col min="15111" max="15111" width="18.140625" style="17" bestFit="1" customWidth="1"/>
    <col min="15112" max="15360" width="9.140625" style="17"/>
    <col min="15361" max="15361" width="5.42578125" style="17" bestFit="1" customWidth="1"/>
    <col min="15362" max="15362" width="82" style="17" bestFit="1" customWidth="1"/>
    <col min="15363" max="15363" width="13.140625" style="17" bestFit="1" customWidth="1"/>
    <col min="15364" max="15364" width="29.7109375" style="17" bestFit="1" customWidth="1"/>
    <col min="15365" max="15365" width="13.5703125" style="17" bestFit="1" customWidth="1"/>
    <col min="15366" max="15366" width="10.28515625" style="17" bestFit="1" customWidth="1"/>
    <col min="15367" max="15367" width="18.140625" style="17" bestFit="1" customWidth="1"/>
    <col min="15368" max="15616" width="9.140625" style="17"/>
    <col min="15617" max="15617" width="5.42578125" style="17" bestFit="1" customWidth="1"/>
    <col min="15618" max="15618" width="82" style="17" bestFit="1" customWidth="1"/>
    <col min="15619" max="15619" width="13.140625" style="17" bestFit="1" customWidth="1"/>
    <col min="15620" max="15620" width="29.7109375" style="17" bestFit="1" customWidth="1"/>
    <col min="15621" max="15621" width="13.5703125" style="17" bestFit="1" customWidth="1"/>
    <col min="15622" max="15622" width="10.28515625" style="17" bestFit="1" customWidth="1"/>
    <col min="15623" max="15623" width="18.140625" style="17" bestFit="1" customWidth="1"/>
    <col min="15624" max="15872" width="9.140625" style="17"/>
    <col min="15873" max="15873" width="5.42578125" style="17" bestFit="1" customWidth="1"/>
    <col min="15874" max="15874" width="82" style="17" bestFit="1" customWidth="1"/>
    <col min="15875" max="15875" width="13.140625" style="17" bestFit="1" customWidth="1"/>
    <col min="15876" max="15876" width="29.7109375" style="17" bestFit="1" customWidth="1"/>
    <col min="15877" max="15877" width="13.5703125" style="17" bestFit="1" customWidth="1"/>
    <col min="15878" max="15878" width="10.28515625" style="17" bestFit="1" customWidth="1"/>
    <col min="15879" max="15879" width="18.140625" style="17" bestFit="1" customWidth="1"/>
    <col min="15880" max="16128" width="9.140625" style="17"/>
    <col min="16129" max="16129" width="5.42578125" style="17" bestFit="1" customWidth="1"/>
    <col min="16130" max="16130" width="82" style="17" bestFit="1" customWidth="1"/>
    <col min="16131" max="16131" width="13.140625" style="17" bestFit="1" customWidth="1"/>
    <col min="16132" max="16132" width="29.7109375" style="17" bestFit="1" customWidth="1"/>
    <col min="16133" max="16133" width="13.5703125" style="17" bestFit="1" customWidth="1"/>
    <col min="16134" max="16134" width="10.28515625" style="17" bestFit="1" customWidth="1"/>
    <col min="16135" max="16135" width="18.140625" style="17" bestFit="1" customWidth="1"/>
    <col min="16136" max="16384" width="9.140625" style="17"/>
  </cols>
  <sheetData>
    <row r="1" spans="1:9" s="1" customFormat="1">
      <c r="A1" s="3" t="s">
        <v>0</v>
      </c>
      <c r="B1" s="361" t="s">
        <v>1015</v>
      </c>
      <c r="C1" s="361"/>
      <c r="D1" s="361"/>
      <c r="E1" s="361"/>
      <c r="F1" s="4"/>
      <c r="G1" s="4"/>
      <c r="H1" s="4"/>
    </row>
    <row r="2" spans="1:9" s="1" customFormat="1" ht="13.5" thickBot="1">
      <c r="C2" s="5"/>
      <c r="F2" s="4"/>
      <c r="G2" s="4"/>
      <c r="H2" s="4"/>
    </row>
    <row r="3" spans="1:9" s="13" customFormat="1" ht="15">
      <c r="B3" s="23" t="s">
        <v>1016</v>
      </c>
      <c r="C3" s="362"/>
      <c r="D3" s="365"/>
      <c r="F3" s="14"/>
      <c r="G3" s="14"/>
      <c r="H3" s="14"/>
    </row>
    <row r="4" spans="1:9" s="13" customFormat="1" ht="15">
      <c r="B4" s="26" t="s">
        <v>1017</v>
      </c>
      <c r="C4" s="363"/>
      <c r="D4" s="366"/>
      <c r="F4" s="14"/>
      <c r="G4" s="14"/>
      <c r="H4" s="14"/>
    </row>
    <row r="5" spans="1:9" s="13" customFormat="1" ht="15">
      <c r="B5" s="27"/>
      <c r="C5" s="363"/>
      <c r="D5" s="366"/>
      <c r="F5" s="14"/>
      <c r="G5" s="14"/>
      <c r="H5" s="14"/>
    </row>
    <row r="6" spans="1:9" s="13" customFormat="1" ht="15">
      <c r="B6" s="26" t="s">
        <v>977</v>
      </c>
      <c r="C6" s="363"/>
      <c r="D6" s="366"/>
      <c r="F6" s="14"/>
      <c r="G6" s="14"/>
      <c r="H6" s="14"/>
    </row>
    <row r="7" spans="1:9" s="13" customFormat="1" ht="15">
      <c r="B7" s="26" t="s">
        <v>1018</v>
      </c>
      <c r="C7" s="363"/>
      <c r="D7" s="366"/>
      <c r="F7" s="14"/>
      <c r="G7" s="14"/>
      <c r="H7" s="14"/>
    </row>
    <row r="8" spans="1:9" s="13" customFormat="1" ht="30.75" thickBot="1">
      <c r="B8" s="25" t="s">
        <v>1019</v>
      </c>
      <c r="C8" s="364"/>
      <c r="D8" s="367"/>
      <c r="F8" s="14"/>
      <c r="G8" s="14"/>
      <c r="H8" s="14"/>
    </row>
    <row r="9" spans="1:9" s="13" customFormat="1">
      <c r="C9" s="15" t="s">
        <v>979</v>
      </c>
      <c r="D9" s="15" t="s">
        <v>980</v>
      </c>
      <c r="F9" s="14"/>
      <c r="G9" s="14"/>
      <c r="H9" s="14"/>
    </row>
    <row r="10" spans="1:9" s="1" customFormat="1">
      <c r="C10" s="5"/>
      <c r="F10" s="4"/>
      <c r="G10" s="4"/>
      <c r="H10" s="4"/>
    </row>
    <row r="12" spans="1:9">
      <c r="B12" s="17" t="s">
        <v>97</v>
      </c>
    </row>
    <row r="14" spans="1:9">
      <c r="B14" s="239" t="s">
        <v>98</v>
      </c>
      <c r="C14" s="240" t="s">
        <v>99</v>
      </c>
      <c r="D14" s="239" t="s">
        <v>129</v>
      </c>
      <c r="E14" s="239" t="s">
        <v>101</v>
      </c>
      <c r="F14" s="167" t="s">
        <v>102</v>
      </c>
      <c r="G14" s="167" t="s">
        <v>103</v>
      </c>
      <c r="H14" s="167" t="s">
        <v>104</v>
      </c>
      <c r="I14" s="241" t="s">
        <v>130</v>
      </c>
    </row>
    <row r="15" spans="1:9">
      <c r="B15" s="241" t="s">
        <v>131</v>
      </c>
      <c r="C15" s="165"/>
    </row>
    <row r="16" spans="1:9">
      <c r="B16" s="241" t="s">
        <v>106</v>
      </c>
      <c r="C16" s="165"/>
    </row>
    <row r="17" spans="2:8">
      <c r="B17" s="17" t="s">
        <v>1139</v>
      </c>
      <c r="C17" s="165" t="s">
        <v>132</v>
      </c>
      <c r="D17" s="17" t="s">
        <v>135</v>
      </c>
      <c r="E17" s="17" t="s">
        <v>136</v>
      </c>
      <c r="F17" s="18">
        <v>80287</v>
      </c>
      <c r="G17" s="18">
        <v>2014.2</v>
      </c>
      <c r="H17" s="18">
        <v>13.26</v>
      </c>
    </row>
    <row r="18" spans="2:8">
      <c r="B18" s="17" t="s">
        <v>1121</v>
      </c>
      <c r="C18" s="165" t="s">
        <v>132</v>
      </c>
      <c r="D18" s="17" t="s">
        <v>133</v>
      </c>
      <c r="E18" s="17" t="s">
        <v>137</v>
      </c>
      <c r="F18" s="18">
        <v>102235</v>
      </c>
      <c r="G18" s="18">
        <v>1466.51</v>
      </c>
      <c r="H18" s="18">
        <v>9.66</v>
      </c>
    </row>
    <row r="19" spans="2:8">
      <c r="B19" s="17" t="s">
        <v>1140</v>
      </c>
      <c r="C19" s="165" t="s">
        <v>132</v>
      </c>
      <c r="D19" s="17" t="s">
        <v>133</v>
      </c>
      <c r="E19" s="17" t="s">
        <v>134</v>
      </c>
      <c r="F19" s="18">
        <v>162066</v>
      </c>
      <c r="G19" s="18">
        <v>1326.51</v>
      </c>
      <c r="H19" s="18">
        <v>8.73</v>
      </c>
    </row>
    <row r="20" spans="2:8">
      <c r="B20" s="17" t="s">
        <v>1223</v>
      </c>
      <c r="C20" s="165" t="s">
        <v>132</v>
      </c>
      <c r="D20" s="17" t="s">
        <v>138</v>
      </c>
      <c r="E20" s="17" t="s">
        <v>139</v>
      </c>
      <c r="F20" s="18">
        <v>85389</v>
      </c>
      <c r="G20" s="18">
        <v>1323.19</v>
      </c>
      <c r="H20" s="18">
        <v>8.7100000000000009</v>
      </c>
    </row>
    <row r="21" spans="2:8">
      <c r="B21" s="17" t="s">
        <v>1147</v>
      </c>
      <c r="C21" s="165" t="s">
        <v>132</v>
      </c>
      <c r="D21" s="17" t="s">
        <v>146</v>
      </c>
      <c r="E21" s="17" t="s">
        <v>147</v>
      </c>
      <c r="F21" s="18">
        <v>42229</v>
      </c>
      <c r="G21" s="18">
        <v>1004.67</v>
      </c>
      <c r="H21" s="18">
        <v>6.61</v>
      </c>
    </row>
    <row r="22" spans="2:8">
      <c r="B22" s="17" t="s">
        <v>1122</v>
      </c>
      <c r="C22" s="165" t="s">
        <v>132</v>
      </c>
      <c r="D22" s="17" t="s">
        <v>138</v>
      </c>
      <c r="E22" s="17" t="s">
        <v>140</v>
      </c>
      <c r="F22" s="18">
        <v>23881</v>
      </c>
      <c r="G22" s="18">
        <v>788.26</v>
      </c>
      <c r="H22" s="18">
        <v>5.19</v>
      </c>
    </row>
    <row r="23" spans="2:8">
      <c r="B23" s="17" t="s">
        <v>1178</v>
      </c>
      <c r="C23" s="165" t="s">
        <v>132</v>
      </c>
      <c r="D23" s="17" t="s">
        <v>142</v>
      </c>
      <c r="E23" s="17" t="s">
        <v>143</v>
      </c>
      <c r="F23" s="18">
        <v>202884</v>
      </c>
      <c r="G23" s="18">
        <v>614.64</v>
      </c>
      <c r="H23" s="18">
        <v>4.05</v>
      </c>
    </row>
    <row r="24" spans="2:8">
      <c r="B24" s="17" t="s">
        <v>1229</v>
      </c>
      <c r="C24" s="165" t="s">
        <v>132</v>
      </c>
      <c r="D24" s="17" t="s">
        <v>133</v>
      </c>
      <c r="E24" s="17" t="s">
        <v>141</v>
      </c>
      <c r="F24" s="18">
        <v>30363</v>
      </c>
      <c r="G24" s="18">
        <v>549.80999999999995</v>
      </c>
      <c r="H24" s="18">
        <v>3.62</v>
      </c>
    </row>
    <row r="25" spans="2:8">
      <c r="B25" s="17" t="s">
        <v>1243</v>
      </c>
      <c r="C25" s="165" t="s">
        <v>132</v>
      </c>
      <c r="D25" s="17" t="s">
        <v>142</v>
      </c>
      <c r="E25" s="17" t="s">
        <v>153</v>
      </c>
      <c r="F25" s="18">
        <v>20694</v>
      </c>
      <c r="G25" s="18">
        <v>545.66999999999996</v>
      </c>
      <c r="H25" s="18">
        <v>3.59</v>
      </c>
    </row>
    <row r="26" spans="2:8">
      <c r="B26" s="17" t="s">
        <v>1149</v>
      </c>
      <c r="C26" s="165" t="s">
        <v>132</v>
      </c>
      <c r="D26" s="17" t="s">
        <v>160</v>
      </c>
      <c r="E26" s="17" t="s">
        <v>161</v>
      </c>
      <c r="F26" s="18">
        <v>28041</v>
      </c>
      <c r="G26" s="18">
        <v>506.88</v>
      </c>
      <c r="H26" s="18">
        <v>3.34</v>
      </c>
    </row>
    <row r="27" spans="2:8">
      <c r="B27" s="17" t="s">
        <v>279</v>
      </c>
      <c r="C27" s="165" t="s">
        <v>132</v>
      </c>
      <c r="D27" s="17" t="s">
        <v>133</v>
      </c>
      <c r="E27" s="17" t="s">
        <v>280</v>
      </c>
      <c r="F27" s="18">
        <v>89088</v>
      </c>
      <c r="G27" s="18">
        <v>470.56</v>
      </c>
      <c r="H27" s="18">
        <v>3.1</v>
      </c>
    </row>
    <row r="28" spans="2:8">
      <c r="B28" s="17" t="s">
        <v>1146</v>
      </c>
      <c r="C28" s="165" t="s">
        <v>132</v>
      </c>
      <c r="D28" s="17" t="s">
        <v>133</v>
      </c>
      <c r="E28" s="17" t="s">
        <v>150</v>
      </c>
      <c r="F28" s="18">
        <v>63460</v>
      </c>
      <c r="G28" s="18">
        <v>459.96</v>
      </c>
      <c r="H28" s="18">
        <v>3.03</v>
      </c>
    </row>
    <row r="29" spans="2:8">
      <c r="B29" s="17" t="s">
        <v>1213</v>
      </c>
      <c r="C29" s="165" t="s">
        <v>132</v>
      </c>
      <c r="D29" s="17" t="s">
        <v>146</v>
      </c>
      <c r="E29" s="17" t="s">
        <v>281</v>
      </c>
      <c r="F29" s="18">
        <v>6146</v>
      </c>
      <c r="G29" s="18">
        <v>443.06</v>
      </c>
      <c r="H29" s="18">
        <v>2.92</v>
      </c>
    </row>
    <row r="30" spans="2:8">
      <c r="B30" s="17" t="s">
        <v>1196</v>
      </c>
      <c r="C30" s="165" t="s">
        <v>132</v>
      </c>
      <c r="D30" s="17" t="s">
        <v>151</v>
      </c>
      <c r="E30" s="17" t="s">
        <v>152</v>
      </c>
      <c r="F30" s="18">
        <v>56091</v>
      </c>
      <c r="G30" s="18">
        <v>380.24</v>
      </c>
      <c r="H30" s="18">
        <v>2.5</v>
      </c>
    </row>
    <row r="31" spans="2:8">
      <c r="B31" s="17" t="s">
        <v>1137</v>
      </c>
      <c r="C31" s="165" t="s">
        <v>132</v>
      </c>
      <c r="D31" s="17" t="s">
        <v>144</v>
      </c>
      <c r="E31" s="17" t="s">
        <v>282</v>
      </c>
      <c r="F31" s="18">
        <v>10424</v>
      </c>
      <c r="G31" s="18">
        <v>347.36</v>
      </c>
      <c r="H31" s="18">
        <v>2.29</v>
      </c>
    </row>
    <row r="32" spans="2:8">
      <c r="B32" s="17" t="s">
        <v>1125</v>
      </c>
      <c r="C32" s="165" t="s">
        <v>132</v>
      </c>
      <c r="D32" s="17" t="s">
        <v>283</v>
      </c>
      <c r="E32" s="17" t="s">
        <v>284</v>
      </c>
      <c r="F32" s="18">
        <v>3045</v>
      </c>
      <c r="G32" s="18">
        <v>267.12</v>
      </c>
      <c r="H32" s="18">
        <v>1.76</v>
      </c>
    </row>
    <row r="33" spans="2:8">
      <c r="B33" s="17" t="s">
        <v>1383</v>
      </c>
      <c r="C33" s="165" t="s">
        <v>132</v>
      </c>
      <c r="D33" s="17" t="s">
        <v>283</v>
      </c>
      <c r="E33" s="17" t="s">
        <v>285</v>
      </c>
      <c r="F33" s="18">
        <v>22310</v>
      </c>
      <c r="G33" s="18">
        <v>259.86</v>
      </c>
      <c r="H33" s="18">
        <v>1.71</v>
      </c>
    </row>
    <row r="34" spans="2:8">
      <c r="B34" s="17" t="s">
        <v>1123</v>
      </c>
      <c r="C34" s="165" t="s">
        <v>132</v>
      </c>
      <c r="D34" s="17" t="s">
        <v>138</v>
      </c>
      <c r="E34" s="17" t="s">
        <v>286</v>
      </c>
      <c r="F34" s="18">
        <v>25144</v>
      </c>
      <c r="G34" s="18">
        <v>238.55</v>
      </c>
      <c r="H34" s="18">
        <v>1.57</v>
      </c>
    </row>
    <row r="35" spans="2:8">
      <c r="B35" s="17" t="s">
        <v>1380</v>
      </c>
      <c r="C35" s="165" t="s">
        <v>132</v>
      </c>
      <c r="D35" s="17" t="s">
        <v>156</v>
      </c>
      <c r="E35" s="17" t="s">
        <v>157</v>
      </c>
      <c r="F35" s="18">
        <v>24887</v>
      </c>
      <c r="G35" s="18">
        <v>234.82</v>
      </c>
      <c r="H35" s="18">
        <v>1.55</v>
      </c>
    </row>
    <row r="36" spans="2:8">
      <c r="B36" s="17" t="s">
        <v>1215</v>
      </c>
      <c r="C36" s="165" t="s">
        <v>132</v>
      </c>
      <c r="D36" s="17" t="s">
        <v>144</v>
      </c>
      <c r="E36" s="17" t="s">
        <v>145</v>
      </c>
      <c r="F36" s="18">
        <v>9603</v>
      </c>
      <c r="G36" s="18">
        <v>225.96</v>
      </c>
      <c r="H36" s="18">
        <v>1.49</v>
      </c>
    </row>
    <row r="37" spans="2:8">
      <c r="B37" s="17" t="s">
        <v>1217</v>
      </c>
      <c r="C37" s="165" t="s">
        <v>132</v>
      </c>
      <c r="D37" s="17" t="s">
        <v>146</v>
      </c>
      <c r="E37" s="17" t="s">
        <v>287</v>
      </c>
      <c r="F37" s="18">
        <v>1376</v>
      </c>
      <c r="G37" s="18">
        <v>206.94</v>
      </c>
      <c r="H37" s="18">
        <v>1.36</v>
      </c>
    </row>
    <row r="38" spans="2:8">
      <c r="B38" s="17" t="s">
        <v>1190</v>
      </c>
      <c r="C38" s="165" t="s">
        <v>132</v>
      </c>
      <c r="D38" s="17" t="s">
        <v>288</v>
      </c>
      <c r="E38" s="17" t="s">
        <v>289</v>
      </c>
      <c r="F38" s="18">
        <v>181320</v>
      </c>
      <c r="G38" s="18">
        <v>195.19</v>
      </c>
      <c r="H38" s="18">
        <v>1.29</v>
      </c>
    </row>
    <row r="39" spans="2:8">
      <c r="B39" s="17" t="s">
        <v>1382</v>
      </c>
      <c r="C39" s="165" t="s">
        <v>132</v>
      </c>
      <c r="D39" s="17" t="s">
        <v>174</v>
      </c>
      <c r="E39" s="17" t="s">
        <v>175</v>
      </c>
      <c r="F39" s="18">
        <v>2657</v>
      </c>
      <c r="G39" s="18">
        <v>173.92</v>
      </c>
      <c r="H39" s="18">
        <v>1.1499999999999999</v>
      </c>
    </row>
    <row r="40" spans="2:8">
      <c r="B40" s="17" t="s">
        <v>1143</v>
      </c>
      <c r="C40" s="165" t="s">
        <v>132</v>
      </c>
      <c r="D40" s="17" t="s">
        <v>267</v>
      </c>
      <c r="E40" s="17" t="s">
        <v>290</v>
      </c>
      <c r="F40" s="18">
        <v>79473</v>
      </c>
      <c r="G40" s="18">
        <v>170.07</v>
      </c>
      <c r="H40" s="18">
        <v>1.1200000000000001</v>
      </c>
    </row>
    <row r="41" spans="2:8">
      <c r="B41" s="17" t="s">
        <v>1154</v>
      </c>
      <c r="C41" s="165" t="s">
        <v>132</v>
      </c>
      <c r="D41" s="17" t="s">
        <v>267</v>
      </c>
      <c r="E41" s="17" t="s">
        <v>291</v>
      </c>
      <c r="F41" s="18">
        <v>111074</v>
      </c>
      <c r="G41" s="18">
        <v>169.89</v>
      </c>
      <c r="H41" s="18">
        <v>1.1200000000000001</v>
      </c>
    </row>
    <row r="42" spans="2:8">
      <c r="B42" s="17" t="s">
        <v>1142</v>
      </c>
      <c r="C42" s="165" t="s">
        <v>132</v>
      </c>
      <c r="D42" s="17" t="s">
        <v>292</v>
      </c>
      <c r="E42" s="17" t="s">
        <v>293</v>
      </c>
      <c r="F42" s="18">
        <v>807</v>
      </c>
      <c r="G42" s="18">
        <v>156.16999999999999</v>
      </c>
      <c r="H42" s="18">
        <v>1.03</v>
      </c>
    </row>
    <row r="43" spans="2:8">
      <c r="B43" s="17" t="s">
        <v>1127</v>
      </c>
      <c r="C43" s="165" t="s">
        <v>132</v>
      </c>
      <c r="D43" s="17" t="s">
        <v>138</v>
      </c>
      <c r="E43" s="17" t="s">
        <v>294</v>
      </c>
      <c r="F43" s="18">
        <v>14455</v>
      </c>
      <c r="G43" s="18">
        <v>151.62</v>
      </c>
      <c r="H43" s="18">
        <v>1</v>
      </c>
    </row>
    <row r="44" spans="2:8">
      <c r="B44" s="17" t="s">
        <v>1134</v>
      </c>
      <c r="C44" s="165" t="s">
        <v>132</v>
      </c>
      <c r="D44" s="17" t="s">
        <v>138</v>
      </c>
      <c r="E44" s="17" t="s">
        <v>165</v>
      </c>
      <c r="F44" s="18">
        <v>33990</v>
      </c>
      <c r="G44" s="18">
        <v>144.02000000000001</v>
      </c>
      <c r="H44" s="18">
        <v>0.95</v>
      </c>
    </row>
    <row r="45" spans="2:8">
      <c r="B45" s="17" t="s">
        <v>1166</v>
      </c>
      <c r="C45" s="165" t="s">
        <v>132</v>
      </c>
      <c r="D45" s="17" t="s">
        <v>133</v>
      </c>
      <c r="E45" s="17" t="s">
        <v>295</v>
      </c>
      <c r="F45" s="18">
        <v>13690</v>
      </c>
      <c r="G45" s="18">
        <v>142.81</v>
      </c>
      <c r="H45" s="18">
        <v>0.94</v>
      </c>
    </row>
    <row r="46" spans="2:8">
      <c r="B46" s="17" t="s">
        <v>1225</v>
      </c>
      <c r="C46" s="165" t="s">
        <v>132</v>
      </c>
      <c r="D46" s="17" t="s">
        <v>156</v>
      </c>
      <c r="E46" s="17" t="s">
        <v>173</v>
      </c>
      <c r="F46" s="18">
        <v>2762</v>
      </c>
      <c r="G46" s="18">
        <v>112.98</v>
      </c>
      <c r="H46" s="18">
        <v>0.74</v>
      </c>
    </row>
    <row r="47" spans="2:8">
      <c r="B47" s="241" t="s">
        <v>210</v>
      </c>
      <c r="C47" s="243"/>
      <c r="D47" s="241"/>
      <c r="E47" s="241"/>
      <c r="F47" s="70"/>
      <c r="G47" s="70">
        <f>SUM(G14:G46)</f>
        <v>15091.439999999997</v>
      </c>
      <c r="H47" s="70">
        <f>SUM(H14:H46)</f>
        <v>99.38</v>
      </c>
    </row>
    <row r="48" spans="2:8">
      <c r="B48" s="241" t="s">
        <v>211</v>
      </c>
      <c r="C48" s="243"/>
      <c r="D48" s="241"/>
      <c r="E48" s="241"/>
      <c r="F48" s="70"/>
      <c r="G48" s="70">
        <v>101.6</v>
      </c>
      <c r="H48" s="70">
        <v>0.67</v>
      </c>
    </row>
    <row r="49" spans="2:8">
      <c r="B49" s="241" t="s">
        <v>117</v>
      </c>
      <c r="C49" s="243"/>
      <c r="D49" s="241"/>
      <c r="E49" s="241"/>
      <c r="F49" s="70"/>
      <c r="G49" s="70">
        <v>15193.04</v>
      </c>
      <c r="H49" s="70">
        <v>100.03</v>
      </c>
    </row>
    <row r="50" spans="2:8">
      <c r="B50" s="241" t="s">
        <v>296</v>
      </c>
      <c r="C50" s="243"/>
      <c r="D50" s="241"/>
      <c r="E50" s="241"/>
      <c r="F50" s="70"/>
      <c r="G50" s="70">
        <v>-4.2273183100001859</v>
      </c>
      <c r="H50" s="70">
        <v>-3.0000000000001137E-2</v>
      </c>
    </row>
    <row r="51" spans="2:8">
      <c r="B51" s="241" t="s">
        <v>119</v>
      </c>
      <c r="C51" s="243"/>
      <c r="D51" s="241"/>
      <c r="E51" s="241"/>
      <c r="F51" s="70"/>
      <c r="G51" s="70">
        <v>15188.81268169</v>
      </c>
      <c r="H51" s="70">
        <v>100</v>
      </c>
    </row>
    <row r="52" spans="2:8">
      <c r="B52" s="17" t="s">
        <v>120</v>
      </c>
    </row>
    <row r="53" spans="2:8">
      <c r="B53" s="17" t="s">
        <v>121</v>
      </c>
    </row>
    <row r="54" spans="2:8">
      <c r="B54" s="17" t="s">
        <v>122</v>
      </c>
      <c r="C54" s="244">
        <v>44773</v>
      </c>
    </row>
    <row r="55" spans="2:8" ht="25.5">
      <c r="B55" s="245" t="s">
        <v>123</v>
      </c>
      <c r="C55" s="16" t="s">
        <v>124</v>
      </c>
    </row>
    <row r="56" spans="2:8">
      <c r="B56" s="241"/>
    </row>
    <row r="57" spans="2:8">
      <c r="B57" s="241" t="s">
        <v>125</v>
      </c>
    </row>
    <row r="58" spans="2:8">
      <c r="B58" s="241" t="s">
        <v>212</v>
      </c>
    </row>
    <row r="59" spans="2:8">
      <c r="B59" s="241" t="s">
        <v>126</v>
      </c>
    </row>
    <row r="60" spans="2:8">
      <c r="B60" s="241" t="s">
        <v>297</v>
      </c>
      <c r="C60" s="243"/>
    </row>
    <row r="61" spans="2:8">
      <c r="B61" s="241" t="s">
        <v>298</v>
      </c>
      <c r="C61" s="243"/>
    </row>
    <row r="62" spans="2:8">
      <c r="B62" s="241" t="s">
        <v>299</v>
      </c>
      <c r="C62" s="243"/>
    </row>
    <row r="63" spans="2:8">
      <c r="B63" s="241" t="s">
        <v>300</v>
      </c>
      <c r="C63" s="243"/>
    </row>
    <row r="64" spans="2:8">
      <c r="B64" s="275" t="s">
        <v>2638</v>
      </c>
      <c r="C64" s="243"/>
    </row>
    <row r="65" spans="2:2">
      <c r="B65" s="275" t="s">
        <v>127</v>
      </c>
    </row>
    <row r="66" spans="2:2">
      <c r="B66" s="275" t="s">
        <v>128</v>
      </c>
    </row>
  </sheetData>
  <mergeCells count="3">
    <mergeCell ref="B1:E1"/>
    <mergeCell ref="C3:C8"/>
    <mergeCell ref="D3:D8"/>
  </mergeCells>
  <hyperlinks>
    <hyperlink ref="A1" location="Index!A1" display="Index" xr:uid="{23444771-D085-4608-BF79-7C724EFBFC17}"/>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1D32B-D441-44FE-A80C-567E25D02128}">
  <dimension ref="A1:I101"/>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4" style="17" bestFit="1" customWidth="1"/>
    <col min="6" max="6" width="10.28515625" style="18" bestFit="1" customWidth="1"/>
    <col min="7" max="7" width="18.140625" style="18" bestFit="1" customWidth="1"/>
    <col min="8" max="8" width="9.140625" style="18"/>
    <col min="9" max="9" width="1.7109375" style="17" bestFit="1" customWidth="1"/>
    <col min="10" max="256" width="9.140625" style="17"/>
    <col min="257" max="257" width="5.42578125" style="17" bestFit="1" customWidth="1"/>
    <col min="258" max="258" width="82" style="17" bestFit="1" customWidth="1"/>
    <col min="259" max="259" width="13.140625" style="17" bestFit="1" customWidth="1"/>
    <col min="260" max="260" width="30.28515625" style="17" bestFit="1" customWidth="1"/>
    <col min="261" max="261" width="14" style="17" bestFit="1" customWidth="1"/>
    <col min="262" max="262" width="10.28515625" style="17" bestFit="1" customWidth="1"/>
    <col min="263" max="263" width="18.140625" style="17" bestFit="1" customWidth="1"/>
    <col min="264" max="264" width="9.140625" style="17"/>
    <col min="265" max="265" width="1.7109375" style="17" bestFit="1" customWidth="1"/>
    <col min="266" max="512" width="9.140625" style="17"/>
    <col min="513" max="513" width="5.42578125" style="17" bestFit="1" customWidth="1"/>
    <col min="514" max="514" width="82" style="17" bestFit="1" customWidth="1"/>
    <col min="515" max="515" width="13.140625" style="17" bestFit="1" customWidth="1"/>
    <col min="516" max="516" width="30.28515625" style="17" bestFit="1" customWidth="1"/>
    <col min="517" max="517" width="14" style="17" bestFit="1" customWidth="1"/>
    <col min="518" max="518" width="10.28515625" style="17" bestFit="1" customWidth="1"/>
    <col min="519" max="519" width="18.140625" style="17" bestFit="1" customWidth="1"/>
    <col min="520" max="520" width="9.140625" style="17"/>
    <col min="521" max="521" width="1.7109375" style="17" bestFit="1" customWidth="1"/>
    <col min="522" max="768" width="9.140625" style="17"/>
    <col min="769" max="769" width="5.42578125" style="17" bestFit="1" customWidth="1"/>
    <col min="770" max="770" width="82" style="17" bestFit="1" customWidth="1"/>
    <col min="771" max="771" width="13.140625" style="17" bestFit="1" customWidth="1"/>
    <col min="772" max="772" width="30.28515625" style="17" bestFit="1" customWidth="1"/>
    <col min="773" max="773" width="14" style="17" bestFit="1" customWidth="1"/>
    <col min="774" max="774" width="10.28515625" style="17" bestFit="1" customWidth="1"/>
    <col min="775" max="775" width="18.140625" style="17" bestFit="1" customWidth="1"/>
    <col min="776" max="776" width="9.140625" style="17"/>
    <col min="777" max="777" width="1.7109375" style="17" bestFit="1" customWidth="1"/>
    <col min="778" max="1024" width="9.140625" style="17"/>
    <col min="1025" max="1025" width="5.42578125" style="17" bestFit="1" customWidth="1"/>
    <col min="1026" max="1026" width="82" style="17" bestFit="1" customWidth="1"/>
    <col min="1027" max="1027" width="13.140625" style="17" bestFit="1" customWidth="1"/>
    <col min="1028" max="1028" width="30.28515625" style="17" bestFit="1" customWidth="1"/>
    <col min="1029" max="1029" width="14" style="17" bestFit="1" customWidth="1"/>
    <col min="1030" max="1030" width="10.28515625" style="17" bestFit="1" customWidth="1"/>
    <col min="1031" max="1031" width="18.140625" style="17" bestFit="1" customWidth="1"/>
    <col min="1032" max="1032" width="9.140625" style="17"/>
    <col min="1033" max="1033" width="1.7109375" style="17" bestFit="1" customWidth="1"/>
    <col min="1034" max="1280" width="9.140625" style="17"/>
    <col min="1281" max="1281" width="5.42578125" style="17" bestFit="1" customWidth="1"/>
    <col min="1282" max="1282" width="82" style="17" bestFit="1" customWidth="1"/>
    <col min="1283" max="1283" width="13.140625" style="17" bestFit="1" customWidth="1"/>
    <col min="1284" max="1284" width="30.28515625" style="17" bestFit="1" customWidth="1"/>
    <col min="1285" max="1285" width="14" style="17" bestFit="1" customWidth="1"/>
    <col min="1286" max="1286" width="10.28515625" style="17" bestFit="1" customWidth="1"/>
    <col min="1287" max="1287" width="18.140625" style="17" bestFit="1" customWidth="1"/>
    <col min="1288" max="1288" width="9.140625" style="17"/>
    <col min="1289" max="1289" width="1.7109375" style="17" bestFit="1" customWidth="1"/>
    <col min="1290" max="1536" width="9.140625" style="17"/>
    <col min="1537" max="1537" width="5.42578125" style="17" bestFit="1" customWidth="1"/>
    <col min="1538" max="1538" width="82" style="17" bestFit="1" customWidth="1"/>
    <col min="1539" max="1539" width="13.140625" style="17" bestFit="1" customWidth="1"/>
    <col min="1540" max="1540" width="30.28515625" style="17" bestFit="1" customWidth="1"/>
    <col min="1541" max="1541" width="14" style="17" bestFit="1" customWidth="1"/>
    <col min="1542" max="1542" width="10.28515625" style="17" bestFit="1" customWidth="1"/>
    <col min="1543" max="1543" width="18.140625" style="17" bestFit="1" customWidth="1"/>
    <col min="1544" max="1544" width="9.140625" style="17"/>
    <col min="1545" max="1545" width="1.7109375" style="17" bestFit="1" customWidth="1"/>
    <col min="1546" max="1792" width="9.140625" style="17"/>
    <col min="1793" max="1793" width="5.42578125" style="17" bestFit="1" customWidth="1"/>
    <col min="1794" max="1794" width="82" style="17" bestFit="1" customWidth="1"/>
    <col min="1795" max="1795" width="13.140625" style="17" bestFit="1" customWidth="1"/>
    <col min="1796" max="1796" width="30.28515625" style="17" bestFit="1" customWidth="1"/>
    <col min="1797" max="1797" width="14" style="17" bestFit="1" customWidth="1"/>
    <col min="1798" max="1798" width="10.28515625" style="17" bestFit="1" customWidth="1"/>
    <col min="1799" max="1799" width="18.140625" style="17" bestFit="1" customWidth="1"/>
    <col min="1800" max="1800" width="9.140625" style="17"/>
    <col min="1801" max="1801" width="1.7109375" style="17" bestFit="1" customWidth="1"/>
    <col min="1802" max="2048" width="9.140625" style="17"/>
    <col min="2049" max="2049" width="5.42578125" style="17" bestFit="1" customWidth="1"/>
    <col min="2050" max="2050" width="82" style="17" bestFit="1" customWidth="1"/>
    <col min="2051" max="2051" width="13.140625" style="17" bestFit="1" customWidth="1"/>
    <col min="2052" max="2052" width="30.28515625" style="17" bestFit="1" customWidth="1"/>
    <col min="2053" max="2053" width="14" style="17" bestFit="1" customWidth="1"/>
    <col min="2054" max="2054" width="10.28515625" style="17" bestFit="1" customWidth="1"/>
    <col min="2055" max="2055" width="18.140625" style="17" bestFit="1" customWidth="1"/>
    <col min="2056" max="2056" width="9.140625" style="17"/>
    <col min="2057" max="2057" width="1.7109375" style="17" bestFit="1" customWidth="1"/>
    <col min="2058" max="2304" width="9.140625" style="17"/>
    <col min="2305" max="2305" width="5.42578125" style="17" bestFit="1" customWidth="1"/>
    <col min="2306" max="2306" width="82" style="17" bestFit="1" customWidth="1"/>
    <col min="2307" max="2307" width="13.140625" style="17" bestFit="1" customWidth="1"/>
    <col min="2308" max="2308" width="30.28515625" style="17" bestFit="1" customWidth="1"/>
    <col min="2309" max="2309" width="14" style="17" bestFit="1" customWidth="1"/>
    <col min="2310" max="2310" width="10.28515625" style="17" bestFit="1" customWidth="1"/>
    <col min="2311" max="2311" width="18.140625" style="17" bestFit="1" customWidth="1"/>
    <col min="2312" max="2312" width="9.140625" style="17"/>
    <col min="2313" max="2313" width="1.7109375" style="17" bestFit="1" customWidth="1"/>
    <col min="2314" max="2560" width="9.140625" style="17"/>
    <col min="2561" max="2561" width="5.42578125" style="17" bestFit="1" customWidth="1"/>
    <col min="2562" max="2562" width="82" style="17" bestFit="1" customWidth="1"/>
    <col min="2563" max="2563" width="13.140625" style="17" bestFit="1" customWidth="1"/>
    <col min="2564" max="2564" width="30.28515625" style="17" bestFit="1" customWidth="1"/>
    <col min="2565" max="2565" width="14" style="17" bestFit="1" customWidth="1"/>
    <col min="2566" max="2566" width="10.28515625" style="17" bestFit="1" customWidth="1"/>
    <col min="2567" max="2567" width="18.140625" style="17" bestFit="1" customWidth="1"/>
    <col min="2568" max="2568" width="9.140625" style="17"/>
    <col min="2569" max="2569" width="1.7109375" style="17" bestFit="1" customWidth="1"/>
    <col min="2570" max="2816" width="9.140625" style="17"/>
    <col min="2817" max="2817" width="5.42578125" style="17" bestFit="1" customWidth="1"/>
    <col min="2818" max="2818" width="82" style="17" bestFit="1" customWidth="1"/>
    <col min="2819" max="2819" width="13.140625" style="17" bestFit="1" customWidth="1"/>
    <col min="2820" max="2820" width="30.28515625" style="17" bestFit="1" customWidth="1"/>
    <col min="2821" max="2821" width="14" style="17" bestFit="1" customWidth="1"/>
    <col min="2822" max="2822" width="10.28515625" style="17" bestFit="1" customWidth="1"/>
    <col min="2823" max="2823" width="18.140625" style="17" bestFit="1" customWidth="1"/>
    <col min="2824" max="2824" width="9.140625" style="17"/>
    <col min="2825" max="2825" width="1.7109375" style="17" bestFit="1" customWidth="1"/>
    <col min="2826" max="3072" width="9.140625" style="17"/>
    <col min="3073" max="3073" width="5.42578125" style="17" bestFit="1" customWidth="1"/>
    <col min="3074" max="3074" width="82" style="17" bestFit="1" customWidth="1"/>
    <col min="3075" max="3075" width="13.140625" style="17" bestFit="1" customWidth="1"/>
    <col min="3076" max="3076" width="30.28515625" style="17" bestFit="1" customWidth="1"/>
    <col min="3077" max="3077" width="14" style="17" bestFit="1" customWidth="1"/>
    <col min="3078" max="3078" width="10.28515625" style="17" bestFit="1" customWidth="1"/>
    <col min="3079" max="3079" width="18.140625" style="17" bestFit="1" customWidth="1"/>
    <col min="3080" max="3080" width="9.140625" style="17"/>
    <col min="3081" max="3081" width="1.7109375" style="17" bestFit="1" customWidth="1"/>
    <col min="3082" max="3328" width="9.140625" style="17"/>
    <col min="3329" max="3329" width="5.42578125" style="17" bestFit="1" customWidth="1"/>
    <col min="3330" max="3330" width="82" style="17" bestFit="1" customWidth="1"/>
    <col min="3331" max="3331" width="13.140625" style="17" bestFit="1" customWidth="1"/>
    <col min="3332" max="3332" width="30.28515625" style="17" bestFit="1" customWidth="1"/>
    <col min="3333" max="3333" width="14" style="17" bestFit="1" customWidth="1"/>
    <col min="3334" max="3334" width="10.28515625" style="17" bestFit="1" customWidth="1"/>
    <col min="3335" max="3335" width="18.140625" style="17" bestFit="1" customWidth="1"/>
    <col min="3336" max="3336" width="9.140625" style="17"/>
    <col min="3337" max="3337" width="1.7109375" style="17" bestFit="1" customWidth="1"/>
    <col min="3338" max="3584" width="9.140625" style="17"/>
    <col min="3585" max="3585" width="5.42578125" style="17" bestFit="1" customWidth="1"/>
    <col min="3586" max="3586" width="82" style="17" bestFit="1" customWidth="1"/>
    <col min="3587" max="3587" width="13.140625" style="17" bestFit="1" customWidth="1"/>
    <col min="3588" max="3588" width="30.28515625" style="17" bestFit="1" customWidth="1"/>
    <col min="3589" max="3589" width="14" style="17" bestFit="1" customWidth="1"/>
    <col min="3590" max="3590" width="10.28515625" style="17" bestFit="1" customWidth="1"/>
    <col min="3591" max="3591" width="18.140625" style="17" bestFit="1" customWidth="1"/>
    <col min="3592" max="3592" width="9.140625" style="17"/>
    <col min="3593" max="3593" width="1.7109375" style="17" bestFit="1" customWidth="1"/>
    <col min="3594" max="3840" width="9.140625" style="17"/>
    <col min="3841" max="3841" width="5.42578125" style="17" bestFit="1" customWidth="1"/>
    <col min="3842" max="3842" width="82" style="17" bestFit="1" customWidth="1"/>
    <col min="3843" max="3843" width="13.140625" style="17" bestFit="1" customWidth="1"/>
    <col min="3844" max="3844" width="30.28515625" style="17" bestFit="1" customWidth="1"/>
    <col min="3845" max="3845" width="14" style="17" bestFit="1" customWidth="1"/>
    <col min="3846" max="3846" width="10.28515625" style="17" bestFit="1" customWidth="1"/>
    <col min="3847" max="3847" width="18.140625" style="17" bestFit="1" customWidth="1"/>
    <col min="3848" max="3848" width="9.140625" style="17"/>
    <col min="3849" max="3849" width="1.7109375" style="17" bestFit="1" customWidth="1"/>
    <col min="3850" max="4096" width="9.140625" style="17"/>
    <col min="4097" max="4097" width="5.42578125" style="17" bestFit="1" customWidth="1"/>
    <col min="4098" max="4098" width="82" style="17" bestFit="1" customWidth="1"/>
    <col min="4099" max="4099" width="13.140625" style="17" bestFit="1" customWidth="1"/>
    <col min="4100" max="4100" width="30.28515625" style="17" bestFit="1" customWidth="1"/>
    <col min="4101" max="4101" width="14" style="17" bestFit="1" customWidth="1"/>
    <col min="4102" max="4102" width="10.28515625" style="17" bestFit="1" customWidth="1"/>
    <col min="4103" max="4103" width="18.140625" style="17" bestFit="1" customWidth="1"/>
    <col min="4104" max="4104" width="9.140625" style="17"/>
    <col min="4105" max="4105" width="1.7109375" style="17" bestFit="1" customWidth="1"/>
    <col min="4106" max="4352" width="9.140625" style="17"/>
    <col min="4353" max="4353" width="5.42578125" style="17" bestFit="1" customWidth="1"/>
    <col min="4354" max="4354" width="82" style="17" bestFit="1" customWidth="1"/>
    <col min="4355" max="4355" width="13.140625" style="17" bestFit="1" customWidth="1"/>
    <col min="4356" max="4356" width="30.28515625" style="17" bestFit="1" customWidth="1"/>
    <col min="4357" max="4357" width="14" style="17" bestFit="1" customWidth="1"/>
    <col min="4358" max="4358" width="10.28515625" style="17" bestFit="1" customWidth="1"/>
    <col min="4359" max="4359" width="18.140625" style="17" bestFit="1" customWidth="1"/>
    <col min="4360" max="4360" width="9.140625" style="17"/>
    <col min="4361" max="4361" width="1.7109375" style="17" bestFit="1" customWidth="1"/>
    <col min="4362" max="4608" width="9.140625" style="17"/>
    <col min="4609" max="4609" width="5.42578125" style="17" bestFit="1" customWidth="1"/>
    <col min="4610" max="4610" width="82" style="17" bestFit="1" customWidth="1"/>
    <col min="4611" max="4611" width="13.140625" style="17" bestFit="1" customWidth="1"/>
    <col min="4612" max="4612" width="30.28515625" style="17" bestFit="1" customWidth="1"/>
    <col min="4613" max="4613" width="14" style="17" bestFit="1" customWidth="1"/>
    <col min="4614" max="4614" width="10.28515625" style="17" bestFit="1" customWidth="1"/>
    <col min="4615" max="4615" width="18.140625" style="17" bestFit="1" customWidth="1"/>
    <col min="4616" max="4616" width="9.140625" style="17"/>
    <col min="4617" max="4617" width="1.7109375" style="17" bestFit="1" customWidth="1"/>
    <col min="4618" max="4864" width="9.140625" style="17"/>
    <col min="4865" max="4865" width="5.42578125" style="17" bestFit="1" customWidth="1"/>
    <col min="4866" max="4866" width="82" style="17" bestFit="1" customWidth="1"/>
    <col min="4867" max="4867" width="13.140625" style="17" bestFit="1" customWidth="1"/>
    <col min="4868" max="4868" width="30.28515625" style="17" bestFit="1" customWidth="1"/>
    <col min="4869" max="4869" width="14" style="17" bestFit="1" customWidth="1"/>
    <col min="4870" max="4870" width="10.28515625" style="17" bestFit="1" customWidth="1"/>
    <col min="4871" max="4871" width="18.140625" style="17" bestFit="1" customWidth="1"/>
    <col min="4872" max="4872" width="9.140625" style="17"/>
    <col min="4873" max="4873" width="1.7109375" style="17" bestFit="1" customWidth="1"/>
    <col min="4874" max="5120" width="9.140625" style="17"/>
    <col min="5121" max="5121" width="5.42578125" style="17" bestFit="1" customWidth="1"/>
    <col min="5122" max="5122" width="82" style="17" bestFit="1" customWidth="1"/>
    <col min="5123" max="5123" width="13.140625" style="17" bestFit="1" customWidth="1"/>
    <col min="5124" max="5124" width="30.28515625" style="17" bestFit="1" customWidth="1"/>
    <col min="5125" max="5125" width="14" style="17" bestFit="1" customWidth="1"/>
    <col min="5126" max="5126" width="10.28515625" style="17" bestFit="1" customWidth="1"/>
    <col min="5127" max="5127" width="18.140625" style="17" bestFit="1" customWidth="1"/>
    <col min="5128" max="5128" width="9.140625" style="17"/>
    <col min="5129" max="5129" width="1.7109375" style="17" bestFit="1" customWidth="1"/>
    <col min="5130" max="5376" width="9.140625" style="17"/>
    <col min="5377" max="5377" width="5.42578125" style="17" bestFit="1" customWidth="1"/>
    <col min="5378" max="5378" width="82" style="17" bestFit="1" customWidth="1"/>
    <col min="5379" max="5379" width="13.140625" style="17" bestFit="1" customWidth="1"/>
    <col min="5380" max="5380" width="30.28515625" style="17" bestFit="1" customWidth="1"/>
    <col min="5381" max="5381" width="14" style="17" bestFit="1" customWidth="1"/>
    <col min="5382" max="5382" width="10.28515625" style="17" bestFit="1" customWidth="1"/>
    <col min="5383" max="5383" width="18.140625" style="17" bestFit="1" customWidth="1"/>
    <col min="5384" max="5384" width="9.140625" style="17"/>
    <col min="5385" max="5385" width="1.7109375" style="17" bestFit="1" customWidth="1"/>
    <col min="5386" max="5632" width="9.140625" style="17"/>
    <col min="5633" max="5633" width="5.42578125" style="17" bestFit="1" customWidth="1"/>
    <col min="5634" max="5634" width="82" style="17" bestFit="1" customWidth="1"/>
    <col min="5635" max="5635" width="13.140625" style="17" bestFit="1" customWidth="1"/>
    <col min="5636" max="5636" width="30.28515625" style="17" bestFit="1" customWidth="1"/>
    <col min="5637" max="5637" width="14" style="17" bestFit="1" customWidth="1"/>
    <col min="5638" max="5638" width="10.28515625" style="17" bestFit="1" customWidth="1"/>
    <col min="5639" max="5639" width="18.140625" style="17" bestFit="1" customWidth="1"/>
    <col min="5640" max="5640" width="9.140625" style="17"/>
    <col min="5641" max="5641" width="1.7109375" style="17" bestFit="1" customWidth="1"/>
    <col min="5642" max="5888" width="9.140625" style="17"/>
    <col min="5889" max="5889" width="5.42578125" style="17" bestFit="1" customWidth="1"/>
    <col min="5890" max="5890" width="82" style="17" bestFit="1" customWidth="1"/>
    <col min="5891" max="5891" width="13.140625" style="17" bestFit="1" customWidth="1"/>
    <col min="5892" max="5892" width="30.28515625" style="17" bestFit="1" customWidth="1"/>
    <col min="5893" max="5893" width="14" style="17" bestFit="1" customWidth="1"/>
    <col min="5894" max="5894" width="10.28515625" style="17" bestFit="1" customWidth="1"/>
    <col min="5895" max="5895" width="18.140625" style="17" bestFit="1" customWidth="1"/>
    <col min="5896" max="5896" width="9.140625" style="17"/>
    <col min="5897" max="5897" width="1.7109375" style="17" bestFit="1" customWidth="1"/>
    <col min="5898" max="6144" width="9.140625" style="17"/>
    <col min="6145" max="6145" width="5.42578125" style="17" bestFit="1" customWidth="1"/>
    <col min="6146" max="6146" width="82" style="17" bestFit="1" customWidth="1"/>
    <col min="6147" max="6147" width="13.140625" style="17" bestFit="1" customWidth="1"/>
    <col min="6148" max="6148" width="30.28515625" style="17" bestFit="1" customWidth="1"/>
    <col min="6149" max="6149" width="14" style="17" bestFit="1" customWidth="1"/>
    <col min="6150" max="6150" width="10.28515625" style="17" bestFit="1" customWidth="1"/>
    <col min="6151" max="6151" width="18.140625" style="17" bestFit="1" customWidth="1"/>
    <col min="6152" max="6152" width="9.140625" style="17"/>
    <col min="6153" max="6153" width="1.7109375" style="17" bestFit="1" customWidth="1"/>
    <col min="6154" max="6400" width="9.140625" style="17"/>
    <col min="6401" max="6401" width="5.42578125" style="17" bestFit="1" customWidth="1"/>
    <col min="6402" max="6402" width="82" style="17" bestFit="1" customWidth="1"/>
    <col min="6403" max="6403" width="13.140625" style="17" bestFit="1" customWidth="1"/>
    <col min="6404" max="6404" width="30.28515625" style="17" bestFit="1" customWidth="1"/>
    <col min="6405" max="6405" width="14" style="17" bestFit="1" customWidth="1"/>
    <col min="6406" max="6406" width="10.28515625" style="17" bestFit="1" customWidth="1"/>
    <col min="6407" max="6407" width="18.140625" style="17" bestFit="1" customWidth="1"/>
    <col min="6408" max="6408" width="9.140625" style="17"/>
    <col min="6409" max="6409" width="1.7109375" style="17" bestFit="1" customWidth="1"/>
    <col min="6410" max="6656" width="9.140625" style="17"/>
    <col min="6657" max="6657" width="5.42578125" style="17" bestFit="1" customWidth="1"/>
    <col min="6658" max="6658" width="82" style="17" bestFit="1" customWidth="1"/>
    <col min="6659" max="6659" width="13.140625" style="17" bestFit="1" customWidth="1"/>
    <col min="6660" max="6660" width="30.28515625" style="17" bestFit="1" customWidth="1"/>
    <col min="6661" max="6661" width="14" style="17" bestFit="1" customWidth="1"/>
    <col min="6662" max="6662" width="10.28515625" style="17" bestFit="1" customWidth="1"/>
    <col min="6663" max="6663" width="18.140625" style="17" bestFit="1" customWidth="1"/>
    <col min="6664" max="6664" width="9.140625" style="17"/>
    <col min="6665" max="6665" width="1.7109375" style="17" bestFit="1" customWidth="1"/>
    <col min="6666" max="6912" width="9.140625" style="17"/>
    <col min="6913" max="6913" width="5.42578125" style="17" bestFit="1" customWidth="1"/>
    <col min="6914" max="6914" width="82" style="17" bestFit="1" customWidth="1"/>
    <col min="6915" max="6915" width="13.140625" style="17" bestFit="1" customWidth="1"/>
    <col min="6916" max="6916" width="30.28515625" style="17" bestFit="1" customWidth="1"/>
    <col min="6917" max="6917" width="14" style="17" bestFit="1" customWidth="1"/>
    <col min="6918" max="6918" width="10.28515625" style="17" bestFit="1" customWidth="1"/>
    <col min="6919" max="6919" width="18.140625" style="17" bestFit="1" customWidth="1"/>
    <col min="6920" max="6920" width="9.140625" style="17"/>
    <col min="6921" max="6921" width="1.7109375" style="17" bestFit="1" customWidth="1"/>
    <col min="6922" max="7168" width="9.140625" style="17"/>
    <col min="7169" max="7169" width="5.42578125" style="17" bestFit="1" customWidth="1"/>
    <col min="7170" max="7170" width="82" style="17" bestFit="1" customWidth="1"/>
    <col min="7171" max="7171" width="13.140625" style="17" bestFit="1" customWidth="1"/>
    <col min="7172" max="7172" width="30.28515625" style="17" bestFit="1" customWidth="1"/>
    <col min="7173" max="7173" width="14" style="17" bestFit="1" customWidth="1"/>
    <col min="7174" max="7174" width="10.28515625" style="17" bestFit="1" customWidth="1"/>
    <col min="7175" max="7175" width="18.140625" style="17" bestFit="1" customWidth="1"/>
    <col min="7176" max="7176" width="9.140625" style="17"/>
    <col min="7177" max="7177" width="1.7109375" style="17" bestFit="1" customWidth="1"/>
    <col min="7178" max="7424" width="9.140625" style="17"/>
    <col min="7425" max="7425" width="5.42578125" style="17" bestFit="1" customWidth="1"/>
    <col min="7426" max="7426" width="82" style="17" bestFit="1" customWidth="1"/>
    <col min="7427" max="7427" width="13.140625" style="17" bestFit="1" customWidth="1"/>
    <col min="7428" max="7428" width="30.28515625" style="17" bestFit="1" customWidth="1"/>
    <col min="7429" max="7429" width="14" style="17" bestFit="1" customWidth="1"/>
    <col min="7430" max="7430" width="10.28515625" style="17" bestFit="1" customWidth="1"/>
    <col min="7431" max="7431" width="18.140625" style="17" bestFit="1" customWidth="1"/>
    <col min="7432" max="7432" width="9.140625" style="17"/>
    <col min="7433" max="7433" width="1.7109375" style="17" bestFit="1" customWidth="1"/>
    <col min="7434" max="7680" width="9.140625" style="17"/>
    <col min="7681" max="7681" width="5.42578125" style="17" bestFit="1" customWidth="1"/>
    <col min="7682" max="7682" width="82" style="17" bestFit="1" customWidth="1"/>
    <col min="7683" max="7683" width="13.140625" style="17" bestFit="1" customWidth="1"/>
    <col min="7684" max="7684" width="30.28515625" style="17" bestFit="1" customWidth="1"/>
    <col min="7685" max="7685" width="14" style="17" bestFit="1" customWidth="1"/>
    <col min="7686" max="7686" width="10.28515625" style="17" bestFit="1" customWidth="1"/>
    <col min="7687" max="7687" width="18.140625" style="17" bestFit="1" customWidth="1"/>
    <col min="7688" max="7688" width="9.140625" style="17"/>
    <col min="7689" max="7689" width="1.7109375" style="17" bestFit="1" customWidth="1"/>
    <col min="7690" max="7936" width="9.140625" style="17"/>
    <col min="7937" max="7937" width="5.42578125" style="17" bestFit="1" customWidth="1"/>
    <col min="7938" max="7938" width="82" style="17" bestFit="1" customWidth="1"/>
    <col min="7939" max="7939" width="13.140625" style="17" bestFit="1" customWidth="1"/>
    <col min="7940" max="7940" width="30.28515625" style="17" bestFit="1" customWidth="1"/>
    <col min="7941" max="7941" width="14" style="17" bestFit="1" customWidth="1"/>
    <col min="7942" max="7942" width="10.28515625" style="17" bestFit="1" customWidth="1"/>
    <col min="7943" max="7943" width="18.140625" style="17" bestFit="1" customWidth="1"/>
    <col min="7944" max="7944" width="9.140625" style="17"/>
    <col min="7945" max="7945" width="1.7109375" style="17" bestFit="1" customWidth="1"/>
    <col min="7946" max="8192" width="9.140625" style="17"/>
    <col min="8193" max="8193" width="5.42578125" style="17" bestFit="1" customWidth="1"/>
    <col min="8194" max="8194" width="82" style="17" bestFit="1" customWidth="1"/>
    <col min="8195" max="8195" width="13.140625" style="17" bestFit="1" customWidth="1"/>
    <col min="8196" max="8196" width="30.28515625" style="17" bestFit="1" customWidth="1"/>
    <col min="8197" max="8197" width="14" style="17" bestFit="1" customWidth="1"/>
    <col min="8198" max="8198" width="10.28515625" style="17" bestFit="1" customWidth="1"/>
    <col min="8199" max="8199" width="18.140625" style="17" bestFit="1" customWidth="1"/>
    <col min="8200" max="8200" width="9.140625" style="17"/>
    <col min="8201" max="8201" width="1.7109375" style="17" bestFit="1" customWidth="1"/>
    <col min="8202" max="8448" width="9.140625" style="17"/>
    <col min="8449" max="8449" width="5.42578125" style="17" bestFit="1" customWidth="1"/>
    <col min="8450" max="8450" width="82" style="17" bestFit="1" customWidth="1"/>
    <col min="8451" max="8451" width="13.140625" style="17" bestFit="1" customWidth="1"/>
    <col min="8452" max="8452" width="30.28515625" style="17" bestFit="1" customWidth="1"/>
    <col min="8453" max="8453" width="14" style="17" bestFit="1" customWidth="1"/>
    <col min="8454" max="8454" width="10.28515625" style="17" bestFit="1" customWidth="1"/>
    <col min="8455" max="8455" width="18.140625" style="17" bestFit="1" customWidth="1"/>
    <col min="8456" max="8456" width="9.140625" style="17"/>
    <col min="8457" max="8457" width="1.7109375" style="17" bestFit="1" customWidth="1"/>
    <col min="8458" max="8704" width="9.140625" style="17"/>
    <col min="8705" max="8705" width="5.42578125" style="17" bestFit="1" customWidth="1"/>
    <col min="8706" max="8706" width="82" style="17" bestFit="1" customWidth="1"/>
    <col min="8707" max="8707" width="13.140625" style="17" bestFit="1" customWidth="1"/>
    <col min="8708" max="8708" width="30.28515625" style="17" bestFit="1" customWidth="1"/>
    <col min="8709" max="8709" width="14" style="17" bestFit="1" customWidth="1"/>
    <col min="8710" max="8710" width="10.28515625" style="17" bestFit="1" customWidth="1"/>
    <col min="8711" max="8711" width="18.140625" style="17" bestFit="1" customWidth="1"/>
    <col min="8712" max="8712" width="9.140625" style="17"/>
    <col min="8713" max="8713" width="1.7109375" style="17" bestFit="1" customWidth="1"/>
    <col min="8714" max="8960" width="9.140625" style="17"/>
    <col min="8961" max="8961" width="5.42578125" style="17" bestFit="1" customWidth="1"/>
    <col min="8962" max="8962" width="82" style="17" bestFit="1" customWidth="1"/>
    <col min="8963" max="8963" width="13.140625" style="17" bestFit="1" customWidth="1"/>
    <col min="8964" max="8964" width="30.28515625" style="17" bestFit="1" customWidth="1"/>
    <col min="8965" max="8965" width="14" style="17" bestFit="1" customWidth="1"/>
    <col min="8966" max="8966" width="10.28515625" style="17" bestFit="1" customWidth="1"/>
    <col min="8967" max="8967" width="18.140625" style="17" bestFit="1" customWidth="1"/>
    <col min="8968" max="8968" width="9.140625" style="17"/>
    <col min="8969" max="8969" width="1.7109375" style="17" bestFit="1" customWidth="1"/>
    <col min="8970" max="9216" width="9.140625" style="17"/>
    <col min="9217" max="9217" width="5.42578125" style="17" bestFit="1" customWidth="1"/>
    <col min="9218" max="9218" width="82" style="17" bestFit="1" customWidth="1"/>
    <col min="9219" max="9219" width="13.140625" style="17" bestFit="1" customWidth="1"/>
    <col min="9220" max="9220" width="30.28515625" style="17" bestFit="1" customWidth="1"/>
    <col min="9221" max="9221" width="14" style="17" bestFit="1" customWidth="1"/>
    <col min="9222" max="9222" width="10.28515625" style="17" bestFit="1" customWidth="1"/>
    <col min="9223" max="9223" width="18.140625" style="17" bestFit="1" customWidth="1"/>
    <col min="9224" max="9224" width="9.140625" style="17"/>
    <col min="9225" max="9225" width="1.7109375" style="17" bestFit="1" customWidth="1"/>
    <col min="9226" max="9472" width="9.140625" style="17"/>
    <col min="9473" max="9473" width="5.42578125" style="17" bestFit="1" customWidth="1"/>
    <col min="9474" max="9474" width="82" style="17" bestFit="1" customWidth="1"/>
    <col min="9475" max="9475" width="13.140625" style="17" bestFit="1" customWidth="1"/>
    <col min="9476" max="9476" width="30.28515625" style="17" bestFit="1" customWidth="1"/>
    <col min="9477" max="9477" width="14" style="17" bestFit="1" customWidth="1"/>
    <col min="9478" max="9478" width="10.28515625" style="17" bestFit="1" customWidth="1"/>
    <col min="9479" max="9479" width="18.140625" style="17" bestFit="1" customWidth="1"/>
    <col min="9480" max="9480" width="9.140625" style="17"/>
    <col min="9481" max="9481" width="1.7109375" style="17" bestFit="1" customWidth="1"/>
    <col min="9482" max="9728" width="9.140625" style="17"/>
    <col min="9729" max="9729" width="5.42578125" style="17" bestFit="1" customWidth="1"/>
    <col min="9730" max="9730" width="82" style="17" bestFit="1" customWidth="1"/>
    <col min="9731" max="9731" width="13.140625" style="17" bestFit="1" customWidth="1"/>
    <col min="9732" max="9732" width="30.28515625" style="17" bestFit="1" customWidth="1"/>
    <col min="9733" max="9733" width="14" style="17" bestFit="1" customWidth="1"/>
    <col min="9734" max="9734" width="10.28515625" style="17" bestFit="1" customWidth="1"/>
    <col min="9735" max="9735" width="18.140625" style="17" bestFit="1" customWidth="1"/>
    <col min="9736" max="9736" width="9.140625" style="17"/>
    <col min="9737" max="9737" width="1.7109375" style="17" bestFit="1" customWidth="1"/>
    <col min="9738" max="9984" width="9.140625" style="17"/>
    <col min="9985" max="9985" width="5.42578125" style="17" bestFit="1" customWidth="1"/>
    <col min="9986" max="9986" width="82" style="17" bestFit="1" customWidth="1"/>
    <col min="9987" max="9987" width="13.140625" style="17" bestFit="1" customWidth="1"/>
    <col min="9988" max="9988" width="30.28515625" style="17" bestFit="1" customWidth="1"/>
    <col min="9989" max="9989" width="14" style="17" bestFit="1" customWidth="1"/>
    <col min="9990" max="9990" width="10.28515625" style="17" bestFit="1" customWidth="1"/>
    <col min="9991" max="9991" width="18.140625" style="17" bestFit="1" customWidth="1"/>
    <col min="9992" max="9992" width="9.140625" style="17"/>
    <col min="9993" max="9993" width="1.7109375" style="17" bestFit="1" customWidth="1"/>
    <col min="9994" max="10240" width="9.140625" style="17"/>
    <col min="10241" max="10241" width="5.42578125" style="17" bestFit="1" customWidth="1"/>
    <col min="10242" max="10242" width="82" style="17" bestFit="1" customWidth="1"/>
    <col min="10243" max="10243" width="13.140625" style="17" bestFit="1" customWidth="1"/>
    <col min="10244" max="10244" width="30.28515625" style="17" bestFit="1" customWidth="1"/>
    <col min="10245" max="10245" width="14" style="17" bestFit="1" customWidth="1"/>
    <col min="10246" max="10246" width="10.28515625" style="17" bestFit="1" customWidth="1"/>
    <col min="10247" max="10247" width="18.140625" style="17" bestFit="1" customWidth="1"/>
    <col min="10248" max="10248" width="9.140625" style="17"/>
    <col min="10249" max="10249" width="1.7109375" style="17" bestFit="1" customWidth="1"/>
    <col min="10250" max="10496" width="9.140625" style="17"/>
    <col min="10497" max="10497" width="5.42578125" style="17" bestFit="1" customWidth="1"/>
    <col min="10498" max="10498" width="82" style="17" bestFit="1" customWidth="1"/>
    <col min="10499" max="10499" width="13.140625" style="17" bestFit="1" customWidth="1"/>
    <col min="10500" max="10500" width="30.28515625" style="17" bestFit="1" customWidth="1"/>
    <col min="10501" max="10501" width="14" style="17" bestFit="1" customWidth="1"/>
    <col min="10502" max="10502" width="10.28515625" style="17" bestFit="1" customWidth="1"/>
    <col min="10503" max="10503" width="18.140625" style="17" bestFit="1" customWidth="1"/>
    <col min="10504" max="10504" width="9.140625" style="17"/>
    <col min="10505" max="10505" width="1.7109375" style="17" bestFit="1" customWidth="1"/>
    <col min="10506" max="10752" width="9.140625" style="17"/>
    <col min="10753" max="10753" width="5.42578125" style="17" bestFit="1" customWidth="1"/>
    <col min="10754" max="10754" width="82" style="17" bestFit="1" customWidth="1"/>
    <col min="10755" max="10755" width="13.140625" style="17" bestFit="1" customWidth="1"/>
    <col min="10756" max="10756" width="30.28515625" style="17" bestFit="1" customWidth="1"/>
    <col min="10757" max="10757" width="14" style="17" bestFit="1" customWidth="1"/>
    <col min="10758" max="10758" width="10.28515625" style="17" bestFit="1" customWidth="1"/>
    <col min="10759" max="10759" width="18.140625" style="17" bestFit="1" customWidth="1"/>
    <col min="10760" max="10760" width="9.140625" style="17"/>
    <col min="10761" max="10761" width="1.7109375" style="17" bestFit="1" customWidth="1"/>
    <col min="10762" max="11008" width="9.140625" style="17"/>
    <col min="11009" max="11009" width="5.42578125" style="17" bestFit="1" customWidth="1"/>
    <col min="11010" max="11010" width="82" style="17" bestFit="1" customWidth="1"/>
    <col min="11011" max="11011" width="13.140625" style="17" bestFit="1" customWidth="1"/>
    <col min="11012" max="11012" width="30.28515625" style="17" bestFit="1" customWidth="1"/>
    <col min="11013" max="11013" width="14" style="17" bestFit="1" customWidth="1"/>
    <col min="11014" max="11014" width="10.28515625" style="17" bestFit="1" customWidth="1"/>
    <col min="11015" max="11015" width="18.140625" style="17" bestFit="1" customWidth="1"/>
    <col min="11016" max="11016" width="9.140625" style="17"/>
    <col min="11017" max="11017" width="1.7109375" style="17" bestFit="1" customWidth="1"/>
    <col min="11018" max="11264" width="9.140625" style="17"/>
    <col min="11265" max="11265" width="5.42578125" style="17" bestFit="1" customWidth="1"/>
    <col min="11266" max="11266" width="82" style="17" bestFit="1" customWidth="1"/>
    <col min="11267" max="11267" width="13.140625" style="17" bestFit="1" customWidth="1"/>
    <col min="11268" max="11268" width="30.28515625" style="17" bestFit="1" customWidth="1"/>
    <col min="11269" max="11269" width="14" style="17" bestFit="1" customWidth="1"/>
    <col min="11270" max="11270" width="10.28515625" style="17" bestFit="1" customWidth="1"/>
    <col min="11271" max="11271" width="18.140625" style="17" bestFit="1" customWidth="1"/>
    <col min="11272" max="11272" width="9.140625" style="17"/>
    <col min="11273" max="11273" width="1.7109375" style="17" bestFit="1" customWidth="1"/>
    <col min="11274" max="11520" width="9.140625" style="17"/>
    <col min="11521" max="11521" width="5.42578125" style="17" bestFit="1" customWidth="1"/>
    <col min="11522" max="11522" width="82" style="17" bestFit="1" customWidth="1"/>
    <col min="11523" max="11523" width="13.140625" style="17" bestFit="1" customWidth="1"/>
    <col min="11524" max="11524" width="30.28515625" style="17" bestFit="1" customWidth="1"/>
    <col min="11525" max="11525" width="14" style="17" bestFit="1" customWidth="1"/>
    <col min="11526" max="11526" width="10.28515625" style="17" bestFit="1" customWidth="1"/>
    <col min="11527" max="11527" width="18.140625" style="17" bestFit="1" customWidth="1"/>
    <col min="11528" max="11528" width="9.140625" style="17"/>
    <col min="11529" max="11529" width="1.7109375" style="17" bestFit="1" customWidth="1"/>
    <col min="11530" max="11776" width="9.140625" style="17"/>
    <col min="11777" max="11777" width="5.42578125" style="17" bestFit="1" customWidth="1"/>
    <col min="11778" max="11778" width="82" style="17" bestFit="1" customWidth="1"/>
    <col min="11779" max="11779" width="13.140625" style="17" bestFit="1" customWidth="1"/>
    <col min="11780" max="11780" width="30.28515625" style="17" bestFit="1" customWidth="1"/>
    <col min="11781" max="11781" width="14" style="17" bestFit="1" customWidth="1"/>
    <col min="11782" max="11782" width="10.28515625" style="17" bestFit="1" customWidth="1"/>
    <col min="11783" max="11783" width="18.140625" style="17" bestFit="1" customWidth="1"/>
    <col min="11784" max="11784" width="9.140625" style="17"/>
    <col min="11785" max="11785" width="1.7109375" style="17" bestFit="1" customWidth="1"/>
    <col min="11786" max="12032" width="9.140625" style="17"/>
    <col min="12033" max="12033" width="5.42578125" style="17" bestFit="1" customWidth="1"/>
    <col min="12034" max="12034" width="82" style="17" bestFit="1" customWidth="1"/>
    <col min="12035" max="12035" width="13.140625" style="17" bestFit="1" customWidth="1"/>
    <col min="12036" max="12036" width="30.28515625" style="17" bestFit="1" customWidth="1"/>
    <col min="12037" max="12037" width="14" style="17" bestFit="1" customWidth="1"/>
    <col min="12038" max="12038" width="10.28515625" style="17" bestFit="1" customWidth="1"/>
    <col min="12039" max="12039" width="18.140625" style="17" bestFit="1" customWidth="1"/>
    <col min="12040" max="12040" width="9.140625" style="17"/>
    <col min="12041" max="12041" width="1.7109375" style="17" bestFit="1" customWidth="1"/>
    <col min="12042" max="12288" width="9.140625" style="17"/>
    <col min="12289" max="12289" width="5.42578125" style="17" bestFit="1" customWidth="1"/>
    <col min="12290" max="12290" width="82" style="17" bestFit="1" customWidth="1"/>
    <col min="12291" max="12291" width="13.140625" style="17" bestFit="1" customWidth="1"/>
    <col min="12292" max="12292" width="30.28515625" style="17" bestFit="1" customWidth="1"/>
    <col min="12293" max="12293" width="14" style="17" bestFit="1" customWidth="1"/>
    <col min="12294" max="12294" width="10.28515625" style="17" bestFit="1" customWidth="1"/>
    <col min="12295" max="12295" width="18.140625" style="17" bestFit="1" customWidth="1"/>
    <col min="12296" max="12296" width="9.140625" style="17"/>
    <col min="12297" max="12297" width="1.7109375" style="17" bestFit="1" customWidth="1"/>
    <col min="12298" max="12544" width="9.140625" style="17"/>
    <col min="12545" max="12545" width="5.42578125" style="17" bestFit="1" customWidth="1"/>
    <col min="12546" max="12546" width="82" style="17" bestFit="1" customWidth="1"/>
    <col min="12547" max="12547" width="13.140625" style="17" bestFit="1" customWidth="1"/>
    <col min="12548" max="12548" width="30.28515625" style="17" bestFit="1" customWidth="1"/>
    <col min="12549" max="12549" width="14" style="17" bestFit="1" customWidth="1"/>
    <col min="12550" max="12550" width="10.28515625" style="17" bestFit="1" customWidth="1"/>
    <col min="12551" max="12551" width="18.140625" style="17" bestFit="1" customWidth="1"/>
    <col min="12552" max="12552" width="9.140625" style="17"/>
    <col min="12553" max="12553" width="1.7109375" style="17" bestFit="1" customWidth="1"/>
    <col min="12554" max="12800" width="9.140625" style="17"/>
    <col min="12801" max="12801" width="5.42578125" style="17" bestFit="1" customWidth="1"/>
    <col min="12802" max="12802" width="82" style="17" bestFit="1" customWidth="1"/>
    <col min="12803" max="12803" width="13.140625" style="17" bestFit="1" customWidth="1"/>
    <col min="12804" max="12804" width="30.28515625" style="17" bestFit="1" customWidth="1"/>
    <col min="12805" max="12805" width="14" style="17" bestFit="1" customWidth="1"/>
    <col min="12806" max="12806" width="10.28515625" style="17" bestFit="1" customWidth="1"/>
    <col min="12807" max="12807" width="18.140625" style="17" bestFit="1" customWidth="1"/>
    <col min="12808" max="12808" width="9.140625" style="17"/>
    <col min="12809" max="12809" width="1.7109375" style="17" bestFit="1" customWidth="1"/>
    <col min="12810" max="13056" width="9.140625" style="17"/>
    <col min="13057" max="13057" width="5.42578125" style="17" bestFit="1" customWidth="1"/>
    <col min="13058" max="13058" width="82" style="17" bestFit="1" customWidth="1"/>
    <col min="13059" max="13059" width="13.140625" style="17" bestFit="1" customWidth="1"/>
    <col min="13060" max="13060" width="30.28515625" style="17" bestFit="1" customWidth="1"/>
    <col min="13061" max="13061" width="14" style="17" bestFit="1" customWidth="1"/>
    <col min="13062" max="13062" width="10.28515625" style="17" bestFit="1" customWidth="1"/>
    <col min="13063" max="13063" width="18.140625" style="17" bestFit="1" customWidth="1"/>
    <col min="13064" max="13064" width="9.140625" style="17"/>
    <col min="13065" max="13065" width="1.7109375" style="17" bestFit="1" customWidth="1"/>
    <col min="13066" max="13312" width="9.140625" style="17"/>
    <col min="13313" max="13313" width="5.42578125" style="17" bestFit="1" customWidth="1"/>
    <col min="13314" max="13314" width="82" style="17" bestFit="1" customWidth="1"/>
    <col min="13315" max="13315" width="13.140625" style="17" bestFit="1" customWidth="1"/>
    <col min="13316" max="13316" width="30.28515625" style="17" bestFit="1" customWidth="1"/>
    <col min="13317" max="13317" width="14" style="17" bestFit="1" customWidth="1"/>
    <col min="13318" max="13318" width="10.28515625" style="17" bestFit="1" customWidth="1"/>
    <col min="13319" max="13319" width="18.140625" style="17" bestFit="1" customWidth="1"/>
    <col min="13320" max="13320" width="9.140625" style="17"/>
    <col min="13321" max="13321" width="1.7109375" style="17" bestFit="1" customWidth="1"/>
    <col min="13322" max="13568" width="9.140625" style="17"/>
    <col min="13569" max="13569" width="5.42578125" style="17" bestFit="1" customWidth="1"/>
    <col min="13570" max="13570" width="82" style="17" bestFit="1" customWidth="1"/>
    <col min="13571" max="13571" width="13.140625" style="17" bestFit="1" customWidth="1"/>
    <col min="13572" max="13572" width="30.28515625" style="17" bestFit="1" customWidth="1"/>
    <col min="13573" max="13573" width="14" style="17" bestFit="1" customWidth="1"/>
    <col min="13574" max="13574" width="10.28515625" style="17" bestFit="1" customWidth="1"/>
    <col min="13575" max="13575" width="18.140625" style="17" bestFit="1" customWidth="1"/>
    <col min="13576" max="13576" width="9.140625" style="17"/>
    <col min="13577" max="13577" width="1.7109375" style="17" bestFit="1" customWidth="1"/>
    <col min="13578" max="13824" width="9.140625" style="17"/>
    <col min="13825" max="13825" width="5.42578125" style="17" bestFit="1" customWidth="1"/>
    <col min="13826" max="13826" width="82" style="17" bestFit="1" customWidth="1"/>
    <col min="13827" max="13827" width="13.140625" style="17" bestFit="1" customWidth="1"/>
    <col min="13828" max="13828" width="30.28515625" style="17" bestFit="1" customWidth="1"/>
    <col min="13829" max="13829" width="14" style="17" bestFit="1" customWidth="1"/>
    <col min="13830" max="13830" width="10.28515625" style="17" bestFit="1" customWidth="1"/>
    <col min="13831" max="13831" width="18.140625" style="17" bestFit="1" customWidth="1"/>
    <col min="13832" max="13832" width="9.140625" style="17"/>
    <col min="13833" max="13833" width="1.7109375" style="17" bestFit="1" customWidth="1"/>
    <col min="13834" max="14080" width="9.140625" style="17"/>
    <col min="14081" max="14081" width="5.42578125" style="17" bestFit="1" customWidth="1"/>
    <col min="14082" max="14082" width="82" style="17" bestFit="1" customWidth="1"/>
    <col min="14083" max="14083" width="13.140625" style="17" bestFit="1" customWidth="1"/>
    <col min="14084" max="14084" width="30.28515625" style="17" bestFit="1" customWidth="1"/>
    <col min="14085" max="14085" width="14" style="17" bestFit="1" customWidth="1"/>
    <col min="14086" max="14086" width="10.28515625" style="17" bestFit="1" customWidth="1"/>
    <col min="14087" max="14087" width="18.140625" style="17" bestFit="1" customWidth="1"/>
    <col min="14088" max="14088" width="9.140625" style="17"/>
    <col min="14089" max="14089" width="1.7109375" style="17" bestFit="1" customWidth="1"/>
    <col min="14090" max="14336" width="9.140625" style="17"/>
    <col min="14337" max="14337" width="5.42578125" style="17" bestFit="1" customWidth="1"/>
    <col min="14338" max="14338" width="82" style="17" bestFit="1" customWidth="1"/>
    <col min="14339" max="14339" width="13.140625" style="17" bestFit="1" customWidth="1"/>
    <col min="14340" max="14340" width="30.28515625" style="17" bestFit="1" customWidth="1"/>
    <col min="14341" max="14341" width="14" style="17" bestFit="1" customWidth="1"/>
    <col min="14342" max="14342" width="10.28515625" style="17" bestFit="1" customWidth="1"/>
    <col min="14343" max="14343" width="18.140625" style="17" bestFit="1" customWidth="1"/>
    <col min="14344" max="14344" width="9.140625" style="17"/>
    <col min="14345" max="14345" width="1.7109375" style="17" bestFit="1" customWidth="1"/>
    <col min="14346" max="14592" width="9.140625" style="17"/>
    <col min="14593" max="14593" width="5.42578125" style="17" bestFit="1" customWidth="1"/>
    <col min="14594" max="14594" width="82" style="17" bestFit="1" customWidth="1"/>
    <col min="14595" max="14595" width="13.140625" style="17" bestFit="1" customWidth="1"/>
    <col min="14596" max="14596" width="30.28515625" style="17" bestFit="1" customWidth="1"/>
    <col min="14597" max="14597" width="14" style="17" bestFit="1" customWidth="1"/>
    <col min="14598" max="14598" width="10.28515625" style="17" bestFit="1" customWidth="1"/>
    <col min="14599" max="14599" width="18.140625" style="17" bestFit="1" customWidth="1"/>
    <col min="14600" max="14600" width="9.140625" style="17"/>
    <col min="14601" max="14601" width="1.7109375" style="17" bestFit="1" customWidth="1"/>
    <col min="14602" max="14848" width="9.140625" style="17"/>
    <col min="14849" max="14849" width="5.42578125" style="17" bestFit="1" customWidth="1"/>
    <col min="14850" max="14850" width="82" style="17" bestFit="1" customWidth="1"/>
    <col min="14851" max="14851" width="13.140625" style="17" bestFit="1" customWidth="1"/>
    <col min="14852" max="14852" width="30.28515625" style="17" bestFit="1" customWidth="1"/>
    <col min="14853" max="14853" width="14" style="17" bestFit="1" customWidth="1"/>
    <col min="14854" max="14854" width="10.28515625" style="17" bestFit="1" customWidth="1"/>
    <col min="14855" max="14855" width="18.140625" style="17" bestFit="1" customWidth="1"/>
    <col min="14856" max="14856" width="9.140625" style="17"/>
    <col min="14857" max="14857" width="1.7109375" style="17" bestFit="1" customWidth="1"/>
    <col min="14858" max="15104" width="9.140625" style="17"/>
    <col min="15105" max="15105" width="5.42578125" style="17" bestFit="1" customWidth="1"/>
    <col min="15106" max="15106" width="82" style="17" bestFit="1" customWidth="1"/>
    <col min="15107" max="15107" width="13.140625" style="17" bestFit="1" customWidth="1"/>
    <col min="15108" max="15108" width="30.28515625" style="17" bestFit="1" customWidth="1"/>
    <col min="15109" max="15109" width="14" style="17" bestFit="1" customWidth="1"/>
    <col min="15110" max="15110" width="10.28515625" style="17" bestFit="1" customWidth="1"/>
    <col min="15111" max="15111" width="18.140625" style="17" bestFit="1" customWidth="1"/>
    <col min="15112" max="15112" width="9.140625" style="17"/>
    <col min="15113" max="15113" width="1.7109375" style="17" bestFit="1" customWidth="1"/>
    <col min="15114" max="15360" width="9.140625" style="17"/>
    <col min="15361" max="15361" width="5.42578125" style="17" bestFit="1" customWidth="1"/>
    <col min="15362" max="15362" width="82" style="17" bestFit="1" customWidth="1"/>
    <col min="15363" max="15363" width="13.140625" style="17" bestFit="1" customWidth="1"/>
    <col min="15364" max="15364" width="30.28515625" style="17" bestFit="1" customWidth="1"/>
    <col min="15365" max="15365" width="14" style="17" bestFit="1" customWidth="1"/>
    <col min="15366" max="15366" width="10.28515625" style="17" bestFit="1" customWidth="1"/>
    <col min="15367" max="15367" width="18.140625" style="17" bestFit="1" customWidth="1"/>
    <col min="15368" max="15368" width="9.140625" style="17"/>
    <col min="15369" max="15369" width="1.7109375" style="17" bestFit="1" customWidth="1"/>
    <col min="15370" max="15616" width="9.140625" style="17"/>
    <col min="15617" max="15617" width="5.42578125" style="17" bestFit="1" customWidth="1"/>
    <col min="15618" max="15618" width="82" style="17" bestFit="1" customWidth="1"/>
    <col min="15619" max="15619" width="13.140625" style="17" bestFit="1" customWidth="1"/>
    <col min="15620" max="15620" width="30.28515625" style="17" bestFit="1" customWidth="1"/>
    <col min="15621" max="15621" width="14" style="17" bestFit="1" customWidth="1"/>
    <col min="15622" max="15622" width="10.28515625" style="17" bestFit="1" customWidth="1"/>
    <col min="15623" max="15623" width="18.140625" style="17" bestFit="1" customWidth="1"/>
    <col min="15624" max="15624" width="9.140625" style="17"/>
    <col min="15625" max="15625" width="1.7109375" style="17" bestFit="1" customWidth="1"/>
    <col min="15626" max="15872" width="9.140625" style="17"/>
    <col min="15873" max="15873" width="5.42578125" style="17" bestFit="1" customWidth="1"/>
    <col min="15874" max="15874" width="82" style="17" bestFit="1" customWidth="1"/>
    <col min="15875" max="15875" width="13.140625" style="17" bestFit="1" customWidth="1"/>
    <col min="15876" max="15876" width="30.28515625" style="17" bestFit="1" customWidth="1"/>
    <col min="15877" max="15877" width="14" style="17" bestFit="1" customWidth="1"/>
    <col min="15878" max="15878" width="10.28515625" style="17" bestFit="1" customWidth="1"/>
    <col min="15879" max="15879" width="18.140625" style="17" bestFit="1" customWidth="1"/>
    <col min="15880" max="15880" width="9.140625" style="17"/>
    <col min="15881" max="15881" width="1.7109375" style="17" bestFit="1" customWidth="1"/>
    <col min="15882" max="16128" width="9.140625" style="17"/>
    <col min="16129" max="16129" width="5.42578125" style="17" bestFit="1" customWidth="1"/>
    <col min="16130" max="16130" width="82" style="17" bestFit="1" customWidth="1"/>
    <col min="16131" max="16131" width="13.140625" style="17" bestFit="1" customWidth="1"/>
    <col min="16132" max="16132" width="30.28515625" style="17" bestFit="1" customWidth="1"/>
    <col min="16133" max="16133" width="14" style="17" bestFit="1" customWidth="1"/>
    <col min="16134" max="16134" width="10.28515625" style="17" bestFit="1" customWidth="1"/>
    <col min="16135" max="16135" width="18.140625" style="17" bestFit="1" customWidth="1"/>
    <col min="16136" max="16136" width="9.140625" style="17"/>
    <col min="16137" max="16137" width="1.7109375" style="17" bestFit="1" customWidth="1"/>
    <col min="16138" max="16384" width="9.140625" style="17"/>
  </cols>
  <sheetData>
    <row r="1" spans="1:9" s="1" customFormat="1">
      <c r="A1" s="3" t="s">
        <v>0</v>
      </c>
      <c r="B1" s="361" t="s">
        <v>1010</v>
      </c>
      <c r="C1" s="361"/>
      <c r="D1" s="361"/>
      <c r="E1" s="361"/>
      <c r="F1" s="4"/>
      <c r="G1" s="4"/>
      <c r="H1" s="4"/>
    </row>
    <row r="2" spans="1:9" s="1" customFormat="1" ht="13.5" thickBot="1">
      <c r="C2" s="5"/>
      <c r="F2" s="4"/>
      <c r="G2" s="4"/>
      <c r="H2" s="4"/>
    </row>
    <row r="3" spans="1:9" s="13" customFormat="1" ht="15">
      <c r="B3" s="23" t="s">
        <v>1011</v>
      </c>
      <c r="C3" s="362"/>
      <c r="D3" s="365"/>
      <c r="F3" s="14"/>
      <c r="G3" s="14"/>
      <c r="H3" s="14"/>
    </row>
    <row r="4" spans="1:9" s="13" customFormat="1" ht="15">
      <c r="B4" s="26" t="s">
        <v>1012</v>
      </c>
      <c r="C4" s="363"/>
      <c r="D4" s="366"/>
      <c r="F4" s="14"/>
      <c r="G4" s="14"/>
      <c r="H4" s="14"/>
    </row>
    <row r="5" spans="1:9" s="13" customFormat="1" ht="15">
      <c r="B5" s="27"/>
      <c r="C5" s="363"/>
      <c r="D5" s="366"/>
      <c r="F5" s="14"/>
      <c r="G5" s="14"/>
      <c r="H5" s="14"/>
    </row>
    <row r="6" spans="1:9" s="13" customFormat="1" ht="15">
      <c r="B6" s="26" t="s">
        <v>977</v>
      </c>
      <c r="C6" s="363"/>
      <c r="D6" s="366"/>
      <c r="F6" s="14"/>
      <c r="G6" s="14"/>
      <c r="H6" s="14"/>
    </row>
    <row r="7" spans="1:9" s="13" customFormat="1" ht="15">
      <c r="B7" s="24" t="s">
        <v>1013</v>
      </c>
      <c r="C7" s="363"/>
      <c r="D7" s="366"/>
      <c r="F7" s="14"/>
      <c r="G7" s="14"/>
      <c r="H7" s="14"/>
    </row>
    <row r="8" spans="1:9" s="13" customFormat="1" ht="30.75" thickBot="1">
      <c r="B8" s="25" t="s">
        <v>1014</v>
      </c>
      <c r="C8" s="364"/>
      <c r="D8" s="367"/>
      <c r="F8" s="14"/>
      <c r="G8" s="14"/>
      <c r="H8" s="14"/>
    </row>
    <row r="9" spans="1:9" s="13" customFormat="1">
      <c r="C9" s="15" t="s">
        <v>979</v>
      </c>
      <c r="D9" s="15" t="s">
        <v>980</v>
      </c>
      <c r="F9" s="14"/>
      <c r="G9" s="14"/>
      <c r="H9" s="14"/>
    </row>
    <row r="12" spans="1:9">
      <c r="B12" s="17" t="s">
        <v>97</v>
      </c>
    </row>
    <row r="14" spans="1:9">
      <c r="B14" s="239" t="s">
        <v>98</v>
      </c>
      <c r="C14" s="240" t="s">
        <v>99</v>
      </c>
      <c r="D14" s="239" t="s">
        <v>129</v>
      </c>
      <c r="E14" s="239" t="s">
        <v>101</v>
      </c>
      <c r="F14" s="167" t="s">
        <v>102</v>
      </c>
      <c r="G14" s="167" t="s">
        <v>103</v>
      </c>
      <c r="H14" s="167" t="s">
        <v>104</v>
      </c>
      <c r="I14" s="241" t="s">
        <v>130</v>
      </c>
    </row>
    <row r="15" spans="1:9">
      <c r="B15" s="241" t="s">
        <v>131</v>
      </c>
      <c r="C15" s="165"/>
    </row>
    <row r="16" spans="1:9">
      <c r="B16" s="241" t="s">
        <v>106</v>
      </c>
      <c r="C16" s="165"/>
    </row>
    <row r="17" spans="2:8">
      <c r="B17" s="17" t="s">
        <v>1139</v>
      </c>
      <c r="C17" s="165" t="s">
        <v>132</v>
      </c>
      <c r="D17" s="17" t="s">
        <v>135</v>
      </c>
      <c r="E17" s="17" t="s">
        <v>136</v>
      </c>
      <c r="F17" s="18">
        <v>134098</v>
      </c>
      <c r="G17" s="18">
        <v>3365.12</v>
      </c>
      <c r="H17" s="18">
        <v>11.5</v>
      </c>
    </row>
    <row r="18" spans="2:8">
      <c r="B18" s="17" t="s">
        <v>1121</v>
      </c>
      <c r="C18" s="165" t="s">
        <v>132</v>
      </c>
      <c r="D18" s="17" t="s">
        <v>133</v>
      </c>
      <c r="E18" s="17" t="s">
        <v>137</v>
      </c>
      <c r="F18" s="18">
        <v>170505</v>
      </c>
      <c r="G18" s="18">
        <v>2445.38</v>
      </c>
      <c r="H18" s="18">
        <v>8.36</v>
      </c>
    </row>
    <row r="19" spans="2:8">
      <c r="B19" s="17" t="s">
        <v>1140</v>
      </c>
      <c r="C19" s="165" t="s">
        <v>132</v>
      </c>
      <c r="D19" s="17" t="s">
        <v>133</v>
      </c>
      <c r="E19" s="17" t="s">
        <v>134</v>
      </c>
      <c r="F19" s="18">
        <v>270308</v>
      </c>
      <c r="G19" s="18">
        <v>2212.7399999999998</v>
      </c>
      <c r="H19" s="18">
        <v>7.56</v>
      </c>
    </row>
    <row r="20" spans="2:8">
      <c r="B20" s="17" t="s">
        <v>1223</v>
      </c>
      <c r="C20" s="165" t="s">
        <v>132</v>
      </c>
      <c r="D20" s="17" t="s">
        <v>138</v>
      </c>
      <c r="E20" s="17" t="s">
        <v>139</v>
      </c>
      <c r="F20" s="18">
        <v>141834</v>
      </c>
      <c r="G20" s="18">
        <v>2198</v>
      </c>
      <c r="H20" s="18">
        <v>7.51</v>
      </c>
    </row>
    <row r="21" spans="2:8">
      <c r="B21" s="17" t="s">
        <v>1147</v>
      </c>
      <c r="C21" s="165" t="s">
        <v>132</v>
      </c>
      <c r="D21" s="17" t="s">
        <v>146</v>
      </c>
      <c r="E21" s="17" t="s">
        <v>147</v>
      </c>
      <c r="F21" s="18">
        <v>70270</v>
      </c>
      <c r="G21" s="18">
        <v>1670.88</v>
      </c>
      <c r="H21" s="18">
        <v>5.71</v>
      </c>
    </row>
    <row r="22" spans="2:8">
      <c r="B22" s="17" t="s">
        <v>1122</v>
      </c>
      <c r="C22" s="165" t="s">
        <v>132</v>
      </c>
      <c r="D22" s="17" t="s">
        <v>138</v>
      </c>
      <c r="E22" s="17" t="s">
        <v>140</v>
      </c>
      <c r="F22" s="18">
        <v>40211</v>
      </c>
      <c r="G22" s="18">
        <v>1327.73</v>
      </c>
      <c r="H22" s="18">
        <v>4.54</v>
      </c>
    </row>
    <row r="23" spans="2:8">
      <c r="B23" s="17" t="s">
        <v>1178</v>
      </c>
      <c r="C23" s="165" t="s">
        <v>132</v>
      </c>
      <c r="D23" s="17" t="s">
        <v>142</v>
      </c>
      <c r="E23" s="17" t="s">
        <v>143</v>
      </c>
      <c r="F23" s="18">
        <v>341033</v>
      </c>
      <c r="G23" s="18">
        <v>1033.5</v>
      </c>
      <c r="H23" s="18">
        <v>3.53</v>
      </c>
    </row>
    <row r="24" spans="2:8">
      <c r="B24" s="17" t="s">
        <v>1229</v>
      </c>
      <c r="C24" s="165" t="s">
        <v>132</v>
      </c>
      <c r="D24" s="17" t="s">
        <v>133</v>
      </c>
      <c r="E24" s="17" t="s">
        <v>141</v>
      </c>
      <c r="F24" s="18">
        <v>56720</v>
      </c>
      <c r="G24" s="18">
        <v>1026.83</v>
      </c>
      <c r="H24" s="18">
        <v>3.51</v>
      </c>
    </row>
    <row r="25" spans="2:8">
      <c r="B25" s="17" t="s">
        <v>1243</v>
      </c>
      <c r="C25" s="165" t="s">
        <v>132</v>
      </c>
      <c r="D25" s="17" t="s">
        <v>142</v>
      </c>
      <c r="E25" s="17" t="s">
        <v>153</v>
      </c>
      <c r="F25" s="18">
        <v>34810</v>
      </c>
      <c r="G25" s="18">
        <v>918.08</v>
      </c>
      <c r="H25" s="18">
        <v>3.14</v>
      </c>
    </row>
    <row r="26" spans="2:8">
      <c r="B26" s="17" t="s">
        <v>1149</v>
      </c>
      <c r="C26" s="165" t="s">
        <v>132</v>
      </c>
      <c r="D26" s="17" t="s">
        <v>160</v>
      </c>
      <c r="E26" s="17" t="s">
        <v>161</v>
      </c>
      <c r="F26" s="18">
        <v>46986</v>
      </c>
      <c r="G26" s="18">
        <v>849.53</v>
      </c>
      <c r="H26" s="18">
        <v>2.9</v>
      </c>
    </row>
    <row r="27" spans="2:8">
      <c r="B27" s="17" t="s">
        <v>279</v>
      </c>
      <c r="C27" s="165" t="s">
        <v>132</v>
      </c>
      <c r="D27" s="17" t="s">
        <v>133</v>
      </c>
      <c r="E27" s="17" t="s">
        <v>280</v>
      </c>
      <c r="F27" s="18">
        <v>149581</v>
      </c>
      <c r="G27" s="18">
        <v>790.31</v>
      </c>
      <c r="H27" s="18">
        <v>2.7</v>
      </c>
    </row>
    <row r="28" spans="2:8">
      <c r="B28" s="17" t="s">
        <v>1213</v>
      </c>
      <c r="C28" s="165" t="s">
        <v>132</v>
      </c>
      <c r="D28" s="17" t="s">
        <v>146</v>
      </c>
      <c r="E28" s="17" t="s">
        <v>281</v>
      </c>
      <c r="F28" s="18">
        <v>10323</v>
      </c>
      <c r="G28" s="18">
        <v>744.2</v>
      </c>
      <c r="H28" s="18">
        <v>2.54</v>
      </c>
    </row>
    <row r="29" spans="2:8">
      <c r="B29" s="17" t="s">
        <v>1146</v>
      </c>
      <c r="C29" s="165" t="s">
        <v>132</v>
      </c>
      <c r="D29" s="17" t="s">
        <v>133</v>
      </c>
      <c r="E29" s="17" t="s">
        <v>150</v>
      </c>
      <c r="F29" s="18">
        <v>101541</v>
      </c>
      <c r="G29" s="18">
        <v>735.92</v>
      </c>
      <c r="H29" s="18">
        <v>2.5099999999999998</v>
      </c>
    </row>
    <row r="30" spans="2:8">
      <c r="B30" s="17" t="s">
        <v>1196</v>
      </c>
      <c r="C30" s="165" t="s">
        <v>132</v>
      </c>
      <c r="D30" s="17" t="s">
        <v>151</v>
      </c>
      <c r="E30" s="17" t="s">
        <v>152</v>
      </c>
      <c r="F30" s="18">
        <v>93555</v>
      </c>
      <c r="G30" s="18">
        <v>634.26</v>
      </c>
      <c r="H30" s="18">
        <v>2.17</v>
      </c>
    </row>
    <row r="31" spans="2:8">
      <c r="B31" s="17" t="s">
        <v>1137</v>
      </c>
      <c r="C31" s="165" t="s">
        <v>132</v>
      </c>
      <c r="D31" s="17" t="s">
        <v>144</v>
      </c>
      <c r="E31" s="17" t="s">
        <v>282</v>
      </c>
      <c r="F31" s="18">
        <v>17553</v>
      </c>
      <c r="G31" s="18">
        <v>585.16999999999996</v>
      </c>
      <c r="H31" s="18">
        <v>2</v>
      </c>
    </row>
    <row r="32" spans="2:8">
      <c r="B32" s="17" t="s">
        <v>1125</v>
      </c>
      <c r="C32" s="165" t="s">
        <v>132</v>
      </c>
      <c r="D32" s="17" t="s">
        <v>283</v>
      </c>
      <c r="E32" s="17" t="s">
        <v>284</v>
      </c>
      <c r="F32" s="18">
        <v>5192</v>
      </c>
      <c r="G32" s="18">
        <v>455.52</v>
      </c>
      <c r="H32" s="18">
        <v>1.56</v>
      </c>
    </row>
    <row r="33" spans="2:8">
      <c r="B33" s="17" t="s">
        <v>1383</v>
      </c>
      <c r="C33" s="165" t="s">
        <v>132</v>
      </c>
      <c r="D33" s="17" t="s">
        <v>283</v>
      </c>
      <c r="E33" s="17" t="s">
        <v>285</v>
      </c>
      <c r="F33" s="18">
        <v>37200</v>
      </c>
      <c r="G33" s="18">
        <v>433.18</v>
      </c>
      <c r="H33" s="18">
        <v>1.48</v>
      </c>
    </row>
    <row r="34" spans="2:8">
      <c r="B34" s="17" t="s">
        <v>1380</v>
      </c>
      <c r="C34" s="165" t="s">
        <v>132</v>
      </c>
      <c r="D34" s="17" t="s">
        <v>156</v>
      </c>
      <c r="E34" s="17" t="s">
        <v>157</v>
      </c>
      <c r="F34" s="18">
        <v>41793</v>
      </c>
      <c r="G34" s="18">
        <v>394.19</v>
      </c>
      <c r="H34" s="18">
        <v>1.35</v>
      </c>
    </row>
    <row r="35" spans="2:8">
      <c r="B35" s="17" t="s">
        <v>1123</v>
      </c>
      <c r="C35" s="165" t="s">
        <v>132</v>
      </c>
      <c r="D35" s="17" t="s">
        <v>138</v>
      </c>
      <c r="E35" s="17" t="s">
        <v>286</v>
      </c>
      <c r="F35" s="18">
        <v>41027</v>
      </c>
      <c r="G35" s="18">
        <v>389.1</v>
      </c>
      <c r="H35" s="18">
        <v>1.33</v>
      </c>
    </row>
    <row r="36" spans="2:8">
      <c r="B36" s="17" t="s">
        <v>1215</v>
      </c>
      <c r="C36" s="165" t="s">
        <v>132</v>
      </c>
      <c r="D36" s="17" t="s">
        <v>144</v>
      </c>
      <c r="E36" s="17" t="s">
        <v>145</v>
      </c>
      <c r="F36" s="18">
        <v>16232</v>
      </c>
      <c r="G36" s="18">
        <v>381.78</v>
      </c>
      <c r="H36" s="18">
        <v>1.3</v>
      </c>
    </row>
    <row r="37" spans="2:8">
      <c r="B37" s="17" t="s">
        <v>1217</v>
      </c>
      <c r="C37" s="165" t="s">
        <v>132</v>
      </c>
      <c r="D37" s="17" t="s">
        <v>146</v>
      </c>
      <c r="E37" s="17" t="s">
        <v>287</v>
      </c>
      <c r="F37" s="18">
        <v>2346</v>
      </c>
      <c r="G37" s="18">
        <v>353.02</v>
      </c>
      <c r="H37" s="18">
        <v>1.21</v>
      </c>
    </row>
    <row r="38" spans="2:8">
      <c r="B38" s="17" t="s">
        <v>1190</v>
      </c>
      <c r="C38" s="165" t="s">
        <v>132</v>
      </c>
      <c r="D38" s="17" t="s">
        <v>288</v>
      </c>
      <c r="E38" s="17" t="s">
        <v>289</v>
      </c>
      <c r="F38" s="18">
        <v>308670</v>
      </c>
      <c r="G38" s="18">
        <v>332.13</v>
      </c>
      <c r="H38" s="18">
        <v>1.1299999999999999</v>
      </c>
    </row>
    <row r="39" spans="2:8">
      <c r="B39" s="17" t="s">
        <v>1128</v>
      </c>
      <c r="C39" s="165" t="s">
        <v>132</v>
      </c>
      <c r="D39" s="17" t="s">
        <v>283</v>
      </c>
      <c r="E39" s="17" t="s">
        <v>460</v>
      </c>
      <c r="F39" s="18">
        <v>70117</v>
      </c>
      <c r="G39" s="18">
        <v>315.25</v>
      </c>
      <c r="H39" s="18">
        <v>1.08</v>
      </c>
    </row>
    <row r="40" spans="2:8">
      <c r="B40" s="17" t="s">
        <v>1382</v>
      </c>
      <c r="C40" s="165" t="s">
        <v>132</v>
      </c>
      <c r="D40" s="17" t="s">
        <v>174</v>
      </c>
      <c r="E40" s="17" t="s">
        <v>175</v>
      </c>
      <c r="F40" s="18">
        <v>4484</v>
      </c>
      <c r="G40" s="18">
        <v>293.47000000000003</v>
      </c>
      <c r="H40" s="18">
        <v>1</v>
      </c>
    </row>
    <row r="41" spans="2:8">
      <c r="B41" s="17" t="s">
        <v>1143</v>
      </c>
      <c r="C41" s="165" t="s">
        <v>132</v>
      </c>
      <c r="D41" s="17" t="s">
        <v>267</v>
      </c>
      <c r="E41" s="17" t="s">
        <v>290</v>
      </c>
      <c r="F41" s="18">
        <v>131880</v>
      </c>
      <c r="G41" s="18">
        <v>282.16000000000003</v>
      </c>
      <c r="H41" s="18">
        <v>0.96</v>
      </c>
    </row>
    <row r="42" spans="2:8">
      <c r="B42" s="17" t="s">
        <v>1154</v>
      </c>
      <c r="C42" s="165" t="s">
        <v>132</v>
      </c>
      <c r="D42" s="17" t="s">
        <v>267</v>
      </c>
      <c r="E42" s="17" t="s">
        <v>291</v>
      </c>
      <c r="F42" s="18">
        <v>182043</v>
      </c>
      <c r="G42" s="18">
        <v>278.43</v>
      </c>
      <c r="H42" s="18">
        <v>0.95</v>
      </c>
    </row>
    <row r="43" spans="2:8">
      <c r="B43" s="17" t="s">
        <v>1142</v>
      </c>
      <c r="C43" s="165" t="s">
        <v>132</v>
      </c>
      <c r="D43" s="17" t="s">
        <v>292</v>
      </c>
      <c r="E43" s="17" t="s">
        <v>293</v>
      </c>
      <c r="F43" s="18">
        <v>1379</v>
      </c>
      <c r="G43" s="18">
        <v>266.95999999999998</v>
      </c>
      <c r="H43" s="18">
        <v>0.91</v>
      </c>
    </row>
    <row r="44" spans="2:8">
      <c r="B44" s="17" t="s">
        <v>1166</v>
      </c>
      <c r="C44" s="165" t="s">
        <v>132</v>
      </c>
      <c r="D44" s="17" t="s">
        <v>133</v>
      </c>
      <c r="E44" s="17" t="s">
        <v>295</v>
      </c>
      <c r="F44" s="18">
        <v>24517</v>
      </c>
      <c r="G44" s="18">
        <v>255.83</v>
      </c>
      <c r="H44" s="18">
        <v>0.87</v>
      </c>
    </row>
    <row r="45" spans="2:8">
      <c r="B45" s="17" t="s">
        <v>1127</v>
      </c>
      <c r="C45" s="165" t="s">
        <v>132</v>
      </c>
      <c r="D45" s="17" t="s">
        <v>138</v>
      </c>
      <c r="E45" s="17" t="s">
        <v>294</v>
      </c>
      <c r="F45" s="18">
        <v>24186</v>
      </c>
      <c r="G45" s="18">
        <v>253.63</v>
      </c>
      <c r="H45" s="18">
        <v>0.87</v>
      </c>
    </row>
    <row r="46" spans="2:8">
      <c r="B46" s="17" t="s">
        <v>1134</v>
      </c>
      <c r="C46" s="165" t="s">
        <v>132</v>
      </c>
      <c r="D46" s="17" t="s">
        <v>138</v>
      </c>
      <c r="E46" s="17" t="s">
        <v>165</v>
      </c>
      <c r="F46" s="18">
        <v>57069</v>
      </c>
      <c r="G46" s="18">
        <v>241.8</v>
      </c>
      <c r="H46" s="18">
        <v>0.83</v>
      </c>
    </row>
    <row r="47" spans="2:8">
      <c r="B47" s="17" t="s">
        <v>1239</v>
      </c>
      <c r="C47" s="165" t="s">
        <v>132</v>
      </c>
      <c r="D47" s="17" t="s">
        <v>288</v>
      </c>
      <c r="E47" s="17" t="s">
        <v>461</v>
      </c>
      <c r="F47" s="18">
        <v>37292</v>
      </c>
      <c r="G47" s="18">
        <v>234.79</v>
      </c>
      <c r="H47" s="18">
        <v>0.8</v>
      </c>
    </row>
    <row r="48" spans="2:8">
      <c r="B48" s="17" t="s">
        <v>1381</v>
      </c>
      <c r="C48" s="165" t="s">
        <v>132</v>
      </c>
      <c r="D48" s="17" t="s">
        <v>362</v>
      </c>
      <c r="E48" s="17" t="s">
        <v>363</v>
      </c>
      <c r="F48" s="18">
        <v>56404</v>
      </c>
      <c r="G48" s="18">
        <v>234.1</v>
      </c>
      <c r="H48" s="18">
        <v>0.8</v>
      </c>
    </row>
    <row r="49" spans="2:8">
      <c r="B49" s="17" t="s">
        <v>1138</v>
      </c>
      <c r="C49" s="165" t="s">
        <v>132</v>
      </c>
      <c r="D49" s="17" t="s">
        <v>174</v>
      </c>
      <c r="E49" s="17" t="s">
        <v>364</v>
      </c>
      <c r="F49" s="18">
        <v>14491</v>
      </c>
      <c r="G49" s="18">
        <v>227.94</v>
      </c>
      <c r="H49" s="18">
        <v>0.78</v>
      </c>
    </row>
    <row r="50" spans="2:8">
      <c r="B50" s="17" t="s">
        <v>1231</v>
      </c>
      <c r="C50" s="165" t="s">
        <v>132</v>
      </c>
      <c r="D50" s="17" t="s">
        <v>188</v>
      </c>
      <c r="E50" s="17" t="s">
        <v>311</v>
      </c>
      <c r="F50" s="18">
        <v>16943</v>
      </c>
      <c r="G50" s="18">
        <v>219.31</v>
      </c>
      <c r="H50" s="18">
        <v>0.75</v>
      </c>
    </row>
    <row r="51" spans="2:8">
      <c r="B51" s="17" t="s">
        <v>1126</v>
      </c>
      <c r="C51" s="165" t="s">
        <v>132</v>
      </c>
      <c r="D51" s="17" t="s">
        <v>202</v>
      </c>
      <c r="E51" s="17" t="s">
        <v>462</v>
      </c>
      <c r="F51" s="18">
        <v>27761</v>
      </c>
      <c r="G51" s="18">
        <v>212.01</v>
      </c>
      <c r="H51" s="18">
        <v>0.72</v>
      </c>
    </row>
    <row r="52" spans="2:8">
      <c r="B52" s="17" t="s">
        <v>463</v>
      </c>
      <c r="C52" s="165" t="s">
        <v>132</v>
      </c>
      <c r="D52" s="17" t="s">
        <v>464</v>
      </c>
      <c r="E52" s="17" t="s">
        <v>465</v>
      </c>
      <c r="F52" s="18">
        <v>150758</v>
      </c>
      <c r="G52" s="18">
        <v>202.24</v>
      </c>
      <c r="H52" s="18">
        <v>0.69</v>
      </c>
    </row>
    <row r="53" spans="2:8">
      <c r="B53" s="17" t="s">
        <v>1232</v>
      </c>
      <c r="C53" s="165" t="s">
        <v>132</v>
      </c>
      <c r="D53" s="17" t="s">
        <v>156</v>
      </c>
      <c r="E53" s="17" t="s">
        <v>466</v>
      </c>
      <c r="F53" s="18">
        <v>20634</v>
      </c>
      <c r="G53" s="18">
        <v>201.68</v>
      </c>
      <c r="H53" s="18">
        <v>0.69</v>
      </c>
    </row>
    <row r="54" spans="2:8">
      <c r="B54" s="17" t="s">
        <v>1133</v>
      </c>
      <c r="C54" s="165" t="s">
        <v>132</v>
      </c>
      <c r="D54" s="17" t="s">
        <v>188</v>
      </c>
      <c r="E54" s="17" t="s">
        <v>204</v>
      </c>
      <c r="F54" s="18">
        <v>36054</v>
      </c>
      <c r="G54" s="18">
        <v>200.28</v>
      </c>
      <c r="H54" s="18">
        <v>0.68</v>
      </c>
    </row>
    <row r="55" spans="2:8">
      <c r="B55" s="17" t="s">
        <v>1437</v>
      </c>
      <c r="C55" s="165" t="s">
        <v>132</v>
      </c>
      <c r="D55" s="17" t="s">
        <v>283</v>
      </c>
      <c r="E55" s="17" t="s">
        <v>314</v>
      </c>
      <c r="F55" s="18">
        <v>5047</v>
      </c>
      <c r="G55" s="18">
        <v>197.56</v>
      </c>
      <c r="H55" s="18">
        <v>0.68</v>
      </c>
    </row>
    <row r="56" spans="2:8">
      <c r="B56" s="17" t="s">
        <v>1225</v>
      </c>
      <c r="C56" s="165" t="s">
        <v>132</v>
      </c>
      <c r="D56" s="17" t="s">
        <v>156</v>
      </c>
      <c r="E56" s="17" t="s">
        <v>173</v>
      </c>
      <c r="F56" s="18">
        <v>4742</v>
      </c>
      <c r="G56" s="18">
        <v>193.96</v>
      </c>
      <c r="H56" s="18">
        <v>0.66</v>
      </c>
    </row>
    <row r="57" spans="2:8">
      <c r="B57" s="17" t="s">
        <v>1227</v>
      </c>
      <c r="C57" s="165" t="s">
        <v>132</v>
      </c>
      <c r="D57" s="17" t="s">
        <v>156</v>
      </c>
      <c r="E57" s="17" t="s">
        <v>187</v>
      </c>
      <c r="F57" s="18">
        <v>4884</v>
      </c>
      <c r="G57" s="18">
        <v>187.14</v>
      </c>
      <c r="H57" s="18">
        <v>0.64</v>
      </c>
    </row>
    <row r="58" spans="2:8">
      <c r="B58" s="17" t="s">
        <v>1169</v>
      </c>
      <c r="C58" s="165" t="s">
        <v>132</v>
      </c>
      <c r="D58" s="17" t="s">
        <v>169</v>
      </c>
      <c r="E58" s="17" t="s">
        <v>170</v>
      </c>
      <c r="F58" s="18">
        <v>22673</v>
      </c>
      <c r="G58" s="18">
        <v>184.03</v>
      </c>
      <c r="H58" s="18">
        <v>0.63</v>
      </c>
    </row>
    <row r="59" spans="2:8">
      <c r="B59" s="17" t="s">
        <v>1206</v>
      </c>
      <c r="C59" s="165" t="s">
        <v>132</v>
      </c>
      <c r="D59" s="17" t="s">
        <v>292</v>
      </c>
      <c r="E59" s="17" t="s">
        <v>467</v>
      </c>
      <c r="F59" s="18">
        <v>4609</v>
      </c>
      <c r="G59" s="18">
        <v>179.77</v>
      </c>
      <c r="H59" s="18">
        <v>0.61</v>
      </c>
    </row>
    <row r="60" spans="2:8">
      <c r="B60" s="17" t="s">
        <v>1541</v>
      </c>
      <c r="C60" s="165" t="s">
        <v>132</v>
      </c>
      <c r="D60" s="17" t="s">
        <v>388</v>
      </c>
      <c r="E60" s="17" t="s">
        <v>389</v>
      </c>
      <c r="F60" s="18">
        <v>79834</v>
      </c>
      <c r="G60" s="18">
        <v>168.65</v>
      </c>
      <c r="H60" s="18">
        <v>0.57999999999999996</v>
      </c>
    </row>
    <row r="61" spans="2:8">
      <c r="B61" s="17" t="s">
        <v>1183</v>
      </c>
      <c r="C61" s="165" t="s">
        <v>132</v>
      </c>
      <c r="D61" s="17" t="s">
        <v>283</v>
      </c>
      <c r="E61" s="17" t="s">
        <v>404</v>
      </c>
      <c r="F61" s="18">
        <v>5358</v>
      </c>
      <c r="G61" s="18">
        <v>165.75</v>
      </c>
      <c r="H61" s="18">
        <v>0.56999999999999995</v>
      </c>
    </row>
    <row r="62" spans="2:8">
      <c r="B62" s="17" t="s">
        <v>1209</v>
      </c>
      <c r="C62" s="165" t="s">
        <v>132</v>
      </c>
      <c r="D62" s="17" t="s">
        <v>220</v>
      </c>
      <c r="E62" s="17" t="s">
        <v>318</v>
      </c>
      <c r="F62" s="18">
        <v>3853</v>
      </c>
      <c r="G62" s="18">
        <v>162.30000000000001</v>
      </c>
      <c r="H62" s="18">
        <v>0.55000000000000004</v>
      </c>
    </row>
    <row r="63" spans="2:8">
      <c r="B63" s="17" t="s">
        <v>1135</v>
      </c>
      <c r="C63" s="165" t="s">
        <v>132</v>
      </c>
      <c r="D63" s="17" t="s">
        <v>191</v>
      </c>
      <c r="E63" s="17" t="s">
        <v>366</v>
      </c>
      <c r="F63" s="18">
        <v>21188</v>
      </c>
      <c r="G63" s="18">
        <v>157.02000000000001</v>
      </c>
      <c r="H63" s="18">
        <v>0.54</v>
      </c>
    </row>
    <row r="64" spans="2:8">
      <c r="B64" s="17" t="s">
        <v>1130</v>
      </c>
      <c r="C64" s="165" t="s">
        <v>132</v>
      </c>
      <c r="D64" s="17" t="s">
        <v>283</v>
      </c>
      <c r="E64" s="17" t="s">
        <v>313</v>
      </c>
      <c r="F64" s="18">
        <v>5060</v>
      </c>
      <c r="G64" s="18">
        <v>142.59</v>
      </c>
      <c r="H64" s="18">
        <v>0.49</v>
      </c>
    </row>
    <row r="65" spans="2:9">
      <c r="B65" s="17" t="s">
        <v>1237</v>
      </c>
      <c r="C65" s="165" t="s">
        <v>132</v>
      </c>
      <c r="D65" s="17" t="s">
        <v>135</v>
      </c>
      <c r="E65" s="17" t="s">
        <v>380</v>
      </c>
      <c r="F65" s="18">
        <v>35789</v>
      </c>
      <c r="G65" s="18">
        <v>118.21</v>
      </c>
      <c r="H65" s="18">
        <v>0.4</v>
      </c>
    </row>
    <row r="66" spans="2:9">
      <c r="B66" s="17" t="s">
        <v>1592</v>
      </c>
      <c r="C66" s="165" t="s">
        <v>132</v>
      </c>
      <c r="D66" s="17" t="s">
        <v>174</v>
      </c>
      <c r="E66" s="17" t="s">
        <v>468</v>
      </c>
      <c r="F66" s="18">
        <v>525</v>
      </c>
      <c r="G66" s="18">
        <v>107.61</v>
      </c>
      <c r="H66" s="18">
        <v>0.37</v>
      </c>
    </row>
    <row r="67" spans="2:9">
      <c r="B67" s="17" t="s">
        <v>1593</v>
      </c>
      <c r="C67" s="165" t="s">
        <v>132</v>
      </c>
      <c r="D67" s="17" t="s">
        <v>133</v>
      </c>
      <c r="E67" s="17" t="s">
        <v>426</v>
      </c>
      <c r="F67" s="18">
        <v>8249</v>
      </c>
      <c r="G67" s="18">
        <v>0</v>
      </c>
      <c r="H67" s="18">
        <v>0</v>
      </c>
      <c r="I67" s="17" t="s">
        <v>427</v>
      </c>
    </row>
    <row r="68" spans="2:9">
      <c r="B68" s="241" t="s">
        <v>210</v>
      </c>
      <c r="C68" s="242"/>
      <c r="D68" s="241"/>
      <c r="E68" s="241"/>
      <c r="F68" s="70"/>
      <c r="G68" s="70">
        <f>SUM(G14:G67)</f>
        <v>29161.039999999994</v>
      </c>
      <c r="H68" s="70">
        <f>SUM(H14:H67)</f>
        <v>99.639999999999986</v>
      </c>
    </row>
    <row r="69" spans="2:9">
      <c r="B69" s="239" t="s">
        <v>98</v>
      </c>
      <c r="C69" s="240" t="s">
        <v>99</v>
      </c>
      <c r="D69" s="239" t="s">
        <v>100</v>
      </c>
      <c r="E69" s="239" t="s">
        <v>101</v>
      </c>
      <c r="F69" s="167" t="s">
        <v>102</v>
      </c>
      <c r="G69" s="167" t="s">
        <v>103</v>
      </c>
      <c r="H69" s="167" t="s">
        <v>104</v>
      </c>
    </row>
    <row r="70" spans="2:9">
      <c r="B70" s="241" t="s">
        <v>105</v>
      </c>
    </row>
    <row r="71" spans="2:9">
      <c r="B71" s="241" t="s">
        <v>106</v>
      </c>
    </row>
    <row r="72" spans="2:9">
      <c r="B72" s="241" t="s">
        <v>414</v>
      </c>
    </row>
    <row r="73" spans="2:9">
      <c r="B73" s="17" t="s">
        <v>1540</v>
      </c>
      <c r="C73" s="16">
        <v>7.06</v>
      </c>
      <c r="D73" s="17" t="s">
        <v>337</v>
      </c>
      <c r="E73" s="17" t="s">
        <v>415</v>
      </c>
      <c r="F73" s="18">
        <v>2519</v>
      </c>
      <c r="G73" s="18">
        <v>0.71</v>
      </c>
      <c r="H73" s="18">
        <v>0</v>
      </c>
      <c r="I73" s="17" t="s">
        <v>427</v>
      </c>
    </row>
    <row r="74" spans="2:9">
      <c r="B74" s="241" t="s">
        <v>353</v>
      </c>
      <c r="C74" s="243"/>
      <c r="D74" s="241"/>
      <c r="E74" s="241"/>
      <c r="F74" s="70"/>
      <c r="G74" s="70">
        <f>SUM(G69:G73)</f>
        <v>0.71</v>
      </c>
      <c r="H74" s="70">
        <f>SUM(H69:H73)</f>
        <v>0</v>
      </c>
    </row>
    <row r="75" spans="2:9">
      <c r="B75" s="241" t="s">
        <v>270</v>
      </c>
      <c r="C75" s="243"/>
      <c r="D75" s="241"/>
      <c r="E75" s="241"/>
      <c r="F75" s="70"/>
      <c r="G75" s="70">
        <v>92.97</v>
      </c>
      <c r="H75" s="70">
        <v>0.32</v>
      </c>
    </row>
    <row r="76" spans="2:9">
      <c r="B76" s="241" t="s">
        <v>117</v>
      </c>
      <c r="C76" s="243"/>
      <c r="D76" s="241"/>
      <c r="E76" s="241"/>
      <c r="F76" s="70"/>
      <c r="G76" s="70">
        <v>29254.720000000001</v>
      </c>
      <c r="H76" s="70">
        <v>99.97</v>
      </c>
    </row>
    <row r="77" spans="2:9">
      <c r="B77" s="241" t="s">
        <v>118</v>
      </c>
      <c r="C77" s="243"/>
      <c r="D77" s="241"/>
      <c r="E77" s="241"/>
      <c r="F77" s="70"/>
      <c r="G77" s="70">
        <v>9.7677080000005674</v>
      </c>
      <c r="H77" s="70">
        <v>3.0000000000001137E-2</v>
      </c>
    </row>
    <row r="78" spans="2:9">
      <c r="B78" s="241" t="s">
        <v>119</v>
      </c>
      <c r="C78" s="243"/>
      <c r="D78" s="241"/>
      <c r="E78" s="241"/>
      <c r="F78" s="70"/>
      <c r="G78" s="70">
        <v>29264.487708000001</v>
      </c>
      <c r="H78" s="70">
        <v>100</v>
      </c>
    </row>
    <row r="79" spans="2:9">
      <c r="B79" s="17" t="s">
        <v>120</v>
      </c>
    </row>
    <row r="80" spans="2:9">
      <c r="B80" s="17" t="s">
        <v>121</v>
      </c>
    </row>
    <row r="81" spans="2:7">
      <c r="B81" s="17" t="s">
        <v>122</v>
      </c>
      <c r="C81" s="244">
        <v>44773</v>
      </c>
    </row>
    <row r="82" spans="2:7" ht="25.5">
      <c r="B82" s="245" t="s">
        <v>123</v>
      </c>
      <c r="C82" s="16" t="s">
        <v>124</v>
      </c>
    </row>
    <row r="83" spans="2:7">
      <c r="B83" s="241"/>
    </row>
    <row r="84" spans="2:7">
      <c r="B84" s="241" t="s">
        <v>125</v>
      </c>
    </row>
    <row r="85" spans="2:7">
      <c r="B85" s="241" t="s">
        <v>212</v>
      </c>
    </row>
    <row r="86" spans="2:7">
      <c r="B86" s="241" t="s">
        <v>126</v>
      </c>
    </row>
    <row r="87" spans="2:7">
      <c r="B87" s="241" t="s">
        <v>469</v>
      </c>
      <c r="C87" s="243"/>
    </row>
    <row r="88" spans="2:7">
      <c r="B88" s="241" t="s">
        <v>470</v>
      </c>
      <c r="C88" s="243"/>
    </row>
    <row r="89" spans="2:7">
      <c r="B89" s="241" t="s">
        <v>3146</v>
      </c>
      <c r="C89" s="243"/>
    </row>
    <row r="90" spans="2:7">
      <c r="B90" s="241" t="s">
        <v>471</v>
      </c>
      <c r="C90" s="243"/>
    </row>
    <row r="91" spans="2:7">
      <c r="B91" s="275" t="s">
        <v>2646</v>
      </c>
      <c r="C91" s="243"/>
    </row>
    <row r="92" spans="2:7">
      <c r="B92" s="275" t="s">
        <v>127</v>
      </c>
    </row>
    <row r="93" spans="2:7">
      <c r="B93" s="275" t="s">
        <v>128</v>
      </c>
    </row>
    <row r="94" spans="2:7">
      <c r="B94" s="241"/>
    </row>
    <row r="96" spans="2:7">
      <c r="B96" s="382" t="s">
        <v>2647</v>
      </c>
      <c r="C96" s="383"/>
      <c r="D96" s="383"/>
      <c r="E96" s="383"/>
      <c r="F96" s="383"/>
      <c r="G96" s="384"/>
    </row>
    <row r="97" spans="2:7">
      <c r="B97" s="385"/>
      <c r="C97" s="386"/>
      <c r="D97" s="386"/>
      <c r="E97" s="386"/>
      <c r="F97" s="386"/>
      <c r="G97" s="387"/>
    </row>
    <row r="98" spans="2:7">
      <c r="B98" s="385"/>
      <c r="C98" s="386"/>
      <c r="D98" s="386"/>
      <c r="E98" s="386"/>
      <c r="F98" s="386"/>
      <c r="G98" s="387"/>
    </row>
    <row r="99" spans="2:7">
      <c r="B99" s="385"/>
      <c r="C99" s="386"/>
      <c r="D99" s="386"/>
      <c r="E99" s="386"/>
      <c r="F99" s="386"/>
      <c r="G99" s="387"/>
    </row>
    <row r="100" spans="2:7">
      <c r="B100" s="385"/>
      <c r="C100" s="386"/>
      <c r="D100" s="386"/>
      <c r="E100" s="386"/>
      <c r="F100" s="386"/>
      <c r="G100" s="387"/>
    </row>
    <row r="101" spans="2:7">
      <c r="B101" s="388"/>
      <c r="C101" s="389"/>
      <c r="D101" s="389"/>
      <c r="E101" s="389"/>
      <c r="F101" s="389"/>
      <c r="G101" s="390"/>
    </row>
  </sheetData>
  <mergeCells count="4">
    <mergeCell ref="B1:E1"/>
    <mergeCell ref="C3:C8"/>
    <mergeCell ref="D3:D8"/>
    <mergeCell ref="B96:G101"/>
  </mergeCells>
  <hyperlinks>
    <hyperlink ref="A1" location="Index!A1" display="Index" xr:uid="{89F2D7D5-31B4-4F62-AC79-776B642B6AC7}"/>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9DBAA-8186-47FE-B9FF-1A6EAD773B6A}">
  <dimension ref="A1:I52"/>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3.5703125" style="17" bestFit="1" customWidth="1"/>
    <col min="6" max="6" width="10.28515625" style="18" bestFit="1" customWidth="1"/>
    <col min="7" max="7" width="18.140625" style="18" bestFit="1" customWidth="1"/>
    <col min="8" max="8" width="9.140625" style="18"/>
    <col min="9" max="9" width="1.7109375" style="17" bestFit="1" customWidth="1"/>
    <col min="10" max="256" width="9.140625" style="17"/>
    <col min="257" max="257" width="5.42578125" style="17" bestFit="1" customWidth="1"/>
    <col min="258" max="258" width="82" style="17" bestFit="1" customWidth="1"/>
    <col min="259" max="259" width="13.140625" style="17" bestFit="1" customWidth="1"/>
    <col min="260" max="260" width="10.28515625" style="17" bestFit="1" customWidth="1"/>
    <col min="261" max="261" width="13.5703125" style="17" bestFit="1" customWidth="1"/>
    <col min="262" max="262" width="10.28515625" style="17" bestFit="1" customWidth="1"/>
    <col min="263" max="263" width="18.140625" style="17" bestFit="1" customWidth="1"/>
    <col min="264" max="264" width="9.140625" style="17"/>
    <col min="265" max="265" width="1.7109375" style="17" bestFit="1" customWidth="1"/>
    <col min="266" max="512" width="9.140625" style="17"/>
    <col min="513" max="513" width="5.42578125" style="17" bestFit="1" customWidth="1"/>
    <col min="514" max="514" width="82" style="17" bestFit="1" customWidth="1"/>
    <col min="515" max="515" width="13.140625" style="17" bestFit="1" customWidth="1"/>
    <col min="516" max="516" width="10.28515625" style="17" bestFit="1" customWidth="1"/>
    <col min="517" max="517" width="13.5703125" style="17" bestFit="1" customWidth="1"/>
    <col min="518" max="518" width="10.28515625" style="17" bestFit="1" customWidth="1"/>
    <col min="519" max="519" width="18.140625" style="17" bestFit="1" customWidth="1"/>
    <col min="520" max="520" width="9.140625" style="17"/>
    <col min="521" max="521" width="1.7109375" style="17" bestFit="1" customWidth="1"/>
    <col min="522" max="768" width="9.140625" style="17"/>
    <col min="769" max="769" width="5.42578125" style="17" bestFit="1" customWidth="1"/>
    <col min="770" max="770" width="82" style="17" bestFit="1" customWidth="1"/>
    <col min="771" max="771" width="13.140625" style="17" bestFit="1" customWidth="1"/>
    <col min="772" max="772" width="10.28515625" style="17" bestFit="1" customWidth="1"/>
    <col min="773" max="773" width="13.5703125" style="17" bestFit="1" customWidth="1"/>
    <col min="774" max="774" width="10.28515625" style="17" bestFit="1" customWidth="1"/>
    <col min="775" max="775" width="18.140625" style="17" bestFit="1" customWidth="1"/>
    <col min="776" max="776" width="9.140625" style="17"/>
    <col min="777" max="777" width="1.7109375" style="17" bestFit="1" customWidth="1"/>
    <col min="778" max="1024" width="9.140625" style="17"/>
    <col min="1025" max="1025" width="5.42578125" style="17" bestFit="1" customWidth="1"/>
    <col min="1026" max="1026" width="82" style="17" bestFit="1" customWidth="1"/>
    <col min="1027" max="1027" width="13.140625" style="17" bestFit="1" customWidth="1"/>
    <col min="1028" max="1028" width="10.28515625" style="17" bestFit="1" customWidth="1"/>
    <col min="1029" max="1029" width="13.5703125" style="17" bestFit="1" customWidth="1"/>
    <col min="1030" max="1030" width="10.28515625" style="17" bestFit="1" customWidth="1"/>
    <col min="1031" max="1031" width="18.140625" style="17" bestFit="1" customWidth="1"/>
    <col min="1032" max="1032" width="9.140625" style="17"/>
    <col min="1033" max="1033" width="1.7109375" style="17" bestFit="1" customWidth="1"/>
    <col min="1034" max="1280" width="9.140625" style="17"/>
    <col min="1281" max="1281" width="5.42578125" style="17" bestFit="1" customWidth="1"/>
    <col min="1282" max="1282" width="82" style="17" bestFit="1" customWidth="1"/>
    <col min="1283" max="1283" width="13.140625" style="17" bestFit="1" customWidth="1"/>
    <col min="1284" max="1284" width="10.28515625" style="17" bestFit="1" customWidth="1"/>
    <col min="1285" max="1285" width="13.5703125" style="17" bestFit="1" customWidth="1"/>
    <col min="1286" max="1286" width="10.28515625" style="17" bestFit="1" customWidth="1"/>
    <col min="1287" max="1287" width="18.140625" style="17" bestFit="1" customWidth="1"/>
    <col min="1288" max="1288" width="9.140625" style="17"/>
    <col min="1289" max="1289" width="1.7109375" style="17" bestFit="1" customWidth="1"/>
    <col min="1290" max="1536" width="9.140625" style="17"/>
    <col min="1537" max="1537" width="5.42578125" style="17" bestFit="1" customWidth="1"/>
    <col min="1538" max="1538" width="82" style="17" bestFit="1" customWidth="1"/>
    <col min="1539" max="1539" width="13.140625" style="17" bestFit="1" customWidth="1"/>
    <col min="1540" max="1540" width="10.28515625" style="17" bestFit="1" customWidth="1"/>
    <col min="1541" max="1541" width="13.5703125" style="17" bestFit="1" customWidth="1"/>
    <col min="1542" max="1542" width="10.28515625" style="17" bestFit="1" customWidth="1"/>
    <col min="1543" max="1543" width="18.140625" style="17" bestFit="1" customWidth="1"/>
    <col min="1544" max="1544" width="9.140625" style="17"/>
    <col min="1545" max="1545" width="1.7109375" style="17" bestFit="1" customWidth="1"/>
    <col min="1546" max="1792" width="9.140625" style="17"/>
    <col min="1793" max="1793" width="5.42578125" style="17" bestFit="1" customWidth="1"/>
    <col min="1794" max="1794" width="82" style="17" bestFit="1" customWidth="1"/>
    <col min="1795" max="1795" width="13.140625" style="17" bestFit="1" customWidth="1"/>
    <col min="1796" max="1796" width="10.28515625" style="17" bestFit="1" customWidth="1"/>
    <col min="1797" max="1797" width="13.5703125" style="17" bestFit="1" customWidth="1"/>
    <col min="1798" max="1798" width="10.28515625" style="17" bestFit="1" customWidth="1"/>
    <col min="1799" max="1799" width="18.140625" style="17" bestFit="1" customWidth="1"/>
    <col min="1800" max="1800" width="9.140625" style="17"/>
    <col min="1801" max="1801" width="1.7109375" style="17" bestFit="1" customWidth="1"/>
    <col min="1802" max="2048" width="9.140625" style="17"/>
    <col min="2049" max="2049" width="5.42578125" style="17" bestFit="1" customWidth="1"/>
    <col min="2050" max="2050" width="82" style="17" bestFit="1" customWidth="1"/>
    <col min="2051" max="2051" width="13.140625" style="17" bestFit="1" customWidth="1"/>
    <col min="2052" max="2052" width="10.28515625" style="17" bestFit="1" customWidth="1"/>
    <col min="2053" max="2053" width="13.5703125" style="17" bestFit="1" customWidth="1"/>
    <col min="2054" max="2054" width="10.28515625" style="17" bestFit="1" customWidth="1"/>
    <col min="2055" max="2055" width="18.140625" style="17" bestFit="1" customWidth="1"/>
    <col min="2056" max="2056" width="9.140625" style="17"/>
    <col min="2057" max="2057" width="1.7109375" style="17" bestFit="1" customWidth="1"/>
    <col min="2058" max="2304" width="9.140625" style="17"/>
    <col min="2305" max="2305" width="5.42578125" style="17" bestFit="1" customWidth="1"/>
    <col min="2306" max="2306" width="82" style="17" bestFit="1" customWidth="1"/>
    <col min="2307" max="2307" width="13.140625" style="17" bestFit="1" customWidth="1"/>
    <col min="2308" max="2308" width="10.28515625" style="17" bestFit="1" customWidth="1"/>
    <col min="2309" max="2309" width="13.5703125" style="17" bestFit="1" customWidth="1"/>
    <col min="2310" max="2310" width="10.28515625" style="17" bestFit="1" customWidth="1"/>
    <col min="2311" max="2311" width="18.140625" style="17" bestFit="1" customWidth="1"/>
    <col min="2312" max="2312" width="9.140625" style="17"/>
    <col min="2313" max="2313" width="1.7109375" style="17" bestFit="1" customWidth="1"/>
    <col min="2314" max="2560" width="9.140625" style="17"/>
    <col min="2561" max="2561" width="5.42578125" style="17" bestFit="1" customWidth="1"/>
    <col min="2562" max="2562" width="82" style="17" bestFit="1" customWidth="1"/>
    <col min="2563" max="2563" width="13.140625" style="17" bestFit="1" customWidth="1"/>
    <col min="2564" max="2564" width="10.28515625" style="17" bestFit="1" customWidth="1"/>
    <col min="2565" max="2565" width="13.5703125" style="17" bestFit="1" customWidth="1"/>
    <col min="2566" max="2566" width="10.28515625" style="17" bestFit="1" customWidth="1"/>
    <col min="2567" max="2567" width="18.140625" style="17" bestFit="1" customWidth="1"/>
    <col min="2568" max="2568" width="9.140625" style="17"/>
    <col min="2569" max="2569" width="1.7109375" style="17" bestFit="1" customWidth="1"/>
    <col min="2570" max="2816" width="9.140625" style="17"/>
    <col min="2817" max="2817" width="5.42578125" style="17" bestFit="1" customWidth="1"/>
    <col min="2818" max="2818" width="82" style="17" bestFit="1" customWidth="1"/>
    <col min="2819" max="2819" width="13.140625" style="17" bestFit="1" customWidth="1"/>
    <col min="2820" max="2820" width="10.28515625" style="17" bestFit="1" customWidth="1"/>
    <col min="2821" max="2821" width="13.5703125" style="17" bestFit="1" customWidth="1"/>
    <col min="2822" max="2822" width="10.28515625" style="17" bestFit="1" customWidth="1"/>
    <col min="2823" max="2823" width="18.140625" style="17" bestFit="1" customWidth="1"/>
    <col min="2824" max="2824" width="9.140625" style="17"/>
    <col min="2825" max="2825" width="1.7109375" style="17" bestFit="1" customWidth="1"/>
    <col min="2826" max="3072" width="9.140625" style="17"/>
    <col min="3073" max="3073" width="5.42578125" style="17" bestFit="1" customWidth="1"/>
    <col min="3074" max="3074" width="82" style="17" bestFit="1" customWidth="1"/>
    <col min="3075" max="3075" width="13.140625" style="17" bestFit="1" customWidth="1"/>
    <col min="3076" max="3076" width="10.28515625" style="17" bestFit="1" customWidth="1"/>
    <col min="3077" max="3077" width="13.5703125" style="17" bestFit="1" customWidth="1"/>
    <col min="3078" max="3078" width="10.28515625" style="17" bestFit="1" customWidth="1"/>
    <col min="3079" max="3079" width="18.140625" style="17" bestFit="1" customWidth="1"/>
    <col min="3080" max="3080" width="9.140625" style="17"/>
    <col min="3081" max="3081" width="1.7109375" style="17" bestFit="1" customWidth="1"/>
    <col min="3082" max="3328" width="9.140625" style="17"/>
    <col min="3329" max="3329" width="5.42578125" style="17" bestFit="1" customWidth="1"/>
    <col min="3330" max="3330" width="82" style="17" bestFit="1" customWidth="1"/>
    <col min="3331" max="3331" width="13.140625" style="17" bestFit="1" customWidth="1"/>
    <col min="3332" max="3332" width="10.28515625" style="17" bestFit="1" customWidth="1"/>
    <col min="3333" max="3333" width="13.5703125" style="17" bestFit="1" customWidth="1"/>
    <col min="3334" max="3334" width="10.28515625" style="17" bestFit="1" customWidth="1"/>
    <col min="3335" max="3335" width="18.140625" style="17" bestFit="1" customWidth="1"/>
    <col min="3336" max="3336" width="9.140625" style="17"/>
    <col min="3337" max="3337" width="1.7109375" style="17" bestFit="1" customWidth="1"/>
    <col min="3338" max="3584" width="9.140625" style="17"/>
    <col min="3585" max="3585" width="5.42578125" style="17" bestFit="1" customWidth="1"/>
    <col min="3586" max="3586" width="82" style="17" bestFit="1" customWidth="1"/>
    <col min="3587" max="3587" width="13.140625" style="17" bestFit="1" customWidth="1"/>
    <col min="3588" max="3588" width="10.28515625" style="17" bestFit="1" customWidth="1"/>
    <col min="3589" max="3589" width="13.5703125" style="17" bestFit="1" customWidth="1"/>
    <col min="3590" max="3590" width="10.28515625" style="17" bestFit="1" customWidth="1"/>
    <col min="3591" max="3591" width="18.140625" style="17" bestFit="1" customWidth="1"/>
    <col min="3592" max="3592" width="9.140625" style="17"/>
    <col min="3593" max="3593" width="1.7109375" style="17" bestFit="1" customWidth="1"/>
    <col min="3594" max="3840" width="9.140625" style="17"/>
    <col min="3841" max="3841" width="5.42578125" style="17" bestFit="1" customWidth="1"/>
    <col min="3842" max="3842" width="82" style="17" bestFit="1" customWidth="1"/>
    <col min="3843" max="3843" width="13.140625" style="17" bestFit="1" customWidth="1"/>
    <col min="3844" max="3844" width="10.28515625" style="17" bestFit="1" customWidth="1"/>
    <col min="3845" max="3845" width="13.5703125" style="17" bestFit="1" customWidth="1"/>
    <col min="3846" max="3846" width="10.28515625" style="17" bestFit="1" customWidth="1"/>
    <col min="3847" max="3847" width="18.140625" style="17" bestFit="1" customWidth="1"/>
    <col min="3848" max="3848" width="9.140625" style="17"/>
    <col min="3849" max="3849" width="1.7109375" style="17" bestFit="1" customWidth="1"/>
    <col min="3850" max="4096" width="9.140625" style="17"/>
    <col min="4097" max="4097" width="5.42578125" style="17" bestFit="1" customWidth="1"/>
    <col min="4098" max="4098" width="82" style="17" bestFit="1" customWidth="1"/>
    <col min="4099" max="4099" width="13.140625" style="17" bestFit="1" customWidth="1"/>
    <col min="4100" max="4100" width="10.28515625" style="17" bestFit="1" customWidth="1"/>
    <col min="4101" max="4101" width="13.5703125" style="17" bestFit="1" customWidth="1"/>
    <col min="4102" max="4102" width="10.28515625" style="17" bestFit="1" customWidth="1"/>
    <col min="4103" max="4103" width="18.140625" style="17" bestFit="1" customWidth="1"/>
    <col min="4104" max="4104" width="9.140625" style="17"/>
    <col min="4105" max="4105" width="1.7109375" style="17" bestFit="1" customWidth="1"/>
    <col min="4106" max="4352" width="9.140625" style="17"/>
    <col min="4353" max="4353" width="5.42578125" style="17" bestFit="1" customWidth="1"/>
    <col min="4354" max="4354" width="82" style="17" bestFit="1" customWidth="1"/>
    <col min="4355" max="4355" width="13.140625" style="17" bestFit="1" customWidth="1"/>
    <col min="4356" max="4356" width="10.28515625" style="17" bestFit="1" customWidth="1"/>
    <col min="4357" max="4357" width="13.5703125" style="17" bestFit="1" customWidth="1"/>
    <col min="4358" max="4358" width="10.28515625" style="17" bestFit="1" customWidth="1"/>
    <col min="4359" max="4359" width="18.140625" style="17" bestFit="1" customWidth="1"/>
    <col min="4360" max="4360" width="9.140625" style="17"/>
    <col min="4361" max="4361" width="1.7109375" style="17" bestFit="1" customWidth="1"/>
    <col min="4362" max="4608" width="9.140625" style="17"/>
    <col min="4609" max="4609" width="5.42578125" style="17" bestFit="1" customWidth="1"/>
    <col min="4610" max="4610" width="82" style="17" bestFit="1" customWidth="1"/>
    <col min="4611" max="4611" width="13.140625" style="17" bestFit="1" customWidth="1"/>
    <col min="4612" max="4612" width="10.28515625" style="17" bestFit="1" customWidth="1"/>
    <col min="4613" max="4613" width="13.5703125" style="17" bestFit="1" customWidth="1"/>
    <col min="4614" max="4614" width="10.28515625" style="17" bestFit="1" customWidth="1"/>
    <col min="4615" max="4615" width="18.140625" style="17" bestFit="1" customWidth="1"/>
    <col min="4616" max="4616" width="9.140625" style="17"/>
    <col min="4617" max="4617" width="1.7109375" style="17" bestFit="1" customWidth="1"/>
    <col min="4618" max="4864" width="9.140625" style="17"/>
    <col min="4865" max="4865" width="5.42578125" style="17" bestFit="1" customWidth="1"/>
    <col min="4866" max="4866" width="82" style="17" bestFit="1" customWidth="1"/>
    <col min="4867" max="4867" width="13.140625" style="17" bestFit="1" customWidth="1"/>
    <col min="4868" max="4868" width="10.28515625" style="17" bestFit="1" customWidth="1"/>
    <col min="4869" max="4869" width="13.5703125" style="17" bestFit="1" customWidth="1"/>
    <col min="4870" max="4870" width="10.28515625" style="17" bestFit="1" customWidth="1"/>
    <col min="4871" max="4871" width="18.140625" style="17" bestFit="1" customWidth="1"/>
    <col min="4872" max="4872" width="9.140625" style="17"/>
    <col min="4873" max="4873" width="1.7109375" style="17" bestFit="1" customWidth="1"/>
    <col min="4874" max="5120" width="9.140625" style="17"/>
    <col min="5121" max="5121" width="5.42578125" style="17" bestFit="1" customWidth="1"/>
    <col min="5122" max="5122" width="82" style="17" bestFit="1" customWidth="1"/>
    <col min="5123" max="5123" width="13.140625" style="17" bestFit="1" customWidth="1"/>
    <col min="5124" max="5124" width="10.28515625" style="17" bestFit="1" customWidth="1"/>
    <col min="5125" max="5125" width="13.5703125" style="17" bestFit="1" customWidth="1"/>
    <col min="5126" max="5126" width="10.28515625" style="17" bestFit="1" customWidth="1"/>
    <col min="5127" max="5127" width="18.140625" style="17" bestFit="1" customWidth="1"/>
    <col min="5128" max="5128" width="9.140625" style="17"/>
    <col min="5129" max="5129" width="1.7109375" style="17" bestFit="1" customWidth="1"/>
    <col min="5130" max="5376" width="9.140625" style="17"/>
    <col min="5377" max="5377" width="5.42578125" style="17" bestFit="1" customWidth="1"/>
    <col min="5378" max="5378" width="82" style="17" bestFit="1" customWidth="1"/>
    <col min="5379" max="5379" width="13.140625" style="17" bestFit="1" customWidth="1"/>
    <col min="5380" max="5380" width="10.28515625" style="17" bestFit="1" customWidth="1"/>
    <col min="5381" max="5381" width="13.5703125" style="17" bestFit="1" customWidth="1"/>
    <col min="5382" max="5382" width="10.28515625" style="17" bestFit="1" customWidth="1"/>
    <col min="5383" max="5383" width="18.140625" style="17" bestFit="1" customWidth="1"/>
    <col min="5384" max="5384" width="9.140625" style="17"/>
    <col min="5385" max="5385" width="1.7109375" style="17" bestFit="1" customWidth="1"/>
    <col min="5386" max="5632" width="9.140625" style="17"/>
    <col min="5633" max="5633" width="5.42578125" style="17" bestFit="1" customWidth="1"/>
    <col min="5634" max="5634" width="82" style="17" bestFit="1" customWidth="1"/>
    <col min="5635" max="5635" width="13.140625" style="17" bestFit="1" customWidth="1"/>
    <col min="5636" max="5636" width="10.28515625" style="17" bestFit="1" customWidth="1"/>
    <col min="5637" max="5637" width="13.5703125" style="17" bestFit="1" customWidth="1"/>
    <col min="5638" max="5638" width="10.28515625" style="17" bestFit="1" customWidth="1"/>
    <col min="5639" max="5639" width="18.140625" style="17" bestFit="1" customWidth="1"/>
    <col min="5640" max="5640" width="9.140625" style="17"/>
    <col min="5641" max="5641" width="1.7109375" style="17" bestFit="1" customWidth="1"/>
    <col min="5642" max="5888" width="9.140625" style="17"/>
    <col min="5889" max="5889" width="5.42578125" style="17" bestFit="1" customWidth="1"/>
    <col min="5890" max="5890" width="82" style="17" bestFit="1" customWidth="1"/>
    <col min="5891" max="5891" width="13.140625" style="17" bestFit="1" customWidth="1"/>
    <col min="5892" max="5892" width="10.28515625" style="17" bestFit="1" customWidth="1"/>
    <col min="5893" max="5893" width="13.5703125" style="17" bestFit="1" customWidth="1"/>
    <col min="5894" max="5894" width="10.28515625" style="17" bestFit="1" customWidth="1"/>
    <col min="5895" max="5895" width="18.140625" style="17" bestFit="1" customWidth="1"/>
    <col min="5896" max="5896" width="9.140625" style="17"/>
    <col min="5897" max="5897" width="1.7109375" style="17" bestFit="1" customWidth="1"/>
    <col min="5898" max="6144" width="9.140625" style="17"/>
    <col min="6145" max="6145" width="5.42578125" style="17" bestFit="1" customWidth="1"/>
    <col min="6146" max="6146" width="82" style="17" bestFit="1" customWidth="1"/>
    <col min="6147" max="6147" width="13.140625" style="17" bestFit="1" customWidth="1"/>
    <col min="6148" max="6148" width="10.28515625" style="17" bestFit="1" customWidth="1"/>
    <col min="6149" max="6149" width="13.5703125" style="17" bestFit="1" customWidth="1"/>
    <col min="6150" max="6150" width="10.28515625" style="17" bestFit="1" customWidth="1"/>
    <col min="6151" max="6151" width="18.140625" style="17" bestFit="1" customWidth="1"/>
    <col min="6152" max="6152" width="9.140625" style="17"/>
    <col min="6153" max="6153" width="1.7109375" style="17" bestFit="1" customWidth="1"/>
    <col min="6154" max="6400" width="9.140625" style="17"/>
    <col min="6401" max="6401" width="5.42578125" style="17" bestFit="1" customWidth="1"/>
    <col min="6402" max="6402" width="82" style="17" bestFit="1" customWidth="1"/>
    <col min="6403" max="6403" width="13.140625" style="17" bestFit="1" customWidth="1"/>
    <col min="6404" max="6404" width="10.28515625" style="17" bestFit="1" customWidth="1"/>
    <col min="6405" max="6405" width="13.5703125" style="17" bestFit="1" customWidth="1"/>
    <col min="6406" max="6406" width="10.28515625" style="17" bestFit="1" customWidth="1"/>
    <col min="6407" max="6407" width="18.140625" style="17" bestFit="1" customWidth="1"/>
    <col min="6408" max="6408" width="9.140625" style="17"/>
    <col min="6409" max="6409" width="1.7109375" style="17" bestFit="1" customWidth="1"/>
    <col min="6410" max="6656" width="9.140625" style="17"/>
    <col min="6657" max="6657" width="5.42578125" style="17" bestFit="1" customWidth="1"/>
    <col min="6658" max="6658" width="82" style="17" bestFit="1" customWidth="1"/>
    <col min="6659" max="6659" width="13.140625" style="17" bestFit="1" customWidth="1"/>
    <col min="6660" max="6660" width="10.28515625" style="17" bestFit="1" customWidth="1"/>
    <col min="6661" max="6661" width="13.5703125" style="17" bestFit="1" customWidth="1"/>
    <col min="6662" max="6662" width="10.28515625" style="17" bestFit="1" customWidth="1"/>
    <col min="6663" max="6663" width="18.140625" style="17" bestFit="1" customWidth="1"/>
    <col min="6664" max="6664" width="9.140625" style="17"/>
    <col min="6665" max="6665" width="1.7109375" style="17" bestFit="1" customWidth="1"/>
    <col min="6666" max="6912" width="9.140625" style="17"/>
    <col min="6913" max="6913" width="5.42578125" style="17" bestFit="1" customWidth="1"/>
    <col min="6914" max="6914" width="82" style="17" bestFit="1" customWidth="1"/>
    <col min="6915" max="6915" width="13.140625" style="17" bestFit="1" customWidth="1"/>
    <col min="6916" max="6916" width="10.28515625" style="17" bestFit="1" customWidth="1"/>
    <col min="6917" max="6917" width="13.5703125" style="17" bestFit="1" customWidth="1"/>
    <col min="6918" max="6918" width="10.28515625" style="17" bestFit="1" customWidth="1"/>
    <col min="6919" max="6919" width="18.140625" style="17" bestFit="1" customWidth="1"/>
    <col min="6920" max="6920" width="9.140625" style="17"/>
    <col min="6921" max="6921" width="1.7109375" style="17" bestFit="1" customWidth="1"/>
    <col min="6922" max="7168" width="9.140625" style="17"/>
    <col min="7169" max="7169" width="5.42578125" style="17" bestFit="1" customWidth="1"/>
    <col min="7170" max="7170" width="82" style="17" bestFit="1" customWidth="1"/>
    <col min="7171" max="7171" width="13.140625" style="17" bestFit="1" customWidth="1"/>
    <col min="7172" max="7172" width="10.28515625" style="17" bestFit="1" customWidth="1"/>
    <col min="7173" max="7173" width="13.5703125" style="17" bestFit="1" customWidth="1"/>
    <col min="7174" max="7174" width="10.28515625" style="17" bestFit="1" customWidth="1"/>
    <col min="7175" max="7175" width="18.140625" style="17" bestFit="1" customWidth="1"/>
    <col min="7176" max="7176" width="9.140625" style="17"/>
    <col min="7177" max="7177" width="1.7109375" style="17" bestFit="1" customWidth="1"/>
    <col min="7178" max="7424" width="9.140625" style="17"/>
    <col min="7425" max="7425" width="5.42578125" style="17" bestFit="1" customWidth="1"/>
    <col min="7426" max="7426" width="82" style="17" bestFit="1" customWidth="1"/>
    <col min="7427" max="7427" width="13.140625" style="17" bestFit="1" customWidth="1"/>
    <col min="7428" max="7428" width="10.28515625" style="17" bestFit="1" customWidth="1"/>
    <col min="7429" max="7429" width="13.5703125" style="17" bestFit="1" customWidth="1"/>
    <col min="7430" max="7430" width="10.28515625" style="17" bestFit="1" customWidth="1"/>
    <col min="7431" max="7431" width="18.140625" style="17" bestFit="1" customWidth="1"/>
    <col min="7432" max="7432" width="9.140625" style="17"/>
    <col min="7433" max="7433" width="1.7109375" style="17" bestFit="1" customWidth="1"/>
    <col min="7434" max="7680" width="9.140625" style="17"/>
    <col min="7681" max="7681" width="5.42578125" style="17" bestFit="1" customWidth="1"/>
    <col min="7682" max="7682" width="82" style="17" bestFit="1" customWidth="1"/>
    <col min="7683" max="7683" width="13.140625" style="17" bestFit="1" customWidth="1"/>
    <col min="7684" max="7684" width="10.28515625" style="17" bestFit="1" customWidth="1"/>
    <col min="7685" max="7685" width="13.5703125" style="17" bestFit="1" customWidth="1"/>
    <col min="7686" max="7686" width="10.28515625" style="17" bestFit="1" customWidth="1"/>
    <col min="7687" max="7687" width="18.140625" style="17" bestFit="1" customWidth="1"/>
    <col min="7688" max="7688" width="9.140625" style="17"/>
    <col min="7689" max="7689" width="1.7109375" style="17" bestFit="1" customWidth="1"/>
    <col min="7690" max="7936" width="9.140625" style="17"/>
    <col min="7937" max="7937" width="5.42578125" style="17" bestFit="1" customWidth="1"/>
    <col min="7938" max="7938" width="82" style="17" bestFit="1" customWidth="1"/>
    <col min="7939" max="7939" width="13.140625" style="17" bestFit="1" customWidth="1"/>
    <col min="7940" max="7940" width="10.28515625" style="17" bestFit="1" customWidth="1"/>
    <col min="7941" max="7941" width="13.5703125" style="17" bestFit="1" customWidth="1"/>
    <col min="7942" max="7942" width="10.28515625" style="17" bestFit="1" customWidth="1"/>
    <col min="7943" max="7943" width="18.140625" style="17" bestFit="1" customWidth="1"/>
    <col min="7944" max="7944" width="9.140625" style="17"/>
    <col min="7945" max="7945" width="1.7109375" style="17" bestFit="1" customWidth="1"/>
    <col min="7946" max="8192" width="9.140625" style="17"/>
    <col min="8193" max="8193" width="5.42578125" style="17" bestFit="1" customWidth="1"/>
    <col min="8194" max="8194" width="82" style="17" bestFit="1" customWidth="1"/>
    <col min="8195" max="8195" width="13.140625" style="17" bestFit="1" customWidth="1"/>
    <col min="8196" max="8196" width="10.28515625" style="17" bestFit="1" customWidth="1"/>
    <col min="8197" max="8197" width="13.5703125" style="17" bestFit="1" customWidth="1"/>
    <col min="8198" max="8198" width="10.28515625" style="17" bestFit="1" customWidth="1"/>
    <col min="8199" max="8199" width="18.140625" style="17" bestFit="1" customWidth="1"/>
    <col min="8200" max="8200" width="9.140625" style="17"/>
    <col min="8201" max="8201" width="1.7109375" style="17" bestFit="1" customWidth="1"/>
    <col min="8202" max="8448" width="9.140625" style="17"/>
    <col min="8449" max="8449" width="5.42578125" style="17" bestFit="1" customWidth="1"/>
    <col min="8450" max="8450" width="82" style="17" bestFit="1" customWidth="1"/>
    <col min="8451" max="8451" width="13.140625" style="17" bestFit="1" customWidth="1"/>
    <col min="8452" max="8452" width="10.28515625" style="17" bestFit="1" customWidth="1"/>
    <col min="8453" max="8453" width="13.5703125" style="17" bestFit="1" customWidth="1"/>
    <col min="8454" max="8454" width="10.28515625" style="17" bestFit="1" customWidth="1"/>
    <col min="8455" max="8455" width="18.140625" style="17" bestFit="1" customWidth="1"/>
    <col min="8456" max="8456" width="9.140625" style="17"/>
    <col min="8457" max="8457" width="1.7109375" style="17" bestFit="1" customWidth="1"/>
    <col min="8458" max="8704" width="9.140625" style="17"/>
    <col min="8705" max="8705" width="5.42578125" style="17" bestFit="1" customWidth="1"/>
    <col min="8706" max="8706" width="82" style="17" bestFit="1" customWidth="1"/>
    <col min="8707" max="8707" width="13.140625" style="17" bestFit="1" customWidth="1"/>
    <col min="8708" max="8708" width="10.28515625" style="17" bestFit="1" customWidth="1"/>
    <col min="8709" max="8709" width="13.5703125" style="17" bestFit="1" customWidth="1"/>
    <col min="8710" max="8710" width="10.28515625" style="17" bestFit="1" customWidth="1"/>
    <col min="8711" max="8711" width="18.140625" style="17" bestFit="1" customWidth="1"/>
    <col min="8712" max="8712" width="9.140625" style="17"/>
    <col min="8713" max="8713" width="1.7109375" style="17" bestFit="1" customWidth="1"/>
    <col min="8714" max="8960" width="9.140625" style="17"/>
    <col min="8961" max="8961" width="5.42578125" style="17" bestFit="1" customWidth="1"/>
    <col min="8962" max="8962" width="82" style="17" bestFit="1" customWidth="1"/>
    <col min="8963" max="8963" width="13.140625" style="17" bestFit="1" customWidth="1"/>
    <col min="8964" max="8964" width="10.28515625" style="17" bestFit="1" customWidth="1"/>
    <col min="8965" max="8965" width="13.5703125" style="17" bestFit="1" customWidth="1"/>
    <col min="8966" max="8966" width="10.28515625" style="17" bestFit="1" customWidth="1"/>
    <col min="8967" max="8967" width="18.140625" style="17" bestFit="1" customWidth="1"/>
    <col min="8968" max="8968" width="9.140625" style="17"/>
    <col min="8969" max="8969" width="1.7109375" style="17" bestFit="1" customWidth="1"/>
    <col min="8970" max="9216" width="9.140625" style="17"/>
    <col min="9217" max="9217" width="5.42578125" style="17" bestFit="1" customWidth="1"/>
    <col min="9218" max="9218" width="82" style="17" bestFit="1" customWidth="1"/>
    <col min="9219" max="9219" width="13.140625" style="17" bestFit="1" customWidth="1"/>
    <col min="9220" max="9220" width="10.28515625" style="17" bestFit="1" customWidth="1"/>
    <col min="9221" max="9221" width="13.5703125" style="17" bestFit="1" customWidth="1"/>
    <col min="9222" max="9222" width="10.28515625" style="17" bestFit="1" customWidth="1"/>
    <col min="9223" max="9223" width="18.140625" style="17" bestFit="1" customWidth="1"/>
    <col min="9224" max="9224" width="9.140625" style="17"/>
    <col min="9225" max="9225" width="1.7109375" style="17" bestFit="1" customWidth="1"/>
    <col min="9226" max="9472" width="9.140625" style="17"/>
    <col min="9473" max="9473" width="5.42578125" style="17" bestFit="1" customWidth="1"/>
    <col min="9474" max="9474" width="82" style="17" bestFit="1" customWidth="1"/>
    <col min="9475" max="9475" width="13.140625" style="17" bestFit="1" customWidth="1"/>
    <col min="9476" max="9476" width="10.28515625" style="17" bestFit="1" customWidth="1"/>
    <col min="9477" max="9477" width="13.5703125" style="17" bestFit="1" customWidth="1"/>
    <col min="9478" max="9478" width="10.28515625" style="17" bestFit="1" customWidth="1"/>
    <col min="9479" max="9479" width="18.140625" style="17" bestFit="1" customWidth="1"/>
    <col min="9480" max="9480" width="9.140625" style="17"/>
    <col min="9481" max="9481" width="1.7109375" style="17" bestFit="1" customWidth="1"/>
    <col min="9482" max="9728" width="9.140625" style="17"/>
    <col min="9729" max="9729" width="5.42578125" style="17" bestFit="1" customWidth="1"/>
    <col min="9730" max="9730" width="82" style="17" bestFit="1" customWidth="1"/>
    <col min="9731" max="9731" width="13.140625" style="17" bestFit="1" customWidth="1"/>
    <col min="9732" max="9732" width="10.28515625" style="17" bestFit="1" customWidth="1"/>
    <col min="9733" max="9733" width="13.5703125" style="17" bestFit="1" customWidth="1"/>
    <col min="9734" max="9734" width="10.28515625" style="17" bestFit="1" customWidth="1"/>
    <col min="9735" max="9735" width="18.140625" style="17" bestFit="1" customWidth="1"/>
    <col min="9736" max="9736" width="9.140625" style="17"/>
    <col min="9737" max="9737" width="1.7109375" style="17" bestFit="1" customWidth="1"/>
    <col min="9738" max="9984" width="9.140625" style="17"/>
    <col min="9985" max="9985" width="5.42578125" style="17" bestFit="1" customWidth="1"/>
    <col min="9986" max="9986" width="82" style="17" bestFit="1" customWidth="1"/>
    <col min="9987" max="9987" width="13.140625" style="17" bestFit="1" customWidth="1"/>
    <col min="9988" max="9988" width="10.28515625" style="17" bestFit="1" customWidth="1"/>
    <col min="9989" max="9989" width="13.5703125" style="17" bestFit="1" customWidth="1"/>
    <col min="9990" max="9990" width="10.28515625" style="17" bestFit="1" customWidth="1"/>
    <col min="9991" max="9991" width="18.140625" style="17" bestFit="1" customWidth="1"/>
    <col min="9992" max="9992" width="9.140625" style="17"/>
    <col min="9993" max="9993" width="1.7109375" style="17" bestFit="1" customWidth="1"/>
    <col min="9994" max="10240" width="9.140625" style="17"/>
    <col min="10241" max="10241" width="5.42578125" style="17" bestFit="1" customWidth="1"/>
    <col min="10242" max="10242" width="82" style="17" bestFit="1" customWidth="1"/>
    <col min="10243" max="10243" width="13.140625" style="17" bestFit="1" customWidth="1"/>
    <col min="10244" max="10244" width="10.28515625" style="17" bestFit="1" customWidth="1"/>
    <col min="10245" max="10245" width="13.5703125" style="17" bestFit="1" customWidth="1"/>
    <col min="10246" max="10246" width="10.28515625" style="17" bestFit="1" customWidth="1"/>
    <col min="10247" max="10247" width="18.140625" style="17" bestFit="1" customWidth="1"/>
    <col min="10248" max="10248" width="9.140625" style="17"/>
    <col min="10249" max="10249" width="1.7109375" style="17" bestFit="1" customWidth="1"/>
    <col min="10250" max="10496" width="9.140625" style="17"/>
    <col min="10497" max="10497" width="5.42578125" style="17" bestFit="1" customWidth="1"/>
    <col min="10498" max="10498" width="82" style="17" bestFit="1" customWidth="1"/>
    <col min="10499" max="10499" width="13.140625" style="17" bestFit="1" customWidth="1"/>
    <col min="10500" max="10500" width="10.28515625" style="17" bestFit="1" customWidth="1"/>
    <col min="10501" max="10501" width="13.5703125" style="17" bestFit="1" customWidth="1"/>
    <col min="10502" max="10502" width="10.28515625" style="17" bestFit="1" customWidth="1"/>
    <col min="10503" max="10503" width="18.140625" style="17" bestFit="1" customWidth="1"/>
    <col min="10504" max="10504" width="9.140625" style="17"/>
    <col min="10505" max="10505" width="1.7109375" style="17" bestFit="1" customWidth="1"/>
    <col min="10506" max="10752" width="9.140625" style="17"/>
    <col min="10753" max="10753" width="5.42578125" style="17" bestFit="1" customWidth="1"/>
    <col min="10754" max="10754" width="82" style="17" bestFit="1" customWidth="1"/>
    <col min="10755" max="10755" width="13.140625" style="17" bestFit="1" customWidth="1"/>
    <col min="10756" max="10756" width="10.28515625" style="17" bestFit="1" customWidth="1"/>
    <col min="10757" max="10757" width="13.5703125" style="17" bestFit="1" customWidth="1"/>
    <col min="10758" max="10758" width="10.28515625" style="17" bestFit="1" customWidth="1"/>
    <col min="10759" max="10759" width="18.140625" style="17" bestFit="1" customWidth="1"/>
    <col min="10760" max="10760" width="9.140625" style="17"/>
    <col min="10761" max="10761" width="1.7109375" style="17" bestFit="1" customWidth="1"/>
    <col min="10762" max="11008" width="9.140625" style="17"/>
    <col min="11009" max="11009" width="5.42578125" style="17" bestFit="1" customWidth="1"/>
    <col min="11010" max="11010" width="82" style="17" bestFit="1" customWidth="1"/>
    <col min="11011" max="11011" width="13.140625" style="17" bestFit="1" customWidth="1"/>
    <col min="11012" max="11012" width="10.28515625" style="17" bestFit="1" customWidth="1"/>
    <col min="11013" max="11013" width="13.5703125" style="17" bestFit="1" customWidth="1"/>
    <col min="11014" max="11014" width="10.28515625" style="17" bestFit="1" customWidth="1"/>
    <col min="11015" max="11015" width="18.140625" style="17" bestFit="1" customWidth="1"/>
    <col min="11016" max="11016" width="9.140625" style="17"/>
    <col min="11017" max="11017" width="1.7109375" style="17" bestFit="1" customWidth="1"/>
    <col min="11018" max="11264" width="9.140625" style="17"/>
    <col min="11265" max="11265" width="5.42578125" style="17" bestFit="1" customWidth="1"/>
    <col min="11266" max="11266" width="82" style="17" bestFit="1" customWidth="1"/>
    <col min="11267" max="11267" width="13.140625" style="17" bestFit="1" customWidth="1"/>
    <col min="11268" max="11268" width="10.28515625" style="17" bestFit="1" customWidth="1"/>
    <col min="11269" max="11269" width="13.5703125" style="17" bestFit="1" customWidth="1"/>
    <col min="11270" max="11270" width="10.28515625" style="17" bestFit="1" customWidth="1"/>
    <col min="11271" max="11271" width="18.140625" style="17" bestFit="1" customWidth="1"/>
    <col min="11272" max="11272" width="9.140625" style="17"/>
    <col min="11273" max="11273" width="1.7109375" style="17" bestFit="1" customWidth="1"/>
    <col min="11274" max="11520" width="9.140625" style="17"/>
    <col min="11521" max="11521" width="5.42578125" style="17" bestFit="1" customWidth="1"/>
    <col min="11522" max="11522" width="82" style="17" bestFit="1" customWidth="1"/>
    <col min="11523" max="11523" width="13.140625" style="17" bestFit="1" customWidth="1"/>
    <col min="11524" max="11524" width="10.28515625" style="17" bestFit="1" customWidth="1"/>
    <col min="11525" max="11525" width="13.5703125" style="17" bestFit="1" customWidth="1"/>
    <col min="11526" max="11526" width="10.28515625" style="17" bestFit="1" customWidth="1"/>
    <col min="11527" max="11527" width="18.140625" style="17" bestFit="1" customWidth="1"/>
    <col min="11528" max="11528" width="9.140625" style="17"/>
    <col min="11529" max="11529" width="1.7109375" style="17" bestFit="1" customWidth="1"/>
    <col min="11530" max="11776" width="9.140625" style="17"/>
    <col min="11777" max="11777" width="5.42578125" style="17" bestFit="1" customWidth="1"/>
    <col min="11778" max="11778" width="82" style="17" bestFit="1" customWidth="1"/>
    <col min="11779" max="11779" width="13.140625" style="17" bestFit="1" customWidth="1"/>
    <col min="11780" max="11780" width="10.28515625" style="17" bestFit="1" customWidth="1"/>
    <col min="11781" max="11781" width="13.5703125" style="17" bestFit="1" customWidth="1"/>
    <col min="11782" max="11782" width="10.28515625" style="17" bestFit="1" customWidth="1"/>
    <col min="11783" max="11783" width="18.140625" style="17" bestFit="1" customWidth="1"/>
    <col min="11784" max="11784" width="9.140625" style="17"/>
    <col min="11785" max="11785" width="1.7109375" style="17" bestFit="1" customWidth="1"/>
    <col min="11786" max="12032" width="9.140625" style="17"/>
    <col min="12033" max="12033" width="5.42578125" style="17" bestFit="1" customWidth="1"/>
    <col min="12034" max="12034" width="82" style="17" bestFit="1" customWidth="1"/>
    <col min="12035" max="12035" width="13.140625" style="17" bestFit="1" customWidth="1"/>
    <col min="12036" max="12036" width="10.28515625" style="17" bestFit="1" customWidth="1"/>
    <col min="12037" max="12037" width="13.5703125" style="17" bestFit="1" customWidth="1"/>
    <col min="12038" max="12038" width="10.28515625" style="17" bestFit="1" customWidth="1"/>
    <col min="12039" max="12039" width="18.140625" style="17" bestFit="1" customWidth="1"/>
    <col min="12040" max="12040" width="9.140625" style="17"/>
    <col min="12041" max="12041" width="1.7109375" style="17" bestFit="1" customWidth="1"/>
    <col min="12042" max="12288" width="9.140625" style="17"/>
    <col min="12289" max="12289" width="5.42578125" style="17" bestFit="1" customWidth="1"/>
    <col min="12290" max="12290" width="82" style="17" bestFit="1" customWidth="1"/>
    <col min="12291" max="12291" width="13.140625" style="17" bestFit="1" customWidth="1"/>
    <col min="12292" max="12292" width="10.28515625" style="17" bestFit="1" customWidth="1"/>
    <col min="12293" max="12293" width="13.5703125" style="17" bestFit="1" customWidth="1"/>
    <col min="12294" max="12294" width="10.28515625" style="17" bestFit="1" customWidth="1"/>
    <col min="12295" max="12295" width="18.140625" style="17" bestFit="1" customWidth="1"/>
    <col min="12296" max="12296" width="9.140625" style="17"/>
    <col min="12297" max="12297" width="1.7109375" style="17" bestFit="1" customWidth="1"/>
    <col min="12298" max="12544" width="9.140625" style="17"/>
    <col min="12545" max="12545" width="5.42578125" style="17" bestFit="1" customWidth="1"/>
    <col min="12546" max="12546" width="82" style="17" bestFit="1" customWidth="1"/>
    <col min="12547" max="12547" width="13.140625" style="17" bestFit="1" customWidth="1"/>
    <col min="12548" max="12548" width="10.28515625" style="17" bestFit="1" customWidth="1"/>
    <col min="12549" max="12549" width="13.5703125" style="17" bestFit="1" customWidth="1"/>
    <col min="12550" max="12550" width="10.28515625" style="17" bestFit="1" customWidth="1"/>
    <col min="12551" max="12551" width="18.140625" style="17" bestFit="1" customWidth="1"/>
    <col min="12552" max="12552" width="9.140625" style="17"/>
    <col min="12553" max="12553" width="1.7109375" style="17" bestFit="1" customWidth="1"/>
    <col min="12554" max="12800" width="9.140625" style="17"/>
    <col min="12801" max="12801" width="5.42578125" style="17" bestFit="1" customWidth="1"/>
    <col min="12802" max="12802" width="82" style="17" bestFit="1" customWidth="1"/>
    <col min="12803" max="12803" width="13.140625" style="17" bestFit="1" customWidth="1"/>
    <col min="12804" max="12804" width="10.28515625" style="17" bestFit="1" customWidth="1"/>
    <col min="12805" max="12805" width="13.5703125" style="17" bestFit="1" customWidth="1"/>
    <col min="12806" max="12806" width="10.28515625" style="17" bestFit="1" customWidth="1"/>
    <col min="12807" max="12807" width="18.140625" style="17" bestFit="1" customWidth="1"/>
    <col min="12808" max="12808" width="9.140625" style="17"/>
    <col min="12809" max="12809" width="1.7109375" style="17" bestFit="1" customWidth="1"/>
    <col min="12810" max="13056" width="9.140625" style="17"/>
    <col min="13057" max="13057" width="5.42578125" style="17" bestFit="1" customWidth="1"/>
    <col min="13058" max="13058" width="82" style="17" bestFit="1" customWidth="1"/>
    <col min="13059" max="13059" width="13.140625" style="17" bestFit="1" customWidth="1"/>
    <col min="13060" max="13060" width="10.28515625" style="17" bestFit="1" customWidth="1"/>
    <col min="13061" max="13061" width="13.5703125" style="17" bestFit="1" customWidth="1"/>
    <col min="13062" max="13062" width="10.28515625" style="17" bestFit="1" customWidth="1"/>
    <col min="13063" max="13063" width="18.140625" style="17" bestFit="1" customWidth="1"/>
    <col min="13064" max="13064" width="9.140625" style="17"/>
    <col min="13065" max="13065" width="1.7109375" style="17" bestFit="1" customWidth="1"/>
    <col min="13066" max="13312" width="9.140625" style="17"/>
    <col min="13313" max="13313" width="5.42578125" style="17" bestFit="1" customWidth="1"/>
    <col min="13314" max="13314" width="82" style="17" bestFit="1" customWidth="1"/>
    <col min="13315" max="13315" width="13.140625" style="17" bestFit="1" customWidth="1"/>
    <col min="13316" max="13316" width="10.28515625" style="17" bestFit="1" customWidth="1"/>
    <col min="13317" max="13317" width="13.5703125" style="17" bestFit="1" customWidth="1"/>
    <col min="13318" max="13318" width="10.28515625" style="17" bestFit="1" customWidth="1"/>
    <col min="13319" max="13319" width="18.140625" style="17" bestFit="1" customWidth="1"/>
    <col min="13320" max="13320" width="9.140625" style="17"/>
    <col min="13321" max="13321" width="1.7109375" style="17" bestFit="1" customWidth="1"/>
    <col min="13322" max="13568" width="9.140625" style="17"/>
    <col min="13569" max="13569" width="5.42578125" style="17" bestFit="1" customWidth="1"/>
    <col min="13570" max="13570" width="82" style="17" bestFit="1" customWidth="1"/>
    <col min="13571" max="13571" width="13.140625" style="17" bestFit="1" customWidth="1"/>
    <col min="13572" max="13572" width="10.28515625" style="17" bestFit="1" customWidth="1"/>
    <col min="13573" max="13573" width="13.5703125" style="17" bestFit="1" customWidth="1"/>
    <col min="13574" max="13574" width="10.28515625" style="17" bestFit="1" customWidth="1"/>
    <col min="13575" max="13575" width="18.140625" style="17" bestFit="1" customWidth="1"/>
    <col min="13576" max="13576" width="9.140625" style="17"/>
    <col min="13577" max="13577" width="1.7109375" style="17" bestFit="1" customWidth="1"/>
    <col min="13578" max="13824" width="9.140625" style="17"/>
    <col min="13825" max="13825" width="5.42578125" style="17" bestFit="1" customWidth="1"/>
    <col min="13826" max="13826" width="82" style="17" bestFit="1" customWidth="1"/>
    <col min="13827" max="13827" width="13.140625" style="17" bestFit="1" customWidth="1"/>
    <col min="13828" max="13828" width="10.28515625" style="17" bestFit="1" customWidth="1"/>
    <col min="13829" max="13829" width="13.5703125" style="17" bestFit="1" customWidth="1"/>
    <col min="13830" max="13830" width="10.28515625" style="17" bestFit="1" customWidth="1"/>
    <col min="13831" max="13831" width="18.140625" style="17" bestFit="1" customWidth="1"/>
    <col min="13832" max="13832" width="9.140625" style="17"/>
    <col min="13833" max="13833" width="1.7109375" style="17" bestFit="1" customWidth="1"/>
    <col min="13834" max="14080" width="9.140625" style="17"/>
    <col min="14081" max="14081" width="5.42578125" style="17" bestFit="1" customWidth="1"/>
    <col min="14082" max="14082" width="82" style="17" bestFit="1" customWidth="1"/>
    <col min="14083" max="14083" width="13.140625" style="17" bestFit="1" customWidth="1"/>
    <col min="14084" max="14084" width="10.28515625" style="17" bestFit="1" customWidth="1"/>
    <col min="14085" max="14085" width="13.5703125" style="17" bestFit="1" customWidth="1"/>
    <col min="14086" max="14086" width="10.28515625" style="17" bestFit="1" customWidth="1"/>
    <col min="14087" max="14087" width="18.140625" style="17" bestFit="1" customWidth="1"/>
    <col min="14088" max="14088" width="9.140625" style="17"/>
    <col min="14089" max="14089" width="1.7109375" style="17" bestFit="1" customWidth="1"/>
    <col min="14090" max="14336" width="9.140625" style="17"/>
    <col min="14337" max="14337" width="5.42578125" style="17" bestFit="1" customWidth="1"/>
    <col min="14338" max="14338" width="82" style="17" bestFit="1" customWidth="1"/>
    <col min="14339" max="14339" width="13.140625" style="17" bestFit="1" customWidth="1"/>
    <col min="14340" max="14340" width="10.28515625" style="17" bestFit="1" customWidth="1"/>
    <col min="14341" max="14341" width="13.5703125" style="17" bestFit="1" customWidth="1"/>
    <col min="14342" max="14342" width="10.28515625" style="17" bestFit="1" customWidth="1"/>
    <col min="14343" max="14343" width="18.140625" style="17" bestFit="1" customWidth="1"/>
    <col min="14344" max="14344" width="9.140625" style="17"/>
    <col min="14345" max="14345" width="1.7109375" style="17" bestFit="1" customWidth="1"/>
    <col min="14346" max="14592" width="9.140625" style="17"/>
    <col min="14593" max="14593" width="5.42578125" style="17" bestFit="1" customWidth="1"/>
    <col min="14594" max="14594" width="82" style="17" bestFit="1" customWidth="1"/>
    <col min="14595" max="14595" width="13.140625" style="17" bestFit="1" customWidth="1"/>
    <col min="14596" max="14596" width="10.28515625" style="17" bestFit="1" customWidth="1"/>
    <col min="14597" max="14597" width="13.5703125" style="17" bestFit="1" customWidth="1"/>
    <col min="14598" max="14598" width="10.28515625" style="17" bestFit="1" customWidth="1"/>
    <col min="14599" max="14599" width="18.140625" style="17" bestFit="1" customWidth="1"/>
    <col min="14600" max="14600" width="9.140625" style="17"/>
    <col min="14601" max="14601" width="1.7109375" style="17" bestFit="1" customWidth="1"/>
    <col min="14602" max="14848" width="9.140625" style="17"/>
    <col min="14849" max="14849" width="5.42578125" style="17" bestFit="1" customWidth="1"/>
    <col min="14850" max="14850" width="82" style="17" bestFit="1" customWidth="1"/>
    <col min="14851" max="14851" width="13.140625" style="17" bestFit="1" customWidth="1"/>
    <col min="14852" max="14852" width="10.28515625" style="17" bestFit="1" customWidth="1"/>
    <col min="14853" max="14853" width="13.5703125" style="17" bestFit="1" customWidth="1"/>
    <col min="14854" max="14854" width="10.28515625" style="17" bestFit="1" customWidth="1"/>
    <col min="14855" max="14855" width="18.140625" style="17" bestFit="1" customWidth="1"/>
    <col min="14856" max="14856" width="9.140625" style="17"/>
    <col min="14857" max="14857" width="1.7109375" style="17" bestFit="1" customWidth="1"/>
    <col min="14858" max="15104" width="9.140625" style="17"/>
    <col min="15105" max="15105" width="5.42578125" style="17" bestFit="1" customWidth="1"/>
    <col min="15106" max="15106" width="82" style="17" bestFit="1" customWidth="1"/>
    <col min="15107" max="15107" width="13.140625" style="17" bestFit="1" customWidth="1"/>
    <col min="15108" max="15108" width="10.28515625" style="17" bestFit="1" customWidth="1"/>
    <col min="15109" max="15109" width="13.5703125" style="17" bestFit="1" customWidth="1"/>
    <col min="15110" max="15110" width="10.28515625" style="17" bestFit="1" customWidth="1"/>
    <col min="15111" max="15111" width="18.140625" style="17" bestFit="1" customWidth="1"/>
    <col min="15112" max="15112" width="9.140625" style="17"/>
    <col min="15113" max="15113" width="1.7109375" style="17" bestFit="1" customWidth="1"/>
    <col min="15114" max="15360" width="9.140625" style="17"/>
    <col min="15361" max="15361" width="5.42578125" style="17" bestFit="1" customWidth="1"/>
    <col min="15362" max="15362" width="82" style="17" bestFit="1" customWidth="1"/>
    <col min="15363" max="15363" width="13.140625" style="17" bestFit="1" customWidth="1"/>
    <col min="15364" max="15364" width="10.28515625" style="17" bestFit="1" customWidth="1"/>
    <col min="15365" max="15365" width="13.5703125" style="17" bestFit="1" customWidth="1"/>
    <col min="15366" max="15366" width="10.28515625" style="17" bestFit="1" customWidth="1"/>
    <col min="15367" max="15367" width="18.140625" style="17" bestFit="1" customWidth="1"/>
    <col min="15368" max="15368" width="9.140625" style="17"/>
    <col min="15369" max="15369" width="1.7109375" style="17" bestFit="1" customWidth="1"/>
    <col min="15370" max="15616" width="9.140625" style="17"/>
    <col min="15617" max="15617" width="5.42578125" style="17" bestFit="1" customWidth="1"/>
    <col min="15618" max="15618" width="82" style="17" bestFit="1" customWidth="1"/>
    <col min="15619" max="15619" width="13.140625" style="17" bestFit="1" customWidth="1"/>
    <col min="15620" max="15620" width="10.28515625" style="17" bestFit="1" customWidth="1"/>
    <col min="15621" max="15621" width="13.5703125" style="17" bestFit="1" customWidth="1"/>
    <col min="15622" max="15622" width="10.28515625" style="17" bestFit="1" customWidth="1"/>
    <col min="15623" max="15623" width="18.140625" style="17" bestFit="1" customWidth="1"/>
    <col min="15624" max="15624" width="9.140625" style="17"/>
    <col min="15625" max="15625" width="1.7109375" style="17" bestFit="1" customWidth="1"/>
    <col min="15626" max="15872" width="9.140625" style="17"/>
    <col min="15873" max="15873" width="5.42578125" style="17" bestFit="1" customWidth="1"/>
    <col min="15874" max="15874" width="82" style="17" bestFit="1" customWidth="1"/>
    <col min="15875" max="15875" width="13.140625" style="17" bestFit="1" customWidth="1"/>
    <col min="15876" max="15876" width="10.28515625" style="17" bestFit="1" customWidth="1"/>
    <col min="15877" max="15877" width="13.5703125" style="17" bestFit="1" customWidth="1"/>
    <col min="15878" max="15878" width="10.28515625" style="17" bestFit="1" customWidth="1"/>
    <col min="15879" max="15879" width="18.140625" style="17" bestFit="1" customWidth="1"/>
    <col min="15880" max="15880" width="9.140625" style="17"/>
    <col min="15881" max="15881" width="1.7109375" style="17" bestFit="1" customWidth="1"/>
    <col min="15882" max="16128" width="9.140625" style="17"/>
    <col min="16129" max="16129" width="5.42578125" style="17" bestFit="1" customWidth="1"/>
    <col min="16130" max="16130" width="82" style="17" bestFit="1" customWidth="1"/>
    <col min="16131" max="16131" width="13.140625" style="17" bestFit="1" customWidth="1"/>
    <col min="16132" max="16132" width="10.28515625" style="17" bestFit="1" customWidth="1"/>
    <col min="16133" max="16133" width="13.5703125" style="17" bestFit="1" customWidth="1"/>
    <col min="16134" max="16134" width="10.28515625" style="17" bestFit="1" customWidth="1"/>
    <col min="16135" max="16135" width="18.140625" style="17" bestFit="1" customWidth="1"/>
    <col min="16136" max="16136" width="9.140625" style="17"/>
    <col min="16137" max="16137" width="1.7109375" style="17" bestFit="1" customWidth="1"/>
    <col min="16138" max="16384" width="9.140625" style="17"/>
  </cols>
  <sheetData>
    <row r="1" spans="1:9" s="1" customFormat="1">
      <c r="A1" s="3" t="s">
        <v>0</v>
      </c>
      <c r="B1" s="361" t="s">
        <v>81</v>
      </c>
      <c r="C1" s="361"/>
      <c r="D1" s="361"/>
      <c r="E1" s="361"/>
      <c r="F1" s="4"/>
      <c r="G1" s="4"/>
      <c r="H1" s="4"/>
    </row>
    <row r="2" spans="1:9" s="1" customFormat="1" ht="13.5" thickBot="1">
      <c r="C2" s="5"/>
      <c r="F2" s="4"/>
      <c r="G2" s="4"/>
      <c r="H2" s="4"/>
    </row>
    <row r="3" spans="1:9" s="13" customFormat="1" ht="15">
      <c r="B3" s="23" t="s">
        <v>1007</v>
      </c>
      <c r="C3" s="362"/>
      <c r="D3" s="365"/>
      <c r="F3" s="14"/>
      <c r="G3" s="14"/>
      <c r="H3" s="14"/>
    </row>
    <row r="4" spans="1:9" s="13" customFormat="1" ht="15">
      <c r="B4" s="24" t="s">
        <v>1008</v>
      </c>
      <c r="C4" s="363"/>
      <c r="D4" s="366"/>
      <c r="F4" s="14"/>
      <c r="G4" s="14"/>
      <c r="H4" s="14"/>
    </row>
    <row r="5" spans="1:9" s="13" customFormat="1" ht="15">
      <c r="B5" s="26" t="s">
        <v>977</v>
      </c>
      <c r="C5" s="363"/>
      <c r="D5" s="366"/>
      <c r="F5" s="14"/>
      <c r="G5" s="14"/>
      <c r="H5" s="14"/>
    </row>
    <row r="6" spans="1:9" s="13" customFormat="1" ht="15">
      <c r="B6" s="26" t="s">
        <v>998</v>
      </c>
      <c r="C6" s="363"/>
      <c r="D6" s="366"/>
      <c r="F6" s="14"/>
      <c r="G6" s="14"/>
      <c r="H6" s="14"/>
    </row>
    <row r="7" spans="1:9" s="13" customFormat="1" ht="30.75" thickBot="1">
      <c r="B7" s="25" t="s">
        <v>1009</v>
      </c>
      <c r="C7" s="364"/>
      <c r="D7" s="367"/>
      <c r="F7" s="14"/>
      <c r="G7" s="14"/>
      <c r="H7" s="14"/>
    </row>
    <row r="8" spans="1:9" s="13" customFormat="1">
      <c r="C8" s="15" t="s">
        <v>979</v>
      </c>
      <c r="D8" s="15" t="s">
        <v>980</v>
      </c>
      <c r="F8" s="14"/>
      <c r="G8" s="14"/>
      <c r="H8" s="14"/>
    </row>
    <row r="9" spans="1:9" s="1" customFormat="1">
      <c r="C9" s="5"/>
      <c r="F9" s="4"/>
      <c r="G9" s="4"/>
      <c r="H9" s="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1140</v>
      </c>
      <c r="C16" s="165" t="s">
        <v>132</v>
      </c>
      <c r="D16" s="17" t="s">
        <v>133</v>
      </c>
      <c r="E16" s="17" t="s">
        <v>134</v>
      </c>
      <c r="F16" s="18">
        <v>39634</v>
      </c>
      <c r="G16" s="18">
        <v>324.44</v>
      </c>
      <c r="H16" s="18">
        <v>25.07</v>
      </c>
    </row>
    <row r="17" spans="2:9">
      <c r="B17" s="17" t="s">
        <v>1121</v>
      </c>
      <c r="C17" s="165" t="s">
        <v>132</v>
      </c>
      <c r="D17" s="17" t="s">
        <v>133</v>
      </c>
      <c r="E17" s="17" t="s">
        <v>137</v>
      </c>
      <c r="F17" s="18">
        <v>21377</v>
      </c>
      <c r="G17" s="18">
        <v>306.58999999999997</v>
      </c>
      <c r="H17" s="18">
        <v>23.69</v>
      </c>
    </row>
    <row r="18" spans="2:9">
      <c r="B18" s="17" t="s">
        <v>1166</v>
      </c>
      <c r="C18" s="165" t="s">
        <v>132</v>
      </c>
      <c r="D18" s="17" t="s">
        <v>133</v>
      </c>
      <c r="E18" s="17" t="s">
        <v>295</v>
      </c>
      <c r="F18" s="18">
        <v>16541</v>
      </c>
      <c r="G18" s="18">
        <v>172.61</v>
      </c>
      <c r="H18" s="18">
        <v>13.34</v>
      </c>
    </row>
    <row r="19" spans="2:9">
      <c r="B19" s="17" t="s">
        <v>1146</v>
      </c>
      <c r="C19" s="165" t="s">
        <v>132</v>
      </c>
      <c r="D19" s="17" t="s">
        <v>133</v>
      </c>
      <c r="E19" s="17" t="s">
        <v>150</v>
      </c>
      <c r="F19" s="18">
        <v>22186</v>
      </c>
      <c r="G19" s="18">
        <v>160.79</v>
      </c>
      <c r="H19" s="18">
        <v>12.43</v>
      </c>
    </row>
    <row r="20" spans="2:9">
      <c r="B20" s="17" t="s">
        <v>1229</v>
      </c>
      <c r="C20" s="165" t="s">
        <v>132</v>
      </c>
      <c r="D20" s="17" t="s">
        <v>133</v>
      </c>
      <c r="E20" s="17" t="s">
        <v>141</v>
      </c>
      <c r="F20" s="18">
        <v>8360</v>
      </c>
      <c r="G20" s="18">
        <v>151.35</v>
      </c>
      <c r="H20" s="18">
        <v>11.7</v>
      </c>
    </row>
    <row r="21" spans="2:9">
      <c r="B21" s="17" t="s">
        <v>1148</v>
      </c>
      <c r="C21" s="165" t="s">
        <v>132</v>
      </c>
      <c r="D21" s="17" t="s">
        <v>133</v>
      </c>
      <c r="E21" s="17" t="s">
        <v>409</v>
      </c>
      <c r="F21" s="18">
        <v>50542</v>
      </c>
      <c r="G21" s="18">
        <v>53.9</v>
      </c>
      <c r="H21" s="18">
        <v>4.17</v>
      </c>
    </row>
    <row r="22" spans="2:9">
      <c r="B22" s="17" t="s">
        <v>1175</v>
      </c>
      <c r="C22" s="165" t="s">
        <v>132</v>
      </c>
      <c r="D22" s="17" t="s">
        <v>133</v>
      </c>
      <c r="E22" s="17" t="s">
        <v>401</v>
      </c>
      <c r="F22" s="18">
        <v>17429</v>
      </c>
      <c r="G22" s="18">
        <v>48.14</v>
      </c>
      <c r="H22" s="18">
        <v>3.72</v>
      </c>
    </row>
    <row r="23" spans="2:9">
      <c r="B23" s="17" t="s">
        <v>1156</v>
      </c>
      <c r="C23" s="165" t="s">
        <v>132</v>
      </c>
      <c r="D23" s="17" t="s">
        <v>133</v>
      </c>
      <c r="E23" s="17" t="s">
        <v>423</v>
      </c>
      <c r="F23" s="18">
        <v>78387</v>
      </c>
      <c r="G23" s="18">
        <v>29.43</v>
      </c>
      <c r="H23" s="18">
        <v>2.27</v>
      </c>
    </row>
    <row r="24" spans="2:9">
      <c r="B24" s="17" t="s">
        <v>1555</v>
      </c>
      <c r="C24" s="165" t="s">
        <v>132</v>
      </c>
      <c r="D24" s="17" t="s">
        <v>133</v>
      </c>
      <c r="E24" s="17" t="s">
        <v>424</v>
      </c>
      <c r="F24" s="18">
        <v>18035</v>
      </c>
      <c r="G24" s="18">
        <v>29.01</v>
      </c>
      <c r="H24" s="18">
        <v>2.2400000000000002</v>
      </c>
    </row>
    <row r="25" spans="2:9">
      <c r="B25" s="17" t="s">
        <v>1198</v>
      </c>
      <c r="C25" s="165" t="s">
        <v>132</v>
      </c>
      <c r="D25" s="17" t="s">
        <v>133</v>
      </c>
      <c r="E25" s="17" t="s">
        <v>425</v>
      </c>
      <c r="F25" s="18">
        <v>14622</v>
      </c>
      <c r="G25" s="18">
        <v>13.49</v>
      </c>
      <c r="H25" s="18">
        <v>1.04</v>
      </c>
    </row>
    <row r="26" spans="2:9">
      <c r="B26" s="17" t="s">
        <v>1593</v>
      </c>
      <c r="C26" s="165" t="s">
        <v>132</v>
      </c>
      <c r="D26" s="17" t="s">
        <v>133</v>
      </c>
      <c r="E26" s="17" t="s">
        <v>426</v>
      </c>
      <c r="F26" s="18">
        <v>38064</v>
      </c>
      <c r="G26" s="18">
        <v>0</v>
      </c>
      <c r="H26" s="18">
        <v>0</v>
      </c>
      <c r="I26" s="17" t="s">
        <v>427</v>
      </c>
    </row>
    <row r="27" spans="2:9">
      <c r="B27" s="241" t="s">
        <v>210</v>
      </c>
      <c r="C27" s="243"/>
      <c r="D27" s="241"/>
      <c r="E27" s="241"/>
      <c r="F27" s="70"/>
      <c r="G27" s="70">
        <f>SUM(G13:G26)</f>
        <v>1289.7500000000002</v>
      </c>
      <c r="H27" s="70">
        <f>SUM(H13:H26)</f>
        <v>99.67</v>
      </c>
    </row>
    <row r="28" spans="2:9">
      <c r="B28" s="241" t="s">
        <v>117</v>
      </c>
      <c r="C28" s="243"/>
      <c r="D28" s="241"/>
      <c r="E28" s="241"/>
      <c r="F28" s="70"/>
      <c r="G28" s="70">
        <v>1289.75</v>
      </c>
      <c r="H28" s="70">
        <v>99.67</v>
      </c>
    </row>
    <row r="29" spans="2:9">
      <c r="B29" s="241" t="s">
        <v>118</v>
      </c>
      <c r="C29" s="243"/>
      <c r="D29" s="241"/>
      <c r="E29" s="241"/>
      <c r="F29" s="70"/>
      <c r="G29" s="70">
        <v>4.255950299999995</v>
      </c>
      <c r="H29" s="70">
        <v>0.32999999999999829</v>
      </c>
    </row>
    <row r="30" spans="2:9">
      <c r="B30" s="241" t="s">
        <v>119</v>
      </c>
      <c r="C30" s="243"/>
      <c r="D30" s="241"/>
      <c r="E30" s="241"/>
      <c r="F30" s="70"/>
      <c r="G30" s="70">
        <v>1294.0059503</v>
      </c>
      <c r="H30" s="70">
        <v>100</v>
      </c>
    </row>
    <row r="31" spans="2:9">
      <c r="B31" s="17" t="s">
        <v>120</v>
      </c>
    </row>
    <row r="32" spans="2:9">
      <c r="B32" s="17" t="s">
        <v>121</v>
      </c>
    </row>
    <row r="33" spans="2:7">
      <c r="B33" s="17" t="s">
        <v>122</v>
      </c>
      <c r="C33" s="244">
        <v>44773</v>
      </c>
    </row>
    <row r="34" spans="2:7" ht="25.5">
      <c r="B34" s="245" t="s">
        <v>123</v>
      </c>
      <c r="C34" s="16" t="s">
        <v>124</v>
      </c>
    </row>
    <row r="35" spans="2:7">
      <c r="B35" s="241"/>
    </row>
    <row r="36" spans="2:7">
      <c r="B36" s="241" t="s">
        <v>125</v>
      </c>
    </row>
    <row r="37" spans="2:7">
      <c r="B37" s="241" t="s">
        <v>212</v>
      </c>
    </row>
    <row r="38" spans="2:7">
      <c r="B38" s="241" t="s">
        <v>126</v>
      </c>
    </row>
    <row r="39" spans="2:7">
      <c r="B39" s="241" t="s">
        <v>428</v>
      </c>
      <c r="C39" s="243"/>
    </row>
    <row r="40" spans="2:7">
      <c r="B40" s="241" t="s">
        <v>429</v>
      </c>
      <c r="C40" s="243"/>
    </row>
    <row r="41" spans="2:7">
      <c r="B41" s="275" t="s">
        <v>2645</v>
      </c>
      <c r="C41" s="243"/>
    </row>
    <row r="42" spans="2:7">
      <c r="B42" s="275" t="s">
        <v>127</v>
      </c>
    </row>
    <row r="43" spans="2:7">
      <c r="B43" s="275" t="s">
        <v>128</v>
      </c>
    </row>
    <row r="44" spans="2:7">
      <c r="B44" s="241"/>
    </row>
    <row r="47" spans="2:7">
      <c r="B47" s="382" t="s">
        <v>2647</v>
      </c>
      <c r="C47" s="383"/>
      <c r="D47" s="383"/>
      <c r="E47" s="383"/>
      <c r="F47" s="383"/>
      <c r="G47" s="384"/>
    </row>
    <row r="48" spans="2:7">
      <c r="B48" s="385"/>
      <c r="C48" s="386"/>
      <c r="D48" s="386"/>
      <c r="E48" s="386"/>
      <c r="F48" s="386"/>
      <c r="G48" s="387"/>
    </row>
    <row r="49" spans="2:7">
      <c r="B49" s="385"/>
      <c r="C49" s="386"/>
      <c r="D49" s="386"/>
      <c r="E49" s="386"/>
      <c r="F49" s="386"/>
      <c r="G49" s="387"/>
    </row>
    <row r="50" spans="2:7">
      <c r="B50" s="385"/>
      <c r="C50" s="386"/>
      <c r="D50" s="386"/>
      <c r="E50" s="386"/>
      <c r="F50" s="386"/>
      <c r="G50" s="387"/>
    </row>
    <row r="51" spans="2:7">
      <c r="B51" s="385"/>
      <c r="C51" s="386"/>
      <c r="D51" s="386"/>
      <c r="E51" s="386"/>
      <c r="F51" s="386"/>
      <c r="G51" s="387"/>
    </row>
    <row r="52" spans="2:7">
      <c r="B52" s="388"/>
      <c r="C52" s="389"/>
      <c r="D52" s="389"/>
      <c r="E52" s="389"/>
      <c r="F52" s="389"/>
      <c r="G52" s="390"/>
    </row>
  </sheetData>
  <mergeCells count="4">
    <mergeCell ref="B1:E1"/>
    <mergeCell ref="C3:C7"/>
    <mergeCell ref="D3:D7"/>
    <mergeCell ref="B47:G52"/>
  </mergeCells>
  <hyperlinks>
    <hyperlink ref="A1" location="Index!A1" display="Index" xr:uid="{F175495F-9A65-4567-8C43-83E112D12C0F}"/>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48849-328B-4999-B355-5D715F4729ED}">
  <dimension ref="A1:I99"/>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4" style="17" bestFit="1" customWidth="1"/>
    <col min="6" max="6" width="10.28515625" style="18" bestFit="1" customWidth="1"/>
    <col min="7" max="7" width="18.140625" style="18" bestFit="1" customWidth="1"/>
    <col min="8" max="8" width="9.140625" style="18"/>
    <col min="9" max="9" width="1.7109375" style="17" bestFit="1" customWidth="1"/>
    <col min="10" max="256" width="9.140625" style="17"/>
    <col min="257" max="257" width="5.42578125" style="17" bestFit="1" customWidth="1"/>
    <col min="258" max="258" width="82" style="17" bestFit="1" customWidth="1"/>
    <col min="259" max="259" width="13.140625" style="17" bestFit="1" customWidth="1"/>
    <col min="260" max="260" width="30.28515625" style="17" bestFit="1" customWidth="1"/>
    <col min="261" max="261" width="14" style="17" bestFit="1" customWidth="1"/>
    <col min="262" max="262" width="10.28515625" style="17" bestFit="1" customWidth="1"/>
    <col min="263" max="263" width="18.140625" style="17" bestFit="1" customWidth="1"/>
    <col min="264" max="264" width="9.140625" style="17"/>
    <col min="265" max="265" width="1.7109375" style="17" bestFit="1" customWidth="1"/>
    <col min="266" max="512" width="9.140625" style="17"/>
    <col min="513" max="513" width="5.42578125" style="17" bestFit="1" customWidth="1"/>
    <col min="514" max="514" width="82" style="17" bestFit="1" customWidth="1"/>
    <col min="515" max="515" width="13.140625" style="17" bestFit="1" customWidth="1"/>
    <col min="516" max="516" width="30.28515625" style="17" bestFit="1" customWidth="1"/>
    <col min="517" max="517" width="14" style="17" bestFit="1" customWidth="1"/>
    <col min="518" max="518" width="10.28515625" style="17" bestFit="1" customWidth="1"/>
    <col min="519" max="519" width="18.140625" style="17" bestFit="1" customWidth="1"/>
    <col min="520" max="520" width="9.140625" style="17"/>
    <col min="521" max="521" width="1.7109375" style="17" bestFit="1" customWidth="1"/>
    <col min="522" max="768" width="9.140625" style="17"/>
    <col min="769" max="769" width="5.42578125" style="17" bestFit="1" customWidth="1"/>
    <col min="770" max="770" width="82" style="17" bestFit="1" customWidth="1"/>
    <col min="771" max="771" width="13.140625" style="17" bestFit="1" customWidth="1"/>
    <col min="772" max="772" width="30.28515625" style="17" bestFit="1" customWidth="1"/>
    <col min="773" max="773" width="14" style="17" bestFit="1" customWidth="1"/>
    <col min="774" max="774" width="10.28515625" style="17" bestFit="1" customWidth="1"/>
    <col min="775" max="775" width="18.140625" style="17" bestFit="1" customWidth="1"/>
    <col min="776" max="776" width="9.140625" style="17"/>
    <col min="777" max="777" width="1.7109375" style="17" bestFit="1" customWidth="1"/>
    <col min="778" max="1024" width="9.140625" style="17"/>
    <col min="1025" max="1025" width="5.42578125" style="17" bestFit="1" customWidth="1"/>
    <col min="1026" max="1026" width="82" style="17" bestFit="1" customWidth="1"/>
    <col min="1027" max="1027" width="13.140625" style="17" bestFit="1" customWidth="1"/>
    <col min="1028" max="1028" width="30.28515625" style="17" bestFit="1" customWidth="1"/>
    <col min="1029" max="1029" width="14" style="17" bestFit="1" customWidth="1"/>
    <col min="1030" max="1030" width="10.28515625" style="17" bestFit="1" customWidth="1"/>
    <col min="1031" max="1031" width="18.140625" style="17" bestFit="1" customWidth="1"/>
    <col min="1032" max="1032" width="9.140625" style="17"/>
    <col min="1033" max="1033" width="1.7109375" style="17" bestFit="1" customWidth="1"/>
    <col min="1034" max="1280" width="9.140625" style="17"/>
    <col min="1281" max="1281" width="5.42578125" style="17" bestFit="1" customWidth="1"/>
    <col min="1282" max="1282" width="82" style="17" bestFit="1" customWidth="1"/>
    <col min="1283" max="1283" width="13.140625" style="17" bestFit="1" customWidth="1"/>
    <col min="1284" max="1284" width="30.28515625" style="17" bestFit="1" customWidth="1"/>
    <col min="1285" max="1285" width="14" style="17" bestFit="1" customWidth="1"/>
    <col min="1286" max="1286" width="10.28515625" style="17" bestFit="1" customWidth="1"/>
    <col min="1287" max="1287" width="18.140625" style="17" bestFit="1" customWidth="1"/>
    <col min="1288" max="1288" width="9.140625" style="17"/>
    <col min="1289" max="1289" width="1.7109375" style="17" bestFit="1" customWidth="1"/>
    <col min="1290" max="1536" width="9.140625" style="17"/>
    <col min="1537" max="1537" width="5.42578125" style="17" bestFit="1" customWidth="1"/>
    <col min="1538" max="1538" width="82" style="17" bestFit="1" customWidth="1"/>
    <col min="1539" max="1539" width="13.140625" style="17" bestFit="1" customWidth="1"/>
    <col min="1540" max="1540" width="30.28515625" style="17" bestFit="1" customWidth="1"/>
    <col min="1541" max="1541" width="14" style="17" bestFit="1" customWidth="1"/>
    <col min="1542" max="1542" width="10.28515625" style="17" bestFit="1" customWidth="1"/>
    <col min="1543" max="1543" width="18.140625" style="17" bestFit="1" customWidth="1"/>
    <col min="1544" max="1544" width="9.140625" style="17"/>
    <col min="1545" max="1545" width="1.7109375" style="17" bestFit="1" customWidth="1"/>
    <col min="1546" max="1792" width="9.140625" style="17"/>
    <col min="1793" max="1793" width="5.42578125" style="17" bestFit="1" customWidth="1"/>
    <col min="1794" max="1794" width="82" style="17" bestFit="1" customWidth="1"/>
    <col min="1795" max="1795" width="13.140625" style="17" bestFit="1" customWidth="1"/>
    <col min="1796" max="1796" width="30.28515625" style="17" bestFit="1" customWidth="1"/>
    <col min="1797" max="1797" width="14" style="17" bestFit="1" customWidth="1"/>
    <col min="1798" max="1798" width="10.28515625" style="17" bestFit="1" customWidth="1"/>
    <col min="1799" max="1799" width="18.140625" style="17" bestFit="1" customWidth="1"/>
    <col min="1800" max="1800" width="9.140625" style="17"/>
    <col min="1801" max="1801" width="1.7109375" style="17" bestFit="1" customWidth="1"/>
    <col min="1802" max="2048" width="9.140625" style="17"/>
    <col min="2049" max="2049" width="5.42578125" style="17" bestFit="1" customWidth="1"/>
    <col min="2050" max="2050" width="82" style="17" bestFit="1" customWidth="1"/>
    <col min="2051" max="2051" width="13.140625" style="17" bestFit="1" customWidth="1"/>
    <col min="2052" max="2052" width="30.28515625" style="17" bestFit="1" customWidth="1"/>
    <col min="2053" max="2053" width="14" style="17" bestFit="1" customWidth="1"/>
    <col min="2054" max="2054" width="10.28515625" style="17" bestFit="1" customWidth="1"/>
    <col min="2055" max="2055" width="18.140625" style="17" bestFit="1" customWidth="1"/>
    <col min="2056" max="2056" width="9.140625" style="17"/>
    <col min="2057" max="2057" width="1.7109375" style="17" bestFit="1" customWidth="1"/>
    <col min="2058" max="2304" width="9.140625" style="17"/>
    <col min="2305" max="2305" width="5.42578125" style="17" bestFit="1" customWidth="1"/>
    <col min="2306" max="2306" width="82" style="17" bestFit="1" customWidth="1"/>
    <col min="2307" max="2307" width="13.140625" style="17" bestFit="1" customWidth="1"/>
    <col min="2308" max="2308" width="30.28515625" style="17" bestFit="1" customWidth="1"/>
    <col min="2309" max="2309" width="14" style="17" bestFit="1" customWidth="1"/>
    <col min="2310" max="2310" width="10.28515625" style="17" bestFit="1" customWidth="1"/>
    <col min="2311" max="2311" width="18.140625" style="17" bestFit="1" customWidth="1"/>
    <col min="2312" max="2312" width="9.140625" style="17"/>
    <col min="2313" max="2313" width="1.7109375" style="17" bestFit="1" customWidth="1"/>
    <col min="2314" max="2560" width="9.140625" style="17"/>
    <col min="2561" max="2561" width="5.42578125" style="17" bestFit="1" customWidth="1"/>
    <col min="2562" max="2562" width="82" style="17" bestFit="1" customWidth="1"/>
    <col min="2563" max="2563" width="13.140625" style="17" bestFit="1" customWidth="1"/>
    <col min="2564" max="2564" width="30.28515625" style="17" bestFit="1" customWidth="1"/>
    <col min="2565" max="2565" width="14" style="17" bestFit="1" customWidth="1"/>
    <col min="2566" max="2566" width="10.28515625" style="17" bestFit="1" customWidth="1"/>
    <col min="2567" max="2567" width="18.140625" style="17" bestFit="1" customWidth="1"/>
    <col min="2568" max="2568" width="9.140625" style="17"/>
    <col min="2569" max="2569" width="1.7109375" style="17" bestFit="1" customWidth="1"/>
    <col min="2570" max="2816" width="9.140625" style="17"/>
    <col min="2817" max="2817" width="5.42578125" style="17" bestFit="1" customWidth="1"/>
    <col min="2818" max="2818" width="82" style="17" bestFit="1" customWidth="1"/>
    <col min="2819" max="2819" width="13.140625" style="17" bestFit="1" customWidth="1"/>
    <col min="2820" max="2820" width="30.28515625" style="17" bestFit="1" customWidth="1"/>
    <col min="2821" max="2821" width="14" style="17" bestFit="1" customWidth="1"/>
    <col min="2822" max="2822" width="10.28515625" style="17" bestFit="1" customWidth="1"/>
    <col min="2823" max="2823" width="18.140625" style="17" bestFit="1" customWidth="1"/>
    <col min="2824" max="2824" width="9.140625" style="17"/>
    <col min="2825" max="2825" width="1.7109375" style="17" bestFit="1" customWidth="1"/>
    <col min="2826" max="3072" width="9.140625" style="17"/>
    <col min="3073" max="3073" width="5.42578125" style="17" bestFit="1" customWidth="1"/>
    <col min="3074" max="3074" width="82" style="17" bestFit="1" customWidth="1"/>
    <col min="3075" max="3075" width="13.140625" style="17" bestFit="1" customWidth="1"/>
    <col min="3076" max="3076" width="30.28515625" style="17" bestFit="1" customWidth="1"/>
    <col min="3077" max="3077" width="14" style="17" bestFit="1" customWidth="1"/>
    <col min="3078" max="3078" width="10.28515625" style="17" bestFit="1" customWidth="1"/>
    <col min="3079" max="3079" width="18.140625" style="17" bestFit="1" customWidth="1"/>
    <col min="3080" max="3080" width="9.140625" style="17"/>
    <col min="3081" max="3081" width="1.7109375" style="17" bestFit="1" customWidth="1"/>
    <col min="3082" max="3328" width="9.140625" style="17"/>
    <col min="3329" max="3329" width="5.42578125" style="17" bestFit="1" customWidth="1"/>
    <col min="3330" max="3330" width="82" style="17" bestFit="1" customWidth="1"/>
    <col min="3331" max="3331" width="13.140625" style="17" bestFit="1" customWidth="1"/>
    <col min="3332" max="3332" width="30.28515625" style="17" bestFit="1" customWidth="1"/>
    <col min="3333" max="3333" width="14" style="17" bestFit="1" customWidth="1"/>
    <col min="3334" max="3334" width="10.28515625" style="17" bestFit="1" customWidth="1"/>
    <col min="3335" max="3335" width="18.140625" style="17" bestFit="1" customWidth="1"/>
    <col min="3336" max="3336" width="9.140625" style="17"/>
    <col min="3337" max="3337" width="1.7109375" style="17" bestFit="1" customWidth="1"/>
    <col min="3338" max="3584" width="9.140625" style="17"/>
    <col min="3585" max="3585" width="5.42578125" style="17" bestFit="1" customWidth="1"/>
    <col min="3586" max="3586" width="82" style="17" bestFit="1" customWidth="1"/>
    <col min="3587" max="3587" width="13.140625" style="17" bestFit="1" customWidth="1"/>
    <col min="3588" max="3588" width="30.28515625" style="17" bestFit="1" customWidth="1"/>
    <col min="3589" max="3589" width="14" style="17" bestFit="1" customWidth="1"/>
    <col min="3590" max="3590" width="10.28515625" style="17" bestFit="1" customWidth="1"/>
    <col min="3591" max="3591" width="18.140625" style="17" bestFit="1" customWidth="1"/>
    <col min="3592" max="3592" width="9.140625" style="17"/>
    <col min="3593" max="3593" width="1.7109375" style="17" bestFit="1" customWidth="1"/>
    <col min="3594" max="3840" width="9.140625" style="17"/>
    <col min="3841" max="3841" width="5.42578125" style="17" bestFit="1" customWidth="1"/>
    <col min="3842" max="3842" width="82" style="17" bestFit="1" customWidth="1"/>
    <col min="3843" max="3843" width="13.140625" style="17" bestFit="1" customWidth="1"/>
    <col min="3844" max="3844" width="30.28515625" style="17" bestFit="1" customWidth="1"/>
    <col min="3845" max="3845" width="14" style="17" bestFit="1" customWidth="1"/>
    <col min="3846" max="3846" width="10.28515625" style="17" bestFit="1" customWidth="1"/>
    <col min="3847" max="3847" width="18.140625" style="17" bestFit="1" customWidth="1"/>
    <col min="3848" max="3848" width="9.140625" style="17"/>
    <col min="3849" max="3849" width="1.7109375" style="17" bestFit="1" customWidth="1"/>
    <col min="3850" max="4096" width="9.140625" style="17"/>
    <col min="4097" max="4097" width="5.42578125" style="17" bestFit="1" customWidth="1"/>
    <col min="4098" max="4098" width="82" style="17" bestFit="1" customWidth="1"/>
    <col min="4099" max="4099" width="13.140625" style="17" bestFit="1" customWidth="1"/>
    <col min="4100" max="4100" width="30.28515625" style="17" bestFit="1" customWidth="1"/>
    <col min="4101" max="4101" width="14" style="17" bestFit="1" customWidth="1"/>
    <col min="4102" max="4102" width="10.28515625" style="17" bestFit="1" customWidth="1"/>
    <col min="4103" max="4103" width="18.140625" style="17" bestFit="1" customWidth="1"/>
    <col min="4104" max="4104" width="9.140625" style="17"/>
    <col min="4105" max="4105" width="1.7109375" style="17" bestFit="1" customWidth="1"/>
    <col min="4106" max="4352" width="9.140625" style="17"/>
    <col min="4353" max="4353" width="5.42578125" style="17" bestFit="1" customWidth="1"/>
    <col min="4354" max="4354" width="82" style="17" bestFit="1" customWidth="1"/>
    <col min="4355" max="4355" width="13.140625" style="17" bestFit="1" customWidth="1"/>
    <col min="4356" max="4356" width="30.28515625" style="17" bestFit="1" customWidth="1"/>
    <col min="4357" max="4357" width="14" style="17" bestFit="1" customWidth="1"/>
    <col min="4358" max="4358" width="10.28515625" style="17" bestFit="1" customWidth="1"/>
    <col min="4359" max="4359" width="18.140625" style="17" bestFit="1" customWidth="1"/>
    <col min="4360" max="4360" width="9.140625" style="17"/>
    <col min="4361" max="4361" width="1.7109375" style="17" bestFit="1" customWidth="1"/>
    <col min="4362" max="4608" width="9.140625" style="17"/>
    <col min="4609" max="4609" width="5.42578125" style="17" bestFit="1" customWidth="1"/>
    <col min="4610" max="4610" width="82" style="17" bestFit="1" customWidth="1"/>
    <col min="4611" max="4611" width="13.140625" style="17" bestFit="1" customWidth="1"/>
    <col min="4612" max="4612" width="30.28515625" style="17" bestFit="1" customWidth="1"/>
    <col min="4613" max="4613" width="14" style="17" bestFit="1" customWidth="1"/>
    <col min="4614" max="4614" width="10.28515625" style="17" bestFit="1" customWidth="1"/>
    <col min="4615" max="4615" width="18.140625" style="17" bestFit="1" customWidth="1"/>
    <col min="4616" max="4616" width="9.140625" style="17"/>
    <col min="4617" max="4617" width="1.7109375" style="17" bestFit="1" customWidth="1"/>
    <col min="4618" max="4864" width="9.140625" style="17"/>
    <col min="4865" max="4865" width="5.42578125" style="17" bestFit="1" customWidth="1"/>
    <col min="4866" max="4866" width="82" style="17" bestFit="1" customWidth="1"/>
    <col min="4867" max="4867" width="13.140625" style="17" bestFit="1" customWidth="1"/>
    <col min="4868" max="4868" width="30.28515625" style="17" bestFit="1" customWidth="1"/>
    <col min="4869" max="4869" width="14" style="17" bestFit="1" customWidth="1"/>
    <col min="4870" max="4870" width="10.28515625" style="17" bestFit="1" customWidth="1"/>
    <col min="4871" max="4871" width="18.140625" style="17" bestFit="1" customWidth="1"/>
    <col min="4872" max="4872" width="9.140625" style="17"/>
    <col min="4873" max="4873" width="1.7109375" style="17" bestFit="1" customWidth="1"/>
    <col min="4874" max="5120" width="9.140625" style="17"/>
    <col min="5121" max="5121" width="5.42578125" style="17" bestFit="1" customWidth="1"/>
    <col min="5122" max="5122" width="82" style="17" bestFit="1" customWidth="1"/>
    <col min="5123" max="5123" width="13.140625" style="17" bestFit="1" customWidth="1"/>
    <col min="5124" max="5124" width="30.28515625" style="17" bestFit="1" customWidth="1"/>
    <col min="5125" max="5125" width="14" style="17" bestFit="1" customWidth="1"/>
    <col min="5126" max="5126" width="10.28515625" style="17" bestFit="1" customWidth="1"/>
    <col min="5127" max="5127" width="18.140625" style="17" bestFit="1" customWidth="1"/>
    <col min="5128" max="5128" width="9.140625" style="17"/>
    <col min="5129" max="5129" width="1.7109375" style="17" bestFit="1" customWidth="1"/>
    <col min="5130" max="5376" width="9.140625" style="17"/>
    <col min="5377" max="5377" width="5.42578125" style="17" bestFit="1" customWidth="1"/>
    <col min="5378" max="5378" width="82" style="17" bestFit="1" customWidth="1"/>
    <col min="5379" max="5379" width="13.140625" style="17" bestFit="1" customWidth="1"/>
    <col min="5380" max="5380" width="30.28515625" style="17" bestFit="1" customWidth="1"/>
    <col min="5381" max="5381" width="14" style="17" bestFit="1" customWidth="1"/>
    <col min="5382" max="5382" width="10.28515625" style="17" bestFit="1" customWidth="1"/>
    <col min="5383" max="5383" width="18.140625" style="17" bestFit="1" customWidth="1"/>
    <col min="5384" max="5384" width="9.140625" style="17"/>
    <col min="5385" max="5385" width="1.7109375" style="17" bestFit="1" customWidth="1"/>
    <col min="5386" max="5632" width="9.140625" style="17"/>
    <col min="5633" max="5633" width="5.42578125" style="17" bestFit="1" customWidth="1"/>
    <col min="5634" max="5634" width="82" style="17" bestFit="1" customWidth="1"/>
    <col min="5635" max="5635" width="13.140625" style="17" bestFit="1" customWidth="1"/>
    <col min="5636" max="5636" width="30.28515625" style="17" bestFit="1" customWidth="1"/>
    <col min="5637" max="5637" width="14" style="17" bestFit="1" customWidth="1"/>
    <col min="5638" max="5638" width="10.28515625" style="17" bestFit="1" customWidth="1"/>
    <col min="5639" max="5639" width="18.140625" style="17" bestFit="1" customWidth="1"/>
    <col min="5640" max="5640" width="9.140625" style="17"/>
    <col min="5641" max="5641" width="1.7109375" style="17" bestFit="1" customWidth="1"/>
    <col min="5642" max="5888" width="9.140625" style="17"/>
    <col min="5889" max="5889" width="5.42578125" style="17" bestFit="1" customWidth="1"/>
    <col min="5890" max="5890" width="82" style="17" bestFit="1" customWidth="1"/>
    <col min="5891" max="5891" width="13.140625" style="17" bestFit="1" customWidth="1"/>
    <col min="5892" max="5892" width="30.28515625" style="17" bestFit="1" customWidth="1"/>
    <col min="5893" max="5893" width="14" style="17" bestFit="1" customWidth="1"/>
    <col min="5894" max="5894" width="10.28515625" style="17" bestFit="1" customWidth="1"/>
    <col min="5895" max="5895" width="18.140625" style="17" bestFit="1" customWidth="1"/>
    <col min="5896" max="5896" width="9.140625" style="17"/>
    <col min="5897" max="5897" width="1.7109375" style="17" bestFit="1" customWidth="1"/>
    <col min="5898" max="6144" width="9.140625" style="17"/>
    <col min="6145" max="6145" width="5.42578125" style="17" bestFit="1" customWidth="1"/>
    <col min="6146" max="6146" width="82" style="17" bestFit="1" customWidth="1"/>
    <col min="6147" max="6147" width="13.140625" style="17" bestFit="1" customWidth="1"/>
    <col min="6148" max="6148" width="30.28515625" style="17" bestFit="1" customWidth="1"/>
    <col min="6149" max="6149" width="14" style="17" bestFit="1" customWidth="1"/>
    <col min="6150" max="6150" width="10.28515625" style="17" bestFit="1" customWidth="1"/>
    <col min="6151" max="6151" width="18.140625" style="17" bestFit="1" customWidth="1"/>
    <col min="6152" max="6152" width="9.140625" style="17"/>
    <col min="6153" max="6153" width="1.7109375" style="17" bestFit="1" customWidth="1"/>
    <col min="6154" max="6400" width="9.140625" style="17"/>
    <col min="6401" max="6401" width="5.42578125" style="17" bestFit="1" customWidth="1"/>
    <col min="6402" max="6402" width="82" style="17" bestFit="1" customWidth="1"/>
    <col min="6403" max="6403" width="13.140625" style="17" bestFit="1" customWidth="1"/>
    <col min="6404" max="6404" width="30.28515625" style="17" bestFit="1" customWidth="1"/>
    <col min="6405" max="6405" width="14" style="17" bestFit="1" customWidth="1"/>
    <col min="6406" max="6406" width="10.28515625" style="17" bestFit="1" customWidth="1"/>
    <col min="6407" max="6407" width="18.140625" style="17" bestFit="1" customWidth="1"/>
    <col min="6408" max="6408" width="9.140625" style="17"/>
    <col min="6409" max="6409" width="1.7109375" style="17" bestFit="1" customWidth="1"/>
    <col min="6410" max="6656" width="9.140625" style="17"/>
    <col min="6657" max="6657" width="5.42578125" style="17" bestFit="1" customWidth="1"/>
    <col min="6658" max="6658" width="82" style="17" bestFit="1" customWidth="1"/>
    <col min="6659" max="6659" width="13.140625" style="17" bestFit="1" customWidth="1"/>
    <col min="6660" max="6660" width="30.28515625" style="17" bestFit="1" customWidth="1"/>
    <col min="6661" max="6661" width="14" style="17" bestFit="1" customWidth="1"/>
    <col min="6662" max="6662" width="10.28515625" style="17" bestFit="1" customWidth="1"/>
    <col min="6663" max="6663" width="18.140625" style="17" bestFit="1" customWidth="1"/>
    <col min="6664" max="6664" width="9.140625" style="17"/>
    <col min="6665" max="6665" width="1.7109375" style="17" bestFit="1" customWidth="1"/>
    <col min="6666" max="6912" width="9.140625" style="17"/>
    <col min="6913" max="6913" width="5.42578125" style="17" bestFit="1" customWidth="1"/>
    <col min="6914" max="6914" width="82" style="17" bestFit="1" customWidth="1"/>
    <col min="6915" max="6915" width="13.140625" style="17" bestFit="1" customWidth="1"/>
    <col min="6916" max="6916" width="30.28515625" style="17" bestFit="1" customWidth="1"/>
    <col min="6917" max="6917" width="14" style="17" bestFit="1" customWidth="1"/>
    <col min="6918" max="6918" width="10.28515625" style="17" bestFit="1" customWidth="1"/>
    <col min="6919" max="6919" width="18.140625" style="17" bestFit="1" customWidth="1"/>
    <col min="6920" max="6920" width="9.140625" style="17"/>
    <col min="6921" max="6921" width="1.7109375" style="17" bestFit="1" customWidth="1"/>
    <col min="6922" max="7168" width="9.140625" style="17"/>
    <col min="7169" max="7169" width="5.42578125" style="17" bestFit="1" customWidth="1"/>
    <col min="7170" max="7170" width="82" style="17" bestFit="1" customWidth="1"/>
    <col min="7171" max="7171" width="13.140625" style="17" bestFit="1" customWidth="1"/>
    <col min="7172" max="7172" width="30.28515625" style="17" bestFit="1" customWidth="1"/>
    <col min="7173" max="7173" width="14" style="17" bestFit="1" customWidth="1"/>
    <col min="7174" max="7174" width="10.28515625" style="17" bestFit="1" customWidth="1"/>
    <col min="7175" max="7175" width="18.140625" style="17" bestFit="1" customWidth="1"/>
    <col min="7176" max="7176" width="9.140625" style="17"/>
    <col min="7177" max="7177" width="1.7109375" style="17" bestFit="1" customWidth="1"/>
    <col min="7178" max="7424" width="9.140625" style="17"/>
    <col min="7425" max="7425" width="5.42578125" style="17" bestFit="1" customWidth="1"/>
    <col min="7426" max="7426" width="82" style="17" bestFit="1" customWidth="1"/>
    <col min="7427" max="7427" width="13.140625" style="17" bestFit="1" customWidth="1"/>
    <col min="7428" max="7428" width="30.28515625" style="17" bestFit="1" customWidth="1"/>
    <col min="7429" max="7429" width="14" style="17" bestFit="1" customWidth="1"/>
    <col min="7430" max="7430" width="10.28515625" style="17" bestFit="1" customWidth="1"/>
    <col min="7431" max="7431" width="18.140625" style="17" bestFit="1" customWidth="1"/>
    <col min="7432" max="7432" width="9.140625" style="17"/>
    <col min="7433" max="7433" width="1.7109375" style="17" bestFit="1" customWidth="1"/>
    <col min="7434" max="7680" width="9.140625" style="17"/>
    <col min="7681" max="7681" width="5.42578125" style="17" bestFit="1" customWidth="1"/>
    <col min="7682" max="7682" width="82" style="17" bestFit="1" customWidth="1"/>
    <col min="7683" max="7683" width="13.140625" style="17" bestFit="1" customWidth="1"/>
    <col min="7684" max="7684" width="30.28515625" style="17" bestFit="1" customWidth="1"/>
    <col min="7685" max="7685" width="14" style="17" bestFit="1" customWidth="1"/>
    <col min="7686" max="7686" width="10.28515625" style="17" bestFit="1" customWidth="1"/>
    <col min="7687" max="7687" width="18.140625" style="17" bestFit="1" customWidth="1"/>
    <col min="7688" max="7688" width="9.140625" style="17"/>
    <col min="7689" max="7689" width="1.7109375" style="17" bestFit="1" customWidth="1"/>
    <col min="7690" max="7936" width="9.140625" style="17"/>
    <col min="7937" max="7937" width="5.42578125" style="17" bestFit="1" customWidth="1"/>
    <col min="7938" max="7938" width="82" style="17" bestFit="1" customWidth="1"/>
    <col min="7939" max="7939" width="13.140625" style="17" bestFit="1" customWidth="1"/>
    <col min="7940" max="7940" width="30.28515625" style="17" bestFit="1" customWidth="1"/>
    <col min="7941" max="7941" width="14" style="17" bestFit="1" customWidth="1"/>
    <col min="7942" max="7942" width="10.28515625" style="17" bestFit="1" customWidth="1"/>
    <col min="7943" max="7943" width="18.140625" style="17" bestFit="1" customWidth="1"/>
    <col min="7944" max="7944" width="9.140625" style="17"/>
    <col min="7945" max="7945" width="1.7109375" style="17" bestFit="1" customWidth="1"/>
    <col min="7946" max="8192" width="9.140625" style="17"/>
    <col min="8193" max="8193" width="5.42578125" style="17" bestFit="1" customWidth="1"/>
    <col min="8194" max="8194" width="82" style="17" bestFit="1" customWidth="1"/>
    <col min="8195" max="8195" width="13.140625" style="17" bestFit="1" customWidth="1"/>
    <col min="8196" max="8196" width="30.28515625" style="17" bestFit="1" customWidth="1"/>
    <col min="8197" max="8197" width="14" style="17" bestFit="1" customWidth="1"/>
    <col min="8198" max="8198" width="10.28515625" style="17" bestFit="1" customWidth="1"/>
    <col min="8199" max="8199" width="18.140625" style="17" bestFit="1" customWidth="1"/>
    <col min="8200" max="8200" width="9.140625" style="17"/>
    <col min="8201" max="8201" width="1.7109375" style="17" bestFit="1" customWidth="1"/>
    <col min="8202" max="8448" width="9.140625" style="17"/>
    <col min="8449" max="8449" width="5.42578125" style="17" bestFit="1" customWidth="1"/>
    <col min="8450" max="8450" width="82" style="17" bestFit="1" customWidth="1"/>
    <col min="8451" max="8451" width="13.140625" style="17" bestFit="1" customWidth="1"/>
    <col min="8452" max="8452" width="30.28515625" style="17" bestFit="1" customWidth="1"/>
    <col min="8453" max="8453" width="14" style="17" bestFit="1" customWidth="1"/>
    <col min="8454" max="8454" width="10.28515625" style="17" bestFit="1" customWidth="1"/>
    <col min="8455" max="8455" width="18.140625" style="17" bestFit="1" customWidth="1"/>
    <col min="8456" max="8456" width="9.140625" style="17"/>
    <col min="8457" max="8457" width="1.7109375" style="17" bestFit="1" customWidth="1"/>
    <col min="8458" max="8704" width="9.140625" style="17"/>
    <col min="8705" max="8705" width="5.42578125" style="17" bestFit="1" customWidth="1"/>
    <col min="8706" max="8706" width="82" style="17" bestFit="1" customWidth="1"/>
    <col min="8707" max="8707" width="13.140625" style="17" bestFit="1" customWidth="1"/>
    <col min="8708" max="8708" width="30.28515625" style="17" bestFit="1" customWidth="1"/>
    <col min="8709" max="8709" width="14" style="17" bestFit="1" customWidth="1"/>
    <col min="8710" max="8710" width="10.28515625" style="17" bestFit="1" customWidth="1"/>
    <col min="8711" max="8711" width="18.140625" style="17" bestFit="1" customWidth="1"/>
    <col min="8712" max="8712" width="9.140625" style="17"/>
    <col min="8713" max="8713" width="1.7109375" style="17" bestFit="1" customWidth="1"/>
    <col min="8714" max="8960" width="9.140625" style="17"/>
    <col min="8961" max="8961" width="5.42578125" style="17" bestFit="1" customWidth="1"/>
    <col min="8962" max="8962" width="82" style="17" bestFit="1" customWidth="1"/>
    <col min="8963" max="8963" width="13.140625" style="17" bestFit="1" customWidth="1"/>
    <col min="8964" max="8964" width="30.28515625" style="17" bestFit="1" customWidth="1"/>
    <col min="8965" max="8965" width="14" style="17" bestFit="1" customWidth="1"/>
    <col min="8966" max="8966" width="10.28515625" style="17" bestFit="1" customWidth="1"/>
    <col min="8967" max="8967" width="18.140625" style="17" bestFit="1" customWidth="1"/>
    <col min="8968" max="8968" width="9.140625" style="17"/>
    <col min="8969" max="8969" width="1.7109375" style="17" bestFit="1" customWidth="1"/>
    <col min="8970" max="9216" width="9.140625" style="17"/>
    <col min="9217" max="9217" width="5.42578125" style="17" bestFit="1" customWidth="1"/>
    <col min="9218" max="9218" width="82" style="17" bestFit="1" customWidth="1"/>
    <col min="9219" max="9219" width="13.140625" style="17" bestFit="1" customWidth="1"/>
    <col min="9220" max="9220" width="30.28515625" style="17" bestFit="1" customWidth="1"/>
    <col min="9221" max="9221" width="14" style="17" bestFit="1" customWidth="1"/>
    <col min="9222" max="9222" width="10.28515625" style="17" bestFit="1" customWidth="1"/>
    <col min="9223" max="9223" width="18.140625" style="17" bestFit="1" customWidth="1"/>
    <col min="9224" max="9224" width="9.140625" style="17"/>
    <col min="9225" max="9225" width="1.7109375" style="17" bestFit="1" customWidth="1"/>
    <col min="9226" max="9472" width="9.140625" style="17"/>
    <col min="9473" max="9473" width="5.42578125" style="17" bestFit="1" customWidth="1"/>
    <col min="9474" max="9474" width="82" style="17" bestFit="1" customWidth="1"/>
    <col min="9475" max="9475" width="13.140625" style="17" bestFit="1" customWidth="1"/>
    <col min="9476" max="9476" width="30.28515625" style="17" bestFit="1" customWidth="1"/>
    <col min="9477" max="9477" width="14" style="17" bestFit="1" customWidth="1"/>
    <col min="9478" max="9478" width="10.28515625" style="17" bestFit="1" customWidth="1"/>
    <col min="9479" max="9479" width="18.140625" style="17" bestFit="1" customWidth="1"/>
    <col min="9480" max="9480" width="9.140625" style="17"/>
    <col min="9481" max="9481" width="1.7109375" style="17" bestFit="1" customWidth="1"/>
    <col min="9482" max="9728" width="9.140625" style="17"/>
    <col min="9729" max="9729" width="5.42578125" style="17" bestFit="1" customWidth="1"/>
    <col min="9730" max="9730" width="82" style="17" bestFit="1" customWidth="1"/>
    <col min="9731" max="9731" width="13.140625" style="17" bestFit="1" customWidth="1"/>
    <col min="9732" max="9732" width="30.28515625" style="17" bestFit="1" customWidth="1"/>
    <col min="9733" max="9733" width="14" style="17" bestFit="1" customWidth="1"/>
    <col min="9734" max="9734" width="10.28515625" style="17" bestFit="1" customWidth="1"/>
    <col min="9735" max="9735" width="18.140625" style="17" bestFit="1" customWidth="1"/>
    <col min="9736" max="9736" width="9.140625" style="17"/>
    <col min="9737" max="9737" width="1.7109375" style="17" bestFit="1" customWidth="1"/>
    <col min="9738" max="9984" width="9.140625" style="17"/>
    <col min="9985" max="9985" width="5.42578125" style="17" bestFit="1" customWidth="1"/>
    <col min="9986" max="9986" width="82" style="17" bestFit="1" customWidth="1"/>
    <col min="9987" max="9987" width="13.140625" style="17" bestFit="1" customWidth="1"/>
    <col min="9988" max="9988" width="30.28515625" style="17" bestFit="1" customWidth="1"/>
    <col min="9989" max="9989" width="14" style="17" bestFit="1" customWidth="1"/>
    <col min="9990" max="9990" width="10.28515625" style="17" bestFit="1" customWidth="1"/>
    <col min="9991" max="9991" width="18.140625" style="17" bestFit="1" customWidth="1"/>
    <col min="9992" max="9992" width="9.140625" style="17"/>
    <col min="9993" max="9993" width="1.7109375" style="17" bestFit="1" customWidth="1"/>
    <col min="9994" max="10240" width="9.140625" style="17"/>
    <col min="10241" max="10241" width="5.42578125" style="17" bestFit="1" customWidth="1"/>
    <col min="10242" max="10242" width="82" style="17" bestFit="1" customWidth="1"/>
    <col min="10243" max="10243" width="13.140625" style="17" bestFit="1" customWidth="1"/>
    <col min="10244" max="10244" width="30.28515625" style="17" bestFit="1" customWidth="1"/>
    <col min="10245" max="10245" width="14" style="17" bestFit="1" customWidth="1"/>
    <col min="10246" max="10246" width="10.28515625" style="17" bestFit="1" customWidth="1"/>
    <col min="10247" max="10247" width="18.140625" style="17" bestFit="1" customWidth="1"/>
    <col min="10248" max="10248" width="9.140625" style="17"/>
    <col min="10249" max="10249" width="1.7109375" style="17" bestFit="1" customWidth="1"/>
    <col min="10250" max="10496" width="9.140625" style="17"/>
    <col min="10497" max="10497" width="5.42578125" style="17" bestFit="1" customWidth="1"/>
    <col min="10498" max="10498" width="82" style="17" bestFit="1" customWidth="1"/>
    <col min="10499" max="10499" width="13.140625" style="17" bestFit="1" customWidth="1"/>
    <col min="10500" max="10500" width="30.28515625" style="17" bestFit="1" customWidth="1"/>
    <col min="10501" max="10501" width="14" style="17" bestFit="1" customWidth="1"/>
    <col min="10502" max="10502" width="10.28515625" style="17" bestFit="1" customWidth="1"/>
    <col min="10503" max="10503" width="18.140625" style="17" bestFit="1" customWidth="1"/>
    <col min="10504" max="10504" width="9.140625" style="17"/>
    <col min="10505" max="10505" width="1.7109375" style="17" bestFit="1" customWidth="1"/>
    <col min="10506" max="10752" width="9.140625" style="17"/>
    <col min="10753" max="10753" width="5.42578125" style="17" bestFit="1" customWidth="1"/>
    <col min="10754" max="10754" width="82" style="17" bestFit="1" customWidth="1"/>
    <col min="10755" max="10755" width="13.140625" style="17" bestFit="1" customWidth="1"/>
    <col min="10756" max="10756" width="30.28515625" style="17" bestFit="1" customWidth="1"/>
    <col min="10757" max="10757" width="14" style="17" bestFit="1" customWidth="1"/>
    <col min="10758" max="10758" width="10.28515625" style="17" bestFit="1" customWidth="1"/>
    <col min="10759" max="10759" width="18.140625" style="17" bestFit="1" customWidth="1"/>
    <col min="10760" max="10760" width="9.140625" style="17"/>
    <col min="10761" max="10761" width="1.7109375" style="17" bestFit="1" customWidth="1"/>
    <col min="10762" max="11008" width="9.140625" style="17"/>
    <col min="11009" max="11009" width="5.42578125" style="17" bestFit="1" customWidth="1"/>
    <col min="11010" max="11010" width="82" style="17" bestFit="1" customWidth="1"/>
    <col min="11011" max="11011" width="13.140625" style="17" bestFit="1" customWidth="1"/>
    <col min="11012" max="11012" width="30.28515625" style="17" bestFit="1" customWidth="1"/>
    <col min="11013" max="11013" width="14" style="17" bestFit="1" customWidth="1"/>
    <col min="11014" max="11014" width="10.28515625" style="17" bestFit="1" customWidth="1"/>
    <col min="11015" max="11015" width="18.140625" style="17" bestFit="1" customWidth="1"/>
    <col min="11016" max="11016" width="9.140625" style="17"/>
    <col min="11017" max="11017" width="1.7109375" style="17" bestFit="1" customWidth="1"/>
    <col min="11018" max="11264" width="9.140625" style="17"/>
    <col min="11265" max="11265" width="5.42578125" style="17" bestFit="1" customWidth="1"/>
    <col min="11266" max="11266" width="82" style="17" bestFit="1" customWidth="1"/>
    <col min="11267" max="11267" width="13.140625" style="17" bestFit="1" customWidth="1"/>
    <col min="11268" max="11268" width="30.28515625" style="17" bestFit="1" customWidth="1"/>
    <col min="11269" max="11269" width="14" style="17" bestFit="1" customWidth="1"/>
    <col min="11270" max="11270" width="10.28515625" style="17" bestFit="1" customWidth="1"/>
    <col min="11271" max="11271" width="18.140625" style="17" bestFit="1" customWidth="1"/>
    <col min="11272" max="11272" width="9.140625" style="17"/>
    <col min="11273" max="11273" width="1.7109375" style="17" bestFit="1" customWidth="1"/>
    <col min="11274" max="11520" width="9.140625" style="17"/>
    <col min="11521" max="11521" width="5.42578125" style="17" bestFit="1" customWidth="1"/>
    <col min="11522" max="11522" width="82" style="17" bestFit="1" customWidth="1"/>
    <col min="11523" max="11523" width="13.140625" style="17" bestFit="1" customWidth="1"/>
    <col min="11524" max="11524" width="30.28515625" style="17" bestFit="1" customWidth="1"/>
    <col min="11525" max="11525" width="14" style="17" bestFit="1" customWidth="1"/>
    <col min="11526" max="11526" width="10.28515625" style="17" bestFit="1" customWidth="1"/>
    <col min="11527" max="11527" width="18.140625" style="17" bestFit="1" customWidth="1"/>
    <col min="11528" max="11528" width="9.140625" style="17"/>
    <col min="11529" max="11529" width="1.7109375" style="17" bestFit="1" customWidth="1"/>
    <col min="11530" max="11776" width="9.140625" style="17"/>
    <col min="11777" max="11777" width="5.42578125" style="17" bestFit="1" customWidth="1"/>
    <col min="11778" max="11778" width="82" style="17" bestFit="1" customWidth="1"/>
    <col min="11779" max="11779" width="13.140625" style="17" bestFit="1" customWidth="1"/>
    <col min="11780" max="11780" width="30.28515625" style="17" bestFit="1" customWidth="1"/>
    <col min="11781" max="11781" width="14" style="17" bestFit="1" customWidth="1"/>
    <col min="11782" max="11782" width="10.28515625" style="17" bestFit="1" customWidth="1"/>
    <col min="11783" max="11783" width="18.140625" style="17" bestFit="1" customWidth="1"/>
    <col min="11784" max="11784" width="9.140625" style="17"/>
    <col min="11785" max="11785" width="1.7109375" style="17" bestFit="1" customWidth="1"/>
    <col min="11786" max="12032" width="9.140625" style="17"/>
    <col min="12033" max="12033" width="5.42578125" style="17" bestFit="1" customWidth="1"/>
    <col min="12034" max="12034" width="82" style="17" bestFit="1" customWidth="1"/>
    <col min="12035" max="12035" width="13.140625" style="17" bestFit="1" customWidth="1"/>
    <col min="12036" max="12036" width="30.28515625" style="17" bestFit="1" customWidth="1"/>
    <col min="12037" max="12037" width="14" style="17" bestFit="1" customWidth="1"/>
    <col min="12038" max="12038" width="10.28515625" style="17" bestFit="1" customWidth="1"/>
    <col min="12039" max="12039" width="18.140625" style="17" bestFit="1" customWidth="1"/>
    <col min="12040" max="12040" width="9.140625" style="17"/>
    <col min="12041" max="12041" width="1.7109375" style="17" bestFit="1" customWidth="1"/>
    <col min="12042" max="12288" width="9.140625" style="17"/>
    <col min="12289" max="12289" width="5.42578125" style="17" bestFit="1" customWidth="1"/>
    <col min="12290" max="12290" width="82" style="17" bestFit="1" customWidth="1"/>
    <col min="12291" max="12291" width="13.140625" style="17" bestFit="1" customWidth="1"/>
    <col min="12292" max="12292" width="30.28515625" style="17" bestFit="1" customWidth="1"/>
    <col min="12293" max="12293" width="14" style="17" bestFit="1" customWidth="1"/>
    <col min="12294" max="12294" width="10.28515625" style="17" bestFit="1" customWidth="1"/>
    <col min="12295" max="12295" width="18.140625" style="17" bestFit="1" customWidth="1"/>
    <col min="12296" max="12296" width="9.140625" style="17"/>
    <col min="12297" max="12297" width="1.7109375" style="17" bestFit="1" customWidth="1"/>
    <col min="12298" max="12544" width="9.140625" style="17"/>
    <col min="12545" max="12545" width="5.42578125" style="17" bestFit="1" customWidth="1"/>
    <col min="12546" max="12546" width="82" style="17" bestFit="1" customWidth="1"/>
    <col min="12547" max="12547" width="13.140625" style="17" bestFit="1" customWidth="1"/>
    <col min="12548" max="12548" width="30.28515625" style="17" bestFit="1" customWidth="1"/>
    <col min="12549" max="12549" width="14" style="17" bestFit="1" customWidth="1"/>
    <col min="12550" max="12550" width="10.28515625" style="17" bestFit="1" customWidth="1"/>
    <col min="12551" max="12551" width="18.140625" style="17" bestFit="1" customWidth="1"/>
    <col min="12552" max="12552" width="9.140625" style="17"/>
    <col min="12553" max="12553" width="1.7109375" style="17" bestFit="1" customWidth="1"/>
    <col min="12554" max="12800" width="9.140625" style="17"/>
    <col min="12801" max="12801" width="5.42578125" style="17" bestFit="1" customWidth="1"/>
    <col min="12802" max="12802" width="82" style="17" bestFit="1" customWidth="1"/>
    <col min="12803" max="12803" width="13.140625" style="17" bestFit="1" customWidth="1"/>
    <col min="12804" max="12804" width="30.28515625" style="17" bestFit="1" customWidth="1"/>
    <col min="12805" max="12805" width="14" style="17" bestFit="1" customWidth="1"/>
    <col min="12806" max="12806" width="10.28515625" style="17" bestFit="1" customWidth="1"/>
    <col min="12807" max="12807" width="18.140625" style="17" bestFit="1" customWidth="1"/>
    <col min="12808" max="12808" width="9.140625" style="17"/>
    <col min="12809" max="12809" width="1.7109375" style="17" bestFit="1" customWidth="1"/>
    <col min="12810" max="13056" width="9.140625" style="17"/>
    <col min="13057" max="13057" width="5.42578125" style="17" bestFit="1" customWidth="1"/>
    <col min="13058" max="13058" width="82" style="17" bestFit="1" customWidth="1"/>
    <col min="13059" max="13059" width="13.140625" style="17" bestFit="1" customWidth="1"/>
    <col min="13060" max="13060" width="30.28515625" style="17" bestFit="1" customWidth="1"/>
    <col min="13061" max="13061" width="14" style="17" bestFit="1" customWidth="1"/>
    <col min="13062" max="13062" width="10.28515625" style="17" bestFit="1" customWidth="1"/>
    <col min="13063" max="13063" width="18.140625" style="17" bestFit="1" customWidth="1"/>
    <col min="13064" max="13064" width="9.140625" style="17"/>
    <col min="13065" max="13065" width="1.7109375" style="17" bestFit="1" customWidth="1"/>
    <col min="13066" max="13312" width="9.140625" style="17"/>
    <col min="13313" max="13313" width="5.42578125" style="17" bestFit="1" customWidth="1"/>
    <col min="13314" max="13314" width="82" style="17" bestFit="1" customWidth="1"/>
    <col min="13315" max="13315" width="13.140625" style="17" bestFit="1" customWidth="1"/>
    <col min="13316" max="13316" width="30.28515625" style="17" bestFit="1" customWidth="1"/>
    <col min="13317" max="13317" width="14" style="17" bestFit="1" customWidth="1"/>
    <col min="13318" max="13318" width="10.28515625" style="17" bestFit="1" customWidth="1"/>
    <col min="13319" max="13319" width="18.140625" style="17" bestFit="1" customWidth="1"/>
    <col min="13320" max="13320" width="9.140625" style="17"/>
    <col min="13321" max="13321" width="1.7109375" style="17" bestFit="1" customWidth="1"/>
    <col min="13322" max="13568" width="9.140625" style="17"/>
    <col min="13569" max="13569" width="5.42578125" style="17" bestFit="1" customWidth="1"/>
    <col min="13570" max="13570" width="82" style="17" bestFit="1" customWidth="1"/>
    <col min="13571" max="13571" width="13.140625" style="17" bestFit="1" customWidth="1"/>
    <col min="13572" max="13572" width="30.28515625" style="17" bestFit="1" customWidth="1"/>
    <col min="13573" max="13573" width="14" style="17" bestFit="1" customWidth="1"/>
    <col min="13574" max="13574" width="10.28515625" style="17" bestFit="1" customWidth="1"/>
    <col min="13575" max="13575" width="18.140625" style="17" bestFit="1" customWidth="1"/>
    <col min="13576" max="13576" width="9.140625" style="17"/>
    <col min="13577" max="13577" width="1.7109375" style="17" bestFit="1" customWidth="1"/>
    <col min="13578" max="13824" width="9.140625" style="17"/>
    <col min="13825" max="13825" width="5.42578125" style="17" bestFit="1" customWidth="1"/>
    <col min="13826" max="13826" width="82" style="17" bestFit="1" customWidth="1"/>
    <col min="13827" max="13827" width="13.140625" style="17" bestFit="1" customWidth="1"/>
    <col min="13828" max="13828" width="30.28515625" style="17" bestFit="1" customWidth="1"/>
    <col min="13829" max="13829" width="14" style="17" bestFit="1" customWidth="1"/>
    <col min="13830" max="13830" width="10.28515625" style="17" bestFit="1" customWidth="1"/>
    <col min="13831" max="13831" width="18.140625" style="17" bestFit="1" customWidth="1"/>
    <col min="13832" max="13832" width="9.140625" style="17"/>
    <col min="13833" max="13833" width="1.7109375" style="17" bestFit="1" customWidth="1"/>
    <col min="13834" max="14080" width="9.140625" style="17"/>
    <col min="14081" max="14081" width="5.42578125" style="17" bestFit="1" customWidth="1"/>
    <col min="14082" max="14082" width="82" style="17" bestFit="1" customWidth="1"/>
    <col min="14083" max="14083" width="13.140625" style="17" bestFit="1" customWidth="1"/>
    <col min="14084" max="14084" width="30.28515625" style="17" bestFit="1" customWidth="1"/>
    <col min="14085" max="14085" width="14" style="17" bestFit="1" customWidth="1"/>
    <col min="14086" max="14086" width="10.28515625" style="17" bestFit="1" customWidth="1"/>
    <col min="14087" max="14087" width="18.140625" style="17" bestFit="1" customWidth="1"/>
    <col min="14088" max="14088" width="9.140625" style="17"/>
    <col min="14089" max="14089" width="1.7109375" style="17" bestFit="1" customWidth="1"/>
    <col min="14090" max="14336" width="9.140625" style="17"/>
    <col min="14337" max="14337" width="5.42578125" style="17" bestFit="1" customWidth="1"/>
    <col min="14338" max="14338" width="82" style="17" bestFit="1" customWidth="1"/>
    <col min="14339" max="14339" width="13.140625" style="17" bestFit="1" customWidth="1"/>
    <col min="14340" max="14340" width="30.28515625" style="17" bestFit="1" customWidth="1"/>
    <col min="14341" max="14341" width="14" style="17" bestFit="1" customWidth="1"/>
    <col min="14342" max="14342" width="10.28515625" style="17" bestFit="1" customWidth="1"/>
    <col min="14343" max="14343" width="18.140625" style="17" bestFit="1" customWidth="1"/>
    <col min="14344" max="14344" width="9.140625" style="17"/>
    <col min="14345" max="14345" width="1.7109375" style="17" bestFit="1" customWidth="1"/>
    <col min="14346" max="14592" width="9.140625" style="17"/>
    <col min="14593" max="14593" width="5.42578125" style="17" bestFit="1" customWidth="1"/>
    <col min="14594" max="14594" width="82" style="17" bestFit="1" customWidth="1"/>
    <col min="14595" max="14595" width="13.140625" style="17" bestFit="1" customWidth="1"/>
    <col min="14596" max="14596" width="30.28515625" style="17" bestFit="1" customWidth="1"/>
    <col min="14597" max="14597" width="14" style="17" bestFit="1" customWidth="1"/>
    <col min="14598" max="14598" width="10.28515625" style="17" bestFit="1" customWidth="1"/>
    <col min="14599" max="14599" width="18.140625" style="17" bestFit="1" customWidth="1"/>
    <col min="14600" max="14600" width="9.140625" style="17"/>
    <col min="14601" max="14601" width="1.7109375" style="17" bestFit="1" customWidth="1"/>
    <col min="14602" max="14848" width="9.140625" style="17"/>
    <col min="14849" max="14849" width="5.42578125" style="17" bestFit="1" customWidth="1"/>
    <col min="14850" max="14850" width="82" style="17" bestFit="1" customWidth="1"/>
    <col min="14851" max="14851" width="13.140625" style="17" bestFit="1" customWidth="1"/>
    <col min="14852" max="14852" width="30.28515625" style="17" bestFit="1" customWidth="1"/>
    <col min="14853" max="14853" width="14" style="17" bestFit="1" customWidth="1"/>
    <col min="14854" max="14854" width="10.28515625" style="17" bestFit="1" customWidth="1"/>
    <col min="14855" max="14855" width="18.140625" style="17" bestFit="1" customWidth="1"/>
    <col min="14856" max="14856" width="9.140625" style="17"/>
    <col min="14857" max="14857" width="1.7109375" style="17" bestFit="1" customWidth="1"/>
    <col min="14858" max="15104" width="9.140625" style="17"/>
    <col min="15105" max="15105" width="5.42578125" style="17" bestFit="1" customWidth="1"/>
    <col min="15106" max="15106" width="82" style="17" bestFit="1" customWidth="1"/>
    <col min="15107" max="15107" width="13.140625" style="17" bestFit="1" customWidth="1"/>
    <col min="15108" max="15108" width="30.28515625" style="17" bestFit="1" customWidth="1"/>
    <col min="15109" max="15109" width="14" style="17" bestFit="1" customWidth="1"/>
    <col min="15110" max="15110" width="10.28515625" style="17" bestFit="1" customWidth="1"/>
    <col min="15111" max="15111" width="18.140625" style="17" bestFit="1" customWidth="1"/>
    <col min="15112" max="15112" width="9.140625" style="17"/>
    <col min="15113" max="15113" width="1.7109375" style="17" bestFit="1" customWidth="1"/>
    <col min="15114" max="15360" width="9.140625" style="17"/>
    <col min="15361" max="15361" width="5.42578125" style="17" bestFit="1" customWidth="1"/>
    <col min="15362" max="15362" width="82" style="17" bestFit="1" customWidth="1"/>
    <col min="15363" max="15363" width="13.140625" style="17" bestFit="1" customWidth="1"/>
    <col min="15364" max="15364" width="30.28515625" style="17" bestFit="1" customWidth="1"/>
    <col min="15365" max="15365" width="14" style="17" bestFit="1" customWidth="1"/>
    <col min="15366" max="15366" width="10.28515625" style="17" bestFit="1" customWidth="1"/>
    <col min="15367" max="15367" width="18.140625" style="17" bestFit="1" customWidth="1"/>
    <col min="15368" max="15368" width="9.140625" style="17"/>
    <col min="15369" max="15369" width="1.7109375" style="17" bestFit="1" customWidth="1"/>
    <col min="15370" max="15616" width="9.140625" style="17"/>
    <col min="15617" max="15617" width="5.42578125" style="17" bestFit="1" customWidth="1"/>
    <col min="15618" max="15618" width="82" style="17" bestFit="1" customWidth="1"/>
    <col min="15619" max="15619" width="13.140625" style="17" bestFit="1" customWidth="1"/>
    <col min="15620" max="15620" width="30.28515625" style="17" bestFit="1" customWidth="1"/>
    <col min="15621" max="15621" width="14" style="17" bestFit="1" customWidth="1"/>
    <col min="15622" max="15622" width="10.28515625" style="17" bestFit="1" customWidth="1"/>
    <col min="15623" max="15623" width="18.140625" style="17" bestFit="1" customWidth="1"/>
    <col min="15624" max="15624" width="9.140625" style="17"/>
    <col min="15625" max="15625" width="1.7109375" style="17" bestFit="1" customWidth="1"/>
    <col min="15626" max="15872" width="9.140625" style="17"/>
    <col min="15873" max="15873" width="5.42578125" style="17" bestFit="1" customWidth="1"/>
    <col min="15874" max="15874" width="82" style="17" bestFit="1" customWidth="1"/>
    <col min="15875" max="15875" width="13.140625" style="17" bestFit="1" customWidth="1"/>
    <col min="15876" max="15876" width="30.28515625" style="17" bestFit="1" customWidth="1"/>
    <col min="15877" max="15877" width="14" style="17" bestFit="1" customWidth="1"/>
    <col min="15878" max="15878" width="10.28515625" style="17" bestFit="1" customWidth="1"/>
    <col min="15879" max="15879" width="18.140625" style="17" bestFit="1" customWidth="1"/>
    <col min="15880" max="15880" width="9.140625" style="17"/>
    <col min="15881" max="15881" width="1.7109375" style="17" bestFit="1" customWidth="1"/>
    <col min="15882" max="16128" width="9.140625" style="17"/>
    <col min="16129" max="16129" width="5.42578125" style="17" bestFit="1" customWidth="1"/>
    <col min="16130" max="16130" width="82" style="17" bestFit="1" customWidth="1"/>
    <col min="16131" max="16131" width="13.140625" style="17" bestFit="1" customWidth="1"/>
    <col min="16132" max="16132" width="30.28515625" style="17" bestFit="1" customWidth="1"/>
    <col min="16133" max="16133" width="14" style="17" bestFit="1" customWidth="1"/>
    <col min="16134" max="16134" width="10.28515625" style="17" bestFit="1" customWidth="1"/>
    <col min="16135" max="16135" width="18.140625" style="17" bestFit="1" customWidth="1"/>
    <col min="16136" max="16136" width="9.140625" style="17"/>
    <col min="16137" max="16137" width="1.7109375" style="17" bestFit="1" customWidth="1"/>
    <col min="16138" max="16384" width="9.140625" style="17"/>
  </cols>
  <sheetData>
    <row r="1" spans="1:9" s="1" customFormat="1">
      <c r="A1" s="3" t="s">
        <v>0</v>
      </c>
      <c r="B1" s="361" t="s">
        <v>1003</v>
      </c>
      <c r="C1" s="361"/>
      <c r="D1" s="361"/>
      <c r="E1" s="361"/>
      <c r="F1" s="4"/>
      <c r="G1" s="4"/>
      <c r="H1" s="4"/>
    </row>
    <row r="2" spans="1:9" s="1" customFormat="1" ht="13.5" thickBot="1">
      <c r="C2" s="5"/>
      <c r="F2" s="4"/>
      <c r="G2" s="4"/>
      <c r="H2" s="4"/>
    </row>
    <row r="3" spans="1:9" s="13" customFormat="1" ht="15">
      <c r="B3" s="23" t="s">
        <v>1004</v>
      </c>
      <c r="C3" s="362"/>
      <c r="D3" s="365"/>
      <c r="F3" s="14"/>
      <c r="G3" s="14"/>
      <c r="H3" s="14"/>
    </row>
    <row r="4" spans="1:9" s="13" customFormat="1" ht="15">
      <c r="B4" s="26" t="s">
        <v>1005</v>
      </c>
      <c r="C4" s="363"/>
      <c r="D4" s="366"/>
      <c r="F4" s="14"/>
      <c r="G4" s="14"/>
      <c r="H4" s="14"/>
    </row>
    <row r="5" spans="1:9" s="13" customFormat="1" ht="15">
      <c r="B5" s="26" t="s">
        <v>977</v>
      </c>
      <c r="C5" s="363"/>
      <c r="D5" s="366"/>
      <c r="F5" s="14"/>
      <c r="G5" s="14"/>
      <c r="H5" s="14"/>
    </row>
    <row r="6" spans="1:9" s="13" customFormat="1" ht="15">
      <c r="B6" s="26" t="s">
        <v>998</v>
      </c>
      <c r="C6" s="363"/>
      <c r="D6" s="366"/>
      <c r="F6" s="14"/>
      <c r="G6" s="14"/>
      <c r="H6" s="14"/>
    </row>
    <row r="7" spans="1:9" s="13" customFormat="1" ht="15.75" thickBot="1">
      <c r="B7" s="25" t="s">
        <v>1006</v>
      </c>
      <c r="C7" s="364"/>
      <c r="D7" s="367"/>
      <c r="F7" s="14"/>
      <c r="G7" s="14"/>
      <c r="H7" s="14"/>
    </row>
    <row r="8" spans="1:9" s="13" customFormat="1">
      <c r="C8" s="15" t="s">
        <v>979</v>
      </c>
      <c r="D8" s="15" t="s">
        <v>980</v>
      </c>
      <c r="F8" s="14"/>
      <c r="G8" s="14"/>
      <c r="H8" s="1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1139</v>
      </c>
      <c r="C16" s="165" t="s">
        <v>132</v>
      </c>
      <c r="D16" s="17" t="s">
        <v>135</v>
      </c>
      <c r="E16" s="17" t="s">
        <v>136</v>
      </c>
      <c r="F16" s="18">
        <v>194729</v>
      </c>
      <c r="G16" s="18">
        <v>4886.63</v>
      </c>
      <c r="H16" s="18">
        <v>11.49</v>
      </c>
    </row>
    <row r="17" spans="2:8">
      <c r="B17" s="17" t="s">
        <v>1121</v>
      </c>
      <c r="C17" s="165" t="s">
        <v>132</v>
      </c>
      <c r="D17" s="17" t="s">
        <v>133</v>
      </c>
      <c r="E17" s="17" t="s">
        <v>137</v>
      </c>
      <c r="F17" s="18">
        <v>247720</v>
      </c>
      <c r="G17" s="18">
        <v>3552.8</v>
      </c>
      <c r="H17" s="18">
        <v>8.35</v>
      </c>
    </row>
    <row r="18" spans="2:8">
      <c r="B18" s="17" t="s">
        <v>1140</v>
      </c>
      <c r="C18" s="165" t="s">
        <v>132</v>
      </c>
      <c r="D18" s="17" t="s">
        <v>133</v>
      </c>
      <c r="E18" s="17" t="s">
        <v>134</v>
      </c>
      <c r="F18" s="18">
        <v>392719</v>
      </c>
      <c r="G18" s="18">
        <v>3214.8</v>
      </c>
      <c r="H18" s="18">
        <v>7.56</v>
      </c>
    </row>
    <row r="19" spans="2:8">
      <c r="B19" s="17" t="s">
        <v>1223</v>
      </c>
      <c r="C19" s="165" t="s">
        <v>132</v>
      </c>
      <c r="D19" s="17" t="s">
        <v>138</v>
      </c>
      <c r="E19" s="17" t="s">
        <v>139</v>
      </c>
      <c r="F19" s="18">
        <v>206458</v>
      </c>
      <c r="G19" s="18">
        <v>3199.48</v>
      </c>
      <c r="H19" s="18">
        <v>7.52</v>
      </c>
    </row>
    <row r="20" spans="2:8">
      <c r="B20" s="17" t="s">
        <v>1147</v>
      </c>
      <c r="C20" s="165" t="s">
        <v>132</v>
      </c>
      <c r="D20" s="17" t="s">
        <v>146</v>
      </c>
      <c r="E20" s="17" t="s">
        <v>147</v>
      </c>
      <c r="F20" s="18">
        <v>102259</v>
      </c>
      <c r="G20" s="18">
        <v>2431.5100000000002</v>
      </c>
      <c r="H20" s="18">
        <v>5.72</v>
      </c>
    </row>
    <row r="21" spans="2:8">
      <c r="B21" s="17" t="s">
        <v>1122</v>
      </c>
      <c r="C21" s="165" t="s">
        <v>132</v>
      </c>
      <c r="D21" s="17" t="s">
        <v>138</v>
      </c>
      <c r="E21" s="17" t="s">
        <v>140</v>
      </c>
      <c r="F21" s="18">
        <v>58306</v>
      </c>
      <c r="G21" s="18">
        <v>1925.21</v>
      </c>
      <c r="H21" s="18">
        <v>4.53</v>
      </c>
    </row>
    <row r="22" spans="2:8">
      <c r="B22" s="17" t="s">
        <v>1229</v>
      </c>
      <c r="C22" s="165" t="s">
        <v>132</v>
      </c>
      <c r="D22" s="17" t="s">
        <v>133</v>
      </c>
      <c r="E22" s="17" t="s">
        <v>141</v>
      </c>
      <c r="F22" s="18">
        <v>82663</v>
      </c>
      <c r="G22" s="18">
        <v>1496.49</v>
      </c>
      <c r="H22" s="18">
        <v>3.52</v>
      </c>
    </row>
    <row r="23" spans="2:8">
      <c r="B23" s="17" t="s">
        <v>1178</v>
      </c>
      <c r="C23" s="165" t="s">
        <v>132</v>
      </c>
      <c r="D23" s="17" t="s">
        <v>142</v>
      </c>
      <c r="E23" s="17" t="s">
        <v>143</v>
      </c>
      <c r="F23" s="18">
        <v>492102</v>
      </c>
      <c r="G23" s="18">
        <v>1491.32</v>
      </c>
      <c r="H23" s="18">
        <v>3.51</v>
      </c>
    </row>
    <row r="24" spans="2:8">
      <c r="B24" s="17" t="s">
        <v>1243</v>
      </c>
      <c r="C24" s="165" t="s">
        <v>132</v>
      </c>
      <c r="D24" s="17" t="s">
        <v>142</v>
      </c>
      <c r="E24" s="17" t="s">
        <v>153</v>
      </c>
      <c r="F24" s="18">
        <v>50312</v>
      </c>
      <c r="G24" s="18">
        <v>1326.93</v>
      </c>
      <c r="H24" s="18">
        <v>3.12</v>
      </c>
    </row>
    <row r="25" spans="2:8">
      <c r="B25" s="17" t="s">
        <v>1149</v>
      </c>
      <c r="C25" s="165" t="s">
        <v>132</v>
      </c>
      <c r="D25" s="17" t="s">
        <v>160</v>
      </c>
      <c r="E25" s="17" t="s">
        <v>161</v>
      </c>
      <c r="F25" s="18">
        <v>67939</v>
      </c>
      <c r="G25" s="18">
        <v>1228.3699999999999</v>
      </c>
      <c r="H25" s="18">
        <v>2.89</v>
      </c>
    </row>
    <row r="26" spans="2:8">
      <c r="B26" s="17" t="s">
        <v>279</v>
      </c>
      <c r="C26" s="165" t="s">
        <v>132</v>
      </c>
      <c r="D26" s="17" t="s">
        <v>133</v>
      </c>
      <c r="E26" s="17" t="s">
        <v>280</v>
      </c>
      <c r="F26" s="18">
        <v>215689</v>
      </c>
      <c r="G26" s="18">
        <v>1139.5899999999999</v>
      </c>
      <c r="H26" s="18">
        <v>2.68</v>
      </c>
    </row>
    <row r="27" spans="2:8">
      <c r="B27" s="17" t="s">
        <v>1213</v>
      </c>
      <c r="C27" s="165" t="s">
        <v>132</v>
      </c>
      <c r="D27" s="17" t="s">
        <v>146</v>
      </c>
      <c r="E27" s="17" t="s">
        <v>281</v>
      </c>
      <c r="F27" s="18">
        <v>14944</v>
      </c>
      <c r="G27" s="18">
        <v>1077.33</v>
      </c>
      <c r="H27" s="18">
        <v>2.5299999999999998</v>
      </c>
    </row>
    <row r="28" spans="2:8">
      <c r="B28" s="17" t="s">
        <v>1146</v>
      </c>
      <c r="C28" s="165" t="s">
        <v>132</v>
      </c>
      <c r="D28" s="17" t="s">
        <v>133</v>
      </c>
      <c r="E28" s="17" t="s">
        <v>150</v>
      </c>
      <c r="F28" s="18">
        <v>148167</v>
      </c>
      <c r="G28" s="18">
        <v>1073.8399999999999</v>
      </c>
      <c r="H28" s="18">
        <v>2.52</v>
      </c>
    </row>
    <row r="29" spans="2:8">
      <c r="B29" s="17" t="s">
        <v>1196</v>
      </c>
      <c r="C29" s="165" t="s">
        <v>132</v>
      </c>
      <c r="D29" s="17" t="s">
        <v>151</v>
      </c>
      <c r="E29" s="17" t="s">
        <v>152</v>
      </c>
      <c r="F29" s="18">
        <v>135887</v>
      </c>
      <c r="G29" s="18">
        <v>921.25</v>
      </c>
      <c r="H29" s="18">
        <v>2.17</v>
      </c>
    </row>
    <row r="30" spans="2:8">
      <c r="B30" s="17" t="s">
        <v>1137</v>
      </c>
      <c r="C30" s="165" t="s">
        <v>132</v>
      </c>
      <c r="D30" s="17" t="s">
        <v>144</v>
      </c>
      <c r="E30" s="17" t="s">
        <v>282</v>
      </c>
      <c r="F30" s="18">
        <v>25303</v>
      </c>
      <c r="G30" s="18">
        <v>843.54</v>
      </c>
      <c r="H30" s="18">
        <v>1.98</v>
      </c>
    </row>
    <row r="31" spans="2:8">
      <c r="B31" s="17" t="s">
        <v>1125</v>
      </c>
      <c r="C31" s="165" t="s">
        <v>132</v>
      </c>
      <c r="D31" s="17" t="s">
        <v>283</v>
      </c>
      <c r="E31" s="17" t="s">
        <v>284</v>
      </c>
      <c r="F31" s="18">
        <v>7407</v>
      </c>
      <c r="G31" s="18">
        <v>649.86</v>
      </c>
      <c r="H31" s="18">
        <v>1.53</v>
      </c>
    </row>
    <row r="32" spans="2:8">
      <c r="B32" s="17" t="s">
        <v>1383</v>
      </c>
      <c r="C32" s="165" t="s">
        <v>132</v>
      </c>
      <c r="D32" s="17" t="s">
        <v>283</v>
      </c>
      <c r="E32" s="17" t="s">
        <v>285</v>
      </c>
      <c r="F32" s="18">
        <v>53526</v>
      </c>
      <c r="G32" s="18">
        <v>623.28</v>
      </c>
      <c r="H32" s="18">
        <v>1.47</v>
      </c>
    </row>
    <row r="33" spans="2:8">
      <c r="B33" s="17" t="s">
        <v>1380</v>
      </c>
      <c r="C33" s="165" t="s">
        <v>132</v>
      </c>
      <c r="D33" s="17" t="s">
        <v>156</v>
      </c>
      <c r="E33" s="17" t="s">
        <v>157</v>
      </c>
      <c r="F33" s="18">
        <v>60513</v>
      </c>
      <c r="G33" s="18">
        <v>570.76</v>
      </c>
      <c r="H33" s="18">
        <v>1.34</v>
      </c>
    </row>
    <row r="34" spans="2:8">
      <c r="B34" s="17" t="s">
        <v>1123</v>
      </c>
      <c r="C34" s="165" t="s">
        <v>132</v>
      </c>
      <c r="D34" s="17" t="s">
        <v>138</v>
      </c>
      <c r="E34" s="17" t="s">
        <v>286</v>
      </c>
      <c r="F34" s="18">
        <v>58986</v>
      </c>
      <c r="G34" s="18">
        <v>559.41999999999996</v>
      </c>
      <c r="H34" s="18">
        <v>1.31</v>
      </c>
    </row>
    <row r="35" spans="2:8">
      <c r="B35" s="17" t="s">
        <v>1215</v>
      </c>
      <c r="C35" s="165" t="s">
        <v>132</v>
      </c>
      <c r="D35" s="17" t="s">
        <v>144</v>
      </c>
      <c r="E35" s="17" t="s">
        <v>145</v>
      </c>
      <c r="F35" s="18">
        <v>23401</v>
      </c>
      <c r="G35" s="18">
        <v>550.4</v>
      </c>
      <c r="H35" s="18">
        <v>1.29</v>
      </c>
    </row>
    <row r="36" spans="2:8">
      <c r="B36" s="17" t="s">
        <v>1217</v>
      </c>
      <c r="C36" s="165" t="s">
        <v>132</v>
      </c>
      <c r="D36" s="17" t="s">
        <v>146</v>
      </c>
      <c r="E36" s="17" t="s">
        <v>287</v>
      </c>
      <c r="F36" s="18">
        <v>3385</v>
      </c>
      <c r="G36" s="18">
        <v>509.36</v>
      </c>
      <c r="H36" s="18">
        <v>1.2</v>
      </c>
    </row>
    <row r="37" spans="2:8">
      <c r="B37" s="17" t="s">
        <v>1190</v>
      </c>
      <c r="C37" s="165" t="s">
        <v>132</v>
      </c>
      <c r="D37" s="17" t="s">
        <v>288</v>
      </c>
      <c r="E37" s="17" t="s">
        <v>289</v>
      </c>
      <c r="F37" s="18">
        <v>447800</v>
      </c>
      <c r="G37" s="18">
        <v>481.83</v>
      </c>
      <c r="H37" s="18">
        <v>1.1299999999999999</v>
      </c>
    </row>
    <row r="38" spans="2:8">
      <c r="B38" s="17" t="s">
        <v>1128</v>
      </c>
      <c r="C38" s="165" t="s">
        <v>132</v>
      </c>
      <c r="D38" s="17" t="s">
        <v>283</v>
      </c>
      <c r="E38" s="17" t="s">
        <v>460</v>
      </c>
      <c r="F38" s="18">
        <v>100110</v>
      </c>
      <c r="G38" s="18">
        <v>450.09</v>
      </c>
      <c r="H38" s="18">
        <v>1.06</v>
      </c>
    </row>
    <row r="39" spans="2:8">
      <c r="B39" s="17" t="s">
        <v>1382</v>
      </c>
      <c r="C39" s="165" t="s">
        <v>132</v>
      </c>
      <c r="D39" s="17" t="s">
        <v>174</v>
      </c>
      <c r="E39" s="17" t="s">
        <v>175</v>
      </c>
      <c r="F39" s="18">
        <v>6439</v>
      </c>
      <c r="G39" s="18">
        <v>421.42</v>
      </c>
      <c r="H39" s="18">
        <v>0.99</v>
      </c>
    </row>
    <row r="40" spans="2:8">
      <c r="B40" s="17" t="s">
        <v>1143</v>
      </c>
      <c r="C40" s="165" t="s">
        <v>132</v>
      </c>
      <c r="D40" s="17" t="s">
        <v>267</v>
      </c>
      <c r="E40" s="17" t="s">
        <v>290</v>
      </c>
      <c r="F40" s="18">
        <v>190778</v>
      </c>
      <c r="G40" s="18">
        <v>408.17</v>
      </c>
      <c r="H40" s="18">
        <v>0.96</v>
      </c>
    </row>
    <row r="41" spans="2:8">
      <c r="B41" s="17" t="s">
        <v>1154</v>
      </c>
      <c r="C41" s="165" t="s">
        <v>132</v>
      </c>
      <c r="D41" s="17" t="s">
        <v>267</v>
      </c>
      <c r="E41" s="17" t="s">
        <v>291</v>
      </c>
      <c r="F41" s="18">
        <v>266756</v>
      </c>
      <c r="G41" s="18">
        <v>408</v>
      </c>
      <c r="H41" s="18">
        <v>0.96</v>
      </c>
    </row>
    <row r="42" spans="2:8">
      <c r="B42" s="17" t="s">
        <v>1142</v>
      </c>
      <c r="C42" s="165" t="s">
        <v>132</v>
      </c>
      <c r="D42" s="17" t="s">
        <v>292</v>
      </c>
      <c r="E42" s="17" t="s">
        <v>293</v>
      </c>
      <c r="F42" s="18">
        <v>1987</v>
      </c>
      <c r="G42" s="18">
        <v>384.67</v>
      </c>
      <c r="H42" s="18">
        <v>0.9</v>
      </c>
    </row>
    <row r="43" spans="2:8">
      <c r="B43" s="17" t="s">
        <v>1166</v>
      </c>
      <c r="C43" s="165" t="s">
        <v>132</v>
      </c>
      <c r="D43" s="17" t="s">
        <v>133</v>
      </c>
      <c r="E43" s="17" t="s">
        <v>295</v>
      </c>
      <c r="F43" s="18">
        <v>35733</v>
      </c>
      <c r="G43" s="18">
        <v>372.87</v>
      </c>
      <c r="H43" s="18">
        <v>0.88</v>
      </c>
    </row>
    <row r="44" spans="2:8">
      <c r="B44" s="17" t="s">
        <v>1127</v>
      </c>
      <c r="C44" s="165" t="s">
        <v>132</v>
      </c>
      <c r="D44" s="17" t="s">
        <v>138</v>
      </c>
      <c r="E44" s="17" t="s">
        <v>294</v>
      </c>
      <c r="F44" s="18">
        <v>35280</v>
      </c>
      <c r="G44" s="18">
        <v>369.96</v>
      </c>
      <c r="H44" s="18">
        <v>0.87</v>
      </c>
    </row>
    <row r="45" spans="2:8">
      <c r="B45" s="17" t="s">
        <v>1134</v>
      </c>
      <c r="C45" s="165" t="s">
        <v>132</v>
      </c>
      <c r="D45" s="17" t="s">
        <v>138</v>
      </c>
      <c r="E45" s="17" t="s">
        <v>165</v>
      </c>
      <c r="F45" s="18">
        <v>83143</v>
      </c>
      <c r="G45" s="18">
        <v>352.28</v>
      </c>
      <c r="H45" s="18">
        <v>0.83</v>
      </c>
    </row>
    <row r="46" spans="2:8">
      <c r="B46" s="17" t="s">
        <v>1381</v>
      </c>
      <c r="C46" s="165" t="s">
        <v>132</v>
      </c>
      <c r="D46" s="17" t="s">
        <v>362</v>
      </c>
      <c r="E46" s="17" t="s">
        <v>363</v>
      </c>
      <c r="F46" s="18">
        <v>81807</v>
      </c>
      <c r="G46" s="18">
        <v>339.54</v>
      </c>
      <c r="H46" s="18">
        <v>0.8</v>
      </c>
    </row>
    <row r="47" spans="2:8">
      <c r="B47" s="17" t="s">
        <v>1239</v>
      </c>
      <c r="C47" s="165" t="s">
        <v>132</v>
      </c>
      <c r="D47" s="17" t="s">
        <v>288</v>
      </c>
      <c r="E47" s="17" t="s">
        <v>461</v>
      </c>
      <c r="F47" s="18">
        <v>53459</v>
      </c>
      <c r="G47" s="18">
        <v>336.58</v>
      </c>
      <c r="H47" s="18">
        <v>0.79</v>
      </c>
    </row>
    <row r="48" spans="2:8">
      <c r="B48" s="17" t="s">
        <v>1138</v>
      </c>
      <c r="C48" s="165" t="s">
        <v>132</v>
      </c>
      <c r="D48" s="17" t="s">
        <v>174</v>
      </c>
      <c r="E48" s="17" t="s">
        <v>364</v>
      </c>
      <c r="F48" s="18">
        <v>20888</v>
      </c>
      <c r="G48" s="18">
        <v>328.57</v>
      </c>
      <c r="H48" s="18">
        <v>0.77</v>
      </c>
    </row>
    <row r="49" spans="2:8">
      <c r="B49" s="17" t="s">
        <v>1231</v>
      </c>
      <c r="C49" s="165" t="s">
        <v>132</v>
      </c>
      <c r="D49" s="17" t="s">
        <v>188</v>
      </c>
      <c r="E49" s="17" t="s">
        <v>311</v>
      </c>
      <c r="F49" s="18">
        <v>25077</v>
      </c>
      <c r="G49" s="18">
        <v>324.60000000000002</v>
      </c>
      <c r="H49" s="18">
        <v>0.76</v>
      </c>
    </row>
    <row r="50" spans="2:8">
      <c r="B50" s="17" t="s">
        <v>1126</v>
      </c>
      <c r="C50" s="165" t="s">
        <v>132</v>
      </c>
      <c r="D50" s="17" t="s">
        <v>202</v>
      </c>
      <c r="E50" s="17" t="s">
        <v>462</v>
      </c>
      <c r="F50" s="18">
        <v>39626</v>
      </c>
      <c r="G50" s="18">
        <v>302.62</v>
      </c>
      <c r="H50" s="18">
        <v>0.71</v>
      </c>
    </row>
    <row r="51" spans="2:8">
      <c r="B51" s="17" t="s">
        <v>463</v>
      </c>
      <c r="C51" s="165" t="s">
        <v>132</v>
      </c>
      <c r="D51" s="17" t="s">
        <v>464</v>
      </c>
      <c r="E51" s="17" t="s">
        <v>465</v>
      </c>
      <c r="F51" s="18">
        <v>219205</v>
      </c>
      <c r="G51" s="18">
        <v>294.06</v>
      </c>
      <c r="H51" s="18">
        <v>0.69</v>
      </c>
    </row>
    <row r="52" spans="2:8">
      <c r="B52" s="17" t="s">
        <v>1232</v>
      </c>
      <c r="C52" s="165" t="s">
        <v>132</v>
      </c>
      <c r="D52" s="17" t="s">
        <v>156</v>
      </c>
      <c r="E52" s="17" t="s">
        <v>466</v>
      </c>
      <c r="F52" s="18">
        <v>30067</v>
      </c>
      <c r="G52" s="18">
        <v>293.87</v>
      </c>
      <c r="H52" s="18">
        <v>0.69</v>
      </c>
    </row>
    <row r="53" spans="2:8">
      <c r="B53" s="17" t="s">
        <v>1133</v>
      </c>
      <c r="C53" s="165" t="s">
        <v>132</v>
      </c>
      <c r="D53" s="17" t="s">
        <v>188</v>
      </c>
      <c r="E53" s="17" t="s">
        <v>204</v>
      </c>
      <c r="F53" s="18">
        <v>52053</v>
      </c>
      <c r="G53" s="18">
        <v>289.14999999999998</v>
      </c>
      <c r="H53" s="18">
        <v>0.68</v>
      </c>
    </row>
    <row r="54" spans="2:8">
      <c r="B54" s="17" t="s">
        <v>1437</v>
      </c>
      <c r="C54" s="165" t="s">
        <v>132</v>
      </c>
      <c r="D54" s="17" t="s">
        <v>283</v>
      </c>
      <c r="E54" s="17" t="s">
        <v>314</v>
      </c>
      <c r="F54" s="18">
        <v>7217</v>
      </c>
      <c r="G54" s="18">
        <v>282.51</v>
      </c>
      <c r="H54" s="18">
        <v>0.66</v>
      </c>
    </row>
    <row r="55" spans="2:8">
      <c r="B55" s="17" t="s">
        <v>1225</v>
      </c>
      <c r="C55" s="165" t="s">
        <v>132</v>
      </c>
      <c r="D55" s="17" t="s">
        <v>156</v>
      </c>
      <c r="E55" s="17" t="s">
        <v>173</v>
      </c>
      <c r="F55" s="18">
        <v>6801</v>
      </c>
      <c r="G55" s="18">
        <v>278.18</v>
      </c>
      <c r="H55" s="18">
        <v>0.65</v>
      </c>
    </row>
    <row r="56" spans="2:8">
      <c r="B56" s="17" t="s">
        <v>1227</v>
      </c>
      <c r="C56" s="165" t="s">
        <v>132</v>
      </c>
      <c r="D56" s="17" t="s">
        <v>156</v>
      </c>
      <c r="E56" s="17" t="s">
        <v>187</v>
      </c>
      <c r="F56" s="18">
        <v>7154</v>
      </c>
      <c r="G56" s="18">
        <v>274.12</v>
      </c>
      <c r="H56" s="18">
        <v>0.64</v>
      </c>
    </row>
    <row r="57" spans="2:8">
      <c r="B57" s="17" t="s">
        <v>1169</v>
      </c>
      <c r="C57" s="165" t="s">
        <v>132</v>
      </c>
      <c r="D57" s="17" t="s">
        <v>169</v>
      </c>
      <c r="E57" s="17" t="s">
        <v>170</v>
      </c>
      <c r="F57" s="18">
        <v>33365</v>
      </c>
      <c r="G57" s="18">
        <v>270.81</v>
      </c>
      <c r="H57" s="18">
        <v>0.64</v>
      </c>
    </row>
    <row r="58" spans="2:8">
      <c r="B58" s="17" t="s">
        <v>1206</v>
      </c>
      <c r="C58" s="165" t="s">
        <v>132</v>
      </c>
      <c r="D58" s="17" t="s">
        <v>292</v>
      </c>
      <c r="E58" s="17" t="s">
        <v>467</v>
      </c>
      <c r="F58" s="18">
        <v>6552</v>
      </c>
      <c r="G58" s="18">
        <v>255.55</v>
      </c>
      <c r="H58" s="18">
        <v>0.6</v>
      </c>
    </row>
    <row r="59" spans="2:8">
      <c r="B59" s="17" t="s">
        <v>1541</v>
      </c>
      <c r="C59" s="165" t="s">
        <v>132</v>
      </c>
      <c r="D59" s="17" t="s">
        <v>388</v>
      </c>
      <c r="E59" s="17" t="s">
        <v>389</v>
      </c>
      <c r="F59" s="18">
        <v>116610</v>
      </c>
      <c r="G59" s="18">
        <v>246.34</v>
      </c>
      <c r="H59" s="18">
        <v>0.57999999999999996</v>
      </c>
    </row>
    <row r="60" spans="2:8">
      <c r="B60" s="17" t="s">
        <v>1183</v>
      </c>
      <c r="C60" s="165" t="s">
        <v>132</v>
      </c>
      <c r="D60" s="17" t="s">
        <v>283</v>
      </c>
      <c r="E60" s="17" t="s">
        <v>404</v>
      </c>
      <c r="F60" s="18">
        <v>7707</v>
      </c>
      <c r="G60" s="18">
        <v>238.41</v>
      </c>
      <c r="H60" s="18">
        <v>0.56000000000000005</v>
      </c>
    </row>
    <row r="61" spans="2:8">
      <c r="B61" s="17" t="s">
        <v>1209</v>
      </c>
      <c r="C61" s="165" t="s">
        <v>132</v>
      </c>
      <c r="D61" s="17" t="s">
        <v>220</v>
      </c>
      <c r="E61" s="17" t="s">
        <v>318</v>
      </c>
      <c r="F61" s="18">
        <v>5570</v>
      </c>
      <c r="G61" s="18">
        <v>234.63</v>
      </c>
      <c r="H61" s="18">
        <v>0.55000000000000004</v>
      </c>
    </row>
    <row r="62" spans="2:8">
      <c r="B62" s="17" t="s">
        <v>1135</v>
      </c>
      <c r="C62" s="165" t="s">
        <v>132</v>
      </c>
      <c r="D62" s="17" t="s">
        <v>191</v>
      </c>
      <c r="E62" s="17" t="s">
        <v>366</v>
      </c>
      <c r="F62" s="18">
        <v>30545</v>
      </c>
      <c r="G62" s="18">
        <v>226.37</v>
      </c>
      <c r="H62" s="18">
        <v>0.53</v>
      </c>
    </row>
    <row r="63" spans="2:8">
      <c r="B63" s="17" t="s">
        <v>1130</v>
      </c>
      <c r="C63" s="165" t="s">
        <v>132</v>
      </c>
      <c r="D63" s="17" t="s">
        <v>283</v>
      </c>
      <c r="E63" s="17" t="s">
        <v>313</v>
      </c>
      <c r="F63" s="18">
        <v>7196</v>
      </c>
      <c r="G63" s="18">
        <v>202.79</v>
      </c>
      <c r="H63" s="18">
        <v>0.48</v>
      </c>
    </row>
    <row r="64" spans="2:8">
      <c r="B64" s="17" t="s">
        <v>1237</v>
      </c>
      <c r="C64" s="165" t="s">
        <v>132</v>
      </c>
      <c r="D64" s="17" t="s">
        <v>135</v>
      </c>
      <c r="E64" s="17" t="s">
        <v>380</v>
      </c>
      <c r="F64" s="18">
        <v>53006</v>
      </c>
      <c r="G64" s="18">
        <v>175.08</v>
      </c>
      <c r="H64" s="18">
        <v>0.41</v>
      </c>
    </row>
    <row r="65" spans="2:9">
      <c r="B65" s="17" t="s">
        <v>1592</v>
      </c>
      <c r="C65" s="165" t="s">
        <v>132</v>
      </c>
      <c r="D65" s="17" t="s">
        <v>174</v>
      </c>
      <c r="E65" s="17" t="s">
        <v>468</v>
      </c>
      <c r="F65" s="18">
        <v>750</v>
      </c>
      <c r="G65" s="18">
        <v>153.74</v>
      </c>
      <c r="H65" s="18">
        <v>0.36</v>
      </c>
    </row>
    <row r="66" spans="2:9">
      <c r="B66" s="17" t="s">
        <v>1593</v>
      </c>
      <c r="C66" s="165" t="s">
        <v>132</v>
      </c>
      <c r="D66" s="17" t="s">
        <v>133</v>
      </c>
      <c r="E66" s="17" t="s">
        <v>426</v>
      </c>
      <c r="F66" s="18">
        <v>31269</v>
      </c>
      <c r="G66" s="18">
        <v>0</v>
      </c>
      <c r="H66" s="18">
        <v>0</v>
      </c>
      <c r="I66" s="17" t="s">
        <v>427</v>
      </c>
    </row>
    <row r="67" spans="2:9">
      <c r="B67" s="241" t="s">
        <v>210</v>
      </c>
      <c r="C67" s="242"/>
      <c r="D67" s="241"/>
      <c r="E67" s="241"/>
      <c r="F67" s="70"/>
      <c r="G67" s="70">
        <f>SUM(G13:G66)</f>
        <v>42268.98</v>
      </c>
      <c r="H67" s="70">
        <f>SUM(H13:H66)</f>
        <v>99.36</v>
      </c>
    </row>
    <row r="68" spans="2:9">
      <c r="B68" s="239" t="s">
        <v>98</v>
      </c>
      <c r="C68" s="240" t="s">
        <v>99</v>
      </c>
      <c r="D68" s="239" t="s">
        <v>100</v>
      </c>
      <c r="E68" s="239" t="s">
        <v>101</v>
      </c>
      <c r="F68" s="167" t="s">
        <v>102</v>
      </c>
      <c r="G68" s="167" t="s">
        <v>103</v>
      </c>
      <c r="H68" s="167" t="s">
        <v>104</v>
      </c>
    </row>
    <row r="69" spans="2:9">
      <c r="B69" s="241" t="s">
        <v>105</v>
      </c>
      <c r="C69" s="165"/>
    </row>
    <row r="70" spans="2:9">
      <c r="B70" s="241" t="s">
        <v>106</v>
      </c>
      <c r="C70" s="165"/>
    </row>
    <row r="71" spans="2:9">
      <c r="B71" s="241" t="s">
        <v>414</v>
      </c>
      <c r="C71" s="165"/>
    </row>
    <row r="72" spans="2:9">
      <c r="B72" s="17" t="s">
        <v>1540</v>
      </c>
      <c r="C72" s="165">
        <v>7.06</v>
      </c>
      <c r="D72" s="17" t="s">
        <v>337</v>
      </c>
      <c r="E72" s="17" t="s">
        <v>415</v>
      </c>
      <c r="F72" s="18">
        <v>5753</v>
      </c>
      <c r="G72" s="18">
        <v>1.62</v>
      </c>
      <c r="H72" s="18">
        <v>0</v>
      </c>
      <c r="I72" s="17" t="s">
        <v>427</v>
      </c>
    </row>
    <row r="73" spans="2:9">
      <c r="B73" s="241" t="s">
        <v>353</v>
      </c>
      <c r="C73" s="243"/>
      <c r="D73" s="241"/>
      <c r="E73" s="241"/>
      <c r="F73" s="70"/>
      <c r="G73" s="70">
        <f>SUM(G68:G72)</f>
        <v>1.62</v>
      </c>
      <c r="H73" s="70">
        <f>SUM(H68:H72)</f>
        <v>0</v>
      </c>
    </row>
    <row r="74" spans="2:9">
      <c r="B74" s="241" t="s">
        <v>270</v>
      </c>
      <c r="C74" s="243"/>
      <c r="D74" s="241"/>
      <c r="E74" s="241"/>
      <c r="F74" s="70"/>
      <c r="G74" s="70">
        <v>205.66</v>
      </c>
      <c r="H74" s="70">
        <v>0.48</v>
      </c>
    </row>
    <row r="75" spans="2:9">
      <c r="B75" s="241" t="s">
        <v>117</v>
      </c>
      <c r="C75" s="243"/>
      <c r="D75" s="241"/>
      <c r="E75" s="241"/>
      <c r="F75" s="70"/>
      <c r="G75" s="70">
        <v>42476.26</v>
      </c>
      <c r="H75" s="70">
        <v>99.84</v>
      </c>
    </row>
    <row r="76" spans="2:9">
      <c r="B76" s="241" t="s">
        <v>118</v>
      </c>
      <c r="C76" s="243"/>
      <c r="D76" s="241"/>
      <c r="E76" s="241"/>
      <c r="F76" s="70"/>
      <c r="G76" s="70">
        <v>67.98858430000459</v>
      </c>
      <c r="H76" s="70">
        <v>0.15999999999999659</v>
      </c>
    </row>
    <row r="77" spans="2:9">
      <c r="B77" s="241" t="s">
        <v>119</v>
      </c>
      <c r="C77" s="243"/>
      <c r="D77" s="241"/>
      <c r="E77" s="241"/>
      <c r="F77" s="70"/>
      <c r="G77" s="70">
        <v>42544.248584300003</v>
      </c>
      <c r="H77" s="70">
        <v>100</v>
      </c>
    </row>
    <row r="78" spans="2:9">
      <c r="B78" s="17" t="s">
        <v>120</v>
      </c>
    </row>
    <row r="79" spans="2:9">
      <c r="B79" s="17" t="s">
        <v>121</v>
      </c>
    </row>
    <row r="80" spans="2:9">
      <c r="B80" s="17" t="s">
        <v>122</v>
      </c>
      <c r="C80" s="244">
        <v>44773</v>
      </c>
    </row>
    <row r="81" spans="2:7" ht="25.5">
      <c r="B81" s="245" t="s">
        <v>123</v>
      </c>
      <c r="C81" s="16" t="s">
        <v>124</v>
      </c>
    </row>
    <row r="82" spans="2:7">
      <c r="B82" s="241"/>
    </row>
    <row r="83" spans="2:7">
      <c r="B83" s="241" t="s">
        <v>125</v>
      </c>
    </row>
    <row r="84" spans="2:7">
      <c r="B84" s="241" t="s">
        <v>212</v>
      </c>
    </row>
    <row r="85" spans="2:7">
      <c r="B85" s="241" t="s">
        <v>126</v>
      </c>
    </row>
    <row r="86" spans="2:7">
      <c r="B86" s="241" t="s">
        <v>472</v>
      </c>
      <c r="C86" s="243"/>
    </row>
    <row r="87" spans="2:7">
      <c r="B87" s="241" t="s">
        <v>473</v>
      </c>
      <c r="C87" s="243"/>
    </row>
    <row r="88" spans="2:7">
      <c r="B88" s="275" t="s">
        <v>2641</v>
      </c>
      <c r="C88" s="243"/>
    </row>
    <row r="89" spans="2:7">
      <c r="B89" s="275" t="s">
        <v>127</v>
      </c>
    </row>
    <row r="90" spans="2:7">
      <c r="B90" s="275" t="s">
        <v>128</v>
      </c>
    </row>
    <row r="91" spans="2:7">
      <c r="B91" s="241"/>
    </row>
    <row r="92" spans="2:7">
      <c r="B92" s="241"/>
    </row>
    <row r="94" spans="2:7">
      <c r="B94" s="382" t="s">
        <v>2647</v>
      </c>
      <c r="C94" s="383"/>
      <c r="D94" s="383"/>
      <c r="E94" s="383"/>
      <c r="F94" s="383"/>
      <c r="G94" s="384"/>
    </row>
    <row r="95" spans="2:7">
      <c r="B95" s="385"/>
      <c r="C95" s="386"/>
      <c r="D95" s="386"/>
      <c r="E95" s="386"/>
      <c r="F95" s="386"/>
      <c r="G95" s="387"/>
    </row>
    <row r="96" spans="2:7">
      <c r="B96" s="385"/>
      <c r="C96" s="386"/>
      <c r="D96" s="386"/>
      <c r="E96" s="386"/>
      <c r="F96" s="386"/>
      <c r="G96" s="387"/>
    </row>
    <row r="97" spans="2:7">
      <c r="B97" s="385"/>
      <c r="C97" s="386"/>
      <c r="D97" s="386"/>
      <c r="E97" s="386"/>
      <c r="F97" s="386"/>
      <c r="G97" s="387"/>
    </row>
    <row r="98" spans="2:7">
      <c r="B98" s="385"/>
      <c r="C98" s="386"/>
      <c r="D98" s="386"/>
      <c r="E98" s="386"/>
      <c r="F98" s="386"/>
      <c r="G98" s="387"/>
    </row>
    <row r="99" spans="2:7">
      <c r="B99" s="388"/>
      <c r="C99" s="389"/>
      <c r="D99" s="389"/>
      <c r="E99" s="389"/>
      <c r="F99" s="389"/>
      <c r="G99" s="390"/>
    </row>
  </sheetData>
  <mergeCells count="4">
    <mergeCell ref="B1:E1"/>
    <mergeCell ref="C3:C7"/>
    <mergeCell ref="D3:D7"/>
    <mergeCell ref="B94:G99"/>
  </mergeCells>
  <hyperlinks>
    <hyperlink ref="A1" location="Index!A1" display="Index" xr:uid="{E68BA3B0-F052-4A08-A070-6D2D782911BC}"/>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B3331-E780-4C03-9696-D797F2D8C9A7}">
  <dimension ref="A1:I67"/>
  <sheetViews>
    <sheetView workbookViewId="0">
      <selection activeCell="C25" sqref="C25"/>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3.5703125" style="17" bestFit="1" customWidth="1"/>
    <col min="6" max="6" width="10.5703125" style="18" bestFit="1" customWidth="1"/>
    <col min="7" max="7" width="18.140625" style="18" bestFit="1" customWidth="1"/>
    <col min="8" max="8" width="9.140625" style="18" bestFit="1" customWidth="1"/>
    <col min="9" max="256" width="9.140625" style="17"/>
    <col min="257" max="257" width="5.42578125" style="17" bestFit="1" customWidth="1"/>
    <col min="258" max="258" width="82" style="17" bestFit="1" customWidth="1"/>
    <col min="259" max="259" width="13.140625" style="17" bestFit="1" customWidth="1"/>
    <col min="260" max="260" width="26.85546875" style="17" bestFit="1" customWidth="1"/>
    <col min="261" max="261" width="13.5703125" style="17" bestFit="1" customWidth="1"/>
    <col min="262" max="262" width="10.5703125" style="17" bestFit="1" customWidth="1"/>
    <col min="263" max="263" width="18.140625" style="17" bestFit="1" customWidth="1"/>
    <col min="264" max="264" width="9.140625" style="17" bestFit="1"/>
    <col min="265" max="512" width="9.140625" style="17"/>
    <col min="513" max="513" width="5.42578125" style="17" bestFit="1" customWidth="1"/>
    <col min="514" max="514" width="82" style="17" bestFit="1" customWidth="1"/>
    <col min="515" max="515" width="13.140625" style="17" bestFit="1" customWidth="1"/>
    <col min="516" max="516" width="26.85546875" style="17" bestFit="1" customWidth="1"/>
    <col min="517" max="517" width="13.5703125" style="17" bestFit="1" customWidth="1"/>
    <col min="518" max="518" width="10.5703125" style="17" bestFit="1" customWidth="1"/>
    <col min="519" max="519" width="18.140625" style="17" bestFit="1" customWidth="1"/>
    <col min="520" max="520" width="9.140625" style="17" bestFit="1"/>
    <col min="521" max="768" width="9.140625" style="17"/>
    <col min="769" max="769" width="5.42578125" style="17" bestFit="1" customWidth="1"/>
    <col min="770" max="770" width="82" style="17" bestFit="1" customWidth="1"/>
    <col min="771" max="771" width="13.140625" style="17" bestFit="1" customWidth="1"/>
    <col min="772" max="772" width="26.85546875" style="17" bestFit="1" customWidth="1"/>
    <col min="773" max="773" width="13.5703125" style="17" bestFit="1" customWidth="1"/>
    <col min="774" max="774" width="10.5703125" style="17" bestFit="1" customWidth="1"/>
    <col min="775" max="775" width="18.140625" style="17" bestFit="1" customWidth="1"/>
    <col min="776" max="776" width="9.140625" style="17" bestFit="1"/>
    <col min="777" max="1024" width="9.140625" style="17"/>
    <col min="1025" max="1025" width="5.42578125" style="17" bestFit="1" customWidth="1"/>
    <col min="1026" max="1026" width="82" style="17" bestFit="1" customWidth="1"/>
    <col min="1027" max="1027" width="13.140625" style="17" bestFit="1" customWidth="1"/>
    <col min="1028" max="1028" width="26.85546875" style="17" bestFit="1" customWidth="1"/>
    <col min="1029" max="1029" width="13.5703125" style="17" bestFit="1" customWidth="1"/>
    <col min="1030" max="1030" width="10.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82" style="17" bestFit="1" customWidth="1"/>
    <col min="1283" max="1283" width="13.140625" style="17" bestFit="1" customWidth="1"/>
    <col min="1284" max="1284" width="26.85546875" style="17" bestFit="1" customWidth="1"/>
    <col min="1285" max="1285" width="13.5703125" style="17" bestFit="1" customWidth="1"/>
    <col min="1286" max="1286" width="10.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82" style="17" bestFit="1" customWidth="1"/>
    <col min="1539" max="1539" width="13.140625" style="17" bestFit="1" customWidth="1"/>
    <col min="1540" max="1540" width="26.85546875" style="17" bestFit="1" customWidth="1"/>
    <col min="1541" max="1541" width="13.5703125" style="17" bestFit="1" customWidth="1"/>
    <col min="1542" max="1542" width="10.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82" style="17" bestFit="1" customWidth="1"/>
    <col min="1795" max="1795" width="13.140625" style="17" bestFit="1" customWidth="1"/>
    <col min="1796" max="1796" width="26.85546875" style="17" bestFit="1" customWidth="1"/>
    <col min="1797" max="1797" width="13.5703125" style="17" bestFit="1" customWidth="1"/>
    <col min="1798" max="1798" width="10.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82" style="17" bestFit="1" customWidth="1"/>
    <col min="2051" max="2051" width="13.140625" style="17" bestFit="1" customWidth="1"/>
    <col min="2052" max="2052" width="26.85546875" style="17" bestFit="1" customWidth="1"/>
    <col min="2053" max="2053" width="13.5703125" style="17" bestFit="1" customWidth="1"/>
    <col min="2054" max="2054" width="10.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82" style="17" bestFit="1" customWidth="1"/>
    <col min="2307" max="2307" width="13.140625" style="17" bestFit="1" customWidth="1"/>
    <col min="2308" max="2308" width="26.85546875" style="17" bestFit="1" customWidth="1"/>
    <col min="2309" max="2309" width="13.5703125" style="17" bestFit="1" customWidth="1"/>
    <col min="2310" max="2310" width="10.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82" style="17" bestFit="1" customWidth="1"/>
    <col min="2563" max="2563" width="13.140625" style="17" bestFit="1" customWidth="1"/>
    <col min="2564" max="2564" width="26.85546875" style="17" bestFit="1" customWidth="1"/>
    <col min="2565" max="2565" width="13.5703125" style="17" bestFit="1" customWidth="1"/>
    <col min="2566" max="2566" width="10.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82" style="17" bestFit="1" customWidth="1"/>
    <col min="2819" max="2819" width="13.140625" style="17" bestFit="1" customWidth="1"/>
    <col min="2820" max="2820" width="26.85546875" style="17" bestFit="1" customWidth="1"/>
    <col min="2821" max="2821" width="13.5703125" style="17" bestFit="1" customWidth="1"/>
    <col min="2822" max="2822" width="10.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82" style="17" bestFit="1" customWidth="1"/>
    <col min="3075" max="3075" width="13.140625" style="17" bestFit="1" customWidth="1"/>
    <col min="3076" max="3076" width="26.85546875" style="17" bestFit="1" customWidth="1"/>
    <col min="3077" max="3077" width="13.5703125" style="17" bestFit="1" customWidth="1"/>
    <col min="3078" max="3078" width="10.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82" style="17" bestFit="1" customWidth="1"/>
    <col min="3331" max="3331" width="13.140625" style="17" bestFit="1" customWidth="1"/>
    <col min="3332" max="3332" width="26.85546875" style="17" bestFit="1" customWidth="1"/>
    <col min="3333" max="3333" width="13.5703125" style="17" bestFit="1" customWidth="1"/>
    <col min="3334" max="3334" width="10.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82" style="17" bestFit="1" customWidth="1"/>
    <col min="3587" max="3587" width="13.140625" style="17" bestFit="1" customWidth="1"/>
    <col min="3588" max="3588" width="26.85546875" style="17" bestFit="1" customWidth="1"/>
    <col min="3589" max="3589" width="13.5703125" style="17" bestFit="1" customWidth="1"/>
    <col min="3590" max="3590" width="10.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82" style="17" bestFit="1" customWidth="1"/>
    <col min="3843" max="3843" width="13.140625" style="17" bestFit="1" customWidth="1"/>
    <col min="3844" max="3844" width="26.85546875" style="17" bestFit="1" customWidth="1"/>
    <col min="3845" max="3845" width="13.5703125" style="17" bestFit="1" customWidth="1"/>
    <col min="3846" max="3846" width="10.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82" style="17" bestFit="1" customWidth="1"/>
    <col min="4099" max="4099" width="13.140625" style="17" bestFit="1" customWidth="1"/>
    <col min="4100" max="4100" width="26.85546875" style="17" bestFit="1" customWidth="1"/>
    <col min="4101" max="4101" width="13.5703125" style="17" bestFit="1" customWidth="1"/>
    <col min="4102" max="4102" width="10.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82" style="17" bestFit="1" customWidth="1"/>
    <col min="4355" max="4355" width="13.140625" style="17" bestFit="1" customWidth="1"/>
    <col min="4356" max="4356" width="26.85546875" style="17" bestFit="1" customWidth="1"/>
    <col min="4357" max="4357" width="13.5703125" style="17" bestFit="1" customWidth="1"/>
    <col min="4358" max="4358" width="10.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82" style="17" bestFit="1" customWidth="1"/>
    <col min="4611" max="4611" width="13.140625" style="17" bestFit="1" customWidth="1"/>
    <col min="4612" max="4612" width="26.85546875" style="17" bestFit="1" customWidth="1"/>
    <col min="4613" max="4613" width="13.5703125" style="17" bestFit="1" customWidth="1"/>
    <col min="4614" max="4614" width="10.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82" style="17" bestFit="1" customWidth="1"/>
    <col min="4867" max="4867" width="13.140625" style="17" bestFit="1" customWidth="1"/>
    <col min="4868" max="4868" width="26.85546875" style="17" bestFit="1" customWidth="1"/>
    <col min="4869" max="4869" width="13.5703125" style="17" bestFit="1" customWidth="1"/>
    <col min="4870" max="4870" width="10.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82" style="17" bestFit="1" customWidth="1"/>
    <col min="5123" max="5123" width="13.140625" style="17" bestFit="1" customWidth="1"/>
    <col min="5124" max="5124" width="26.85546875" style="17" bestFit="1" customWidth="1"/>
    <col min="5125" max="5125" width="13.5703125" style="17" bestFit="1" customWidth="1"/>
    <col min="5126" max="5126" width="10.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82" style="17" bestFit="1" customWidth="1"/>
    <col min="5379" max="5379" width="13.140625" style="17" bestFit="1" customWidth="1"/>
    <col min="5380" max="5380" width="26.85546875" style="17" bestFit="1" customWidth="1"/>
    <col min="5381" max="5381" width="13.5703125" style="17" bestFit="1" customWidth="1"/>
    <col min="5382" max="5382" width="10.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82" style="17" bestFit="1" customWidth="1"/>
    <col min="5635" max="5635" width="13.140625" style="17" bestFit="1" customWidth="1"/>
    <col min="5636" max="5636" width="26.85546875" style="17" bestFit="1" customWidth="1"/>
    <col min="5637" max="5637" width="13.5703125" style="17" bestFit="1" customWidth="1"/>
    <col min="5638" max="5638" width="10.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82" style="17" bestFit="1" customWidth="1"/>
    <col min="5891" max="5891" width="13.140625" style="17" bestFit="1" customWidth="1"/>
    <col min="5892" max="5892" width="26.85546875" style="17" bestFit="1" customWidth="1"/>
    <col min="5893" max="5893" width="13.5703125" style="17" bestFit="1" customWidth="1"/>
    <col min="5894" max="5894" width="10.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82" style="17" bestFit="1" customWidth="1"/>
    <col min="6147" max="6147" width="13.140625" style="17" bestFit="1" customWidth="1"/>
    <col min="6148" max="6148" width="26.85546875" style="17" bestFit="1" customWidth="1"/>
    <col min="6149" max="6149" width="13.5703125" style="17" bestFit="1" customWidth="1"/>
    <col min="6150" max="6150" width="10.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82" style="17" bestFit="1" customWidth="1"/>
    <col min="6403" max="6403" width="13.140625" style="17" bestFit="1" customWidth="1"/>
    <col min="6404" max="6404" width="26.85546875" style="17" bestFit="1" customWidth="1"/>
    <col min="6405" max="6405" width="13.5703125" style="17" bestFit="1" customWidth="1"/>
    <col min="6406" max="6406" width="10.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82" style="17" bestFit="1" customWidth="1"/>
    <col min="6659" max="6659" width="13.140625" style="17" bestFit="1" customWidth="1"/>
    <col min="6660" max="6660" width="26.85546875" style="17" bestFit="1" customWidth="1"/>
    <col min="6661" max="6661" width="13.5703125" style="17" bestFit="1" customWidth="1"/>
    <col min="6662" max="6662" width="10.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82" style="17" bestFit="1" customWidth="1"/>
    <col min="6915" max="6915" width="13.140625" style="17" bestFit="1" customWidth="1"/>
    <col min="6916" max="6916" width="26.85546875" style="17" bestFit="1" customWidth="1"/>
    <col min="6917" max="6917" width="13.5703125" style="17" bestFit="1" customWidth="1"/>
    <col min="6918" max="6918" width="10.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82" style="17" bestFit="1" customWidth="1"/>
    <col min="7171" max="7171" width="13.140625" style="17" bestFit="1" customWidth="1"/>
    <col min="7172" max="7172" width="26.85546875" style="17" bestFit="1" customWidth="1"/>
    <col min="7173" max="7173" width="13.5703125" style="17" bestFit="1" customWidth="1"/>
    <col min="7174" max="7174" width="10.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82" style="17" bestFit="1" customWidth="1"/>
    <col min="7427" max="7427" width="13.140625" style="17" bestFit="1" customWidth="1"/>
    <col min="7428" max="7428" width="26.85546875" style="17" bestFit="1" customWidth="1"/>
    <col min="7429" max="7429" width="13.5703125" style="17" bestFit="1" customWidth="1"/>
    <col min="7430" max="7430" width="10.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82" style="17" bestFit="1" customWidth="1"/>
    <col min="7683" max="7683" width="13.140625" style="17" bestFit="1" customWidth="1"/>
    <col min="7684" max="7684" width="26.85546875" style="17" bestFit="1" customWidth="1"/>
    <col min="7685" max="7685" width="13.5703125" style="17" bestFit="1" customWidth="1"/>
    <col min="7686" max="7686" width="10.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82" style="17" bestFit="1" customWidth="1"/>
    <col min="7939" max="7939" width="13.140625" style="17" bestFit="1" customWidth="1"/>
    <col min="7940" max="7940" width="26.85546875" style="17" bestFit="1" customWidth="1"/>
    <col min="7941" max="7941" width="13.5703125" style="17" bestFit="1" customWidth="1"/>
    <col min="7942" max="7942" width="10.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82" style="17" bestFit="1" customWidth="1"/>
    <col min="8195" max="8195" width="13.140625" style="17" bestFit="1" customWidth="1"/>
    <col min="8196" max="8196" width="26.85546875" style="17" bestFit="1" customWidth="1"/>
    <col min="8197" max="8197" width="13.5703125" style="17" bestFit="1" customWidth="1"/>
    <col min="8198" max="8198" width="10.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82" style="17" bestFit="1" customWidth="1"/>
    <col min="8451" max="8451" width="13.140625" style="17" bestFit="1" customWidth="1"/>
    <col min="8452" max="8452" width="26.85546875" style="17" bestFit="1" customWidth="1"/>
    <col min="8453" max="8453" width="13.5703125" style="17" bestFit="1" customWidth="1"/>
    <col min="8454" max="8454" width="10.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82" style="17" bestFit="1" customWidth="1"/>
    <col min="8707" max="8707" width="13.140625" style="17" bestFit="1" customWidth="1"/>
    <col min="8708" max="8708" width="26.85546875" style="17" bestFit="1" customWidth="1"/>
    <col min="8709" max="8709" width="13.5703125" style="17" bestFit="1" customWidth="1"/>
    <col min="8710" max="8710" width="10.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82" style="17" bestFit="1" customWidth="1"/>
    <col min="8963" max="8963" width="13.140625" style="17" bestFit="1" customWidth="1"/>
    <col min="8964" max="8964" width="26.85546875" style="17" bestFit="1" customWidth="1"/>
    <col min="8965" max="8965" width="13.5703125" style="17" bestFit="1" customWidth="1"/>
    <col min="8966" max="8966" width="10.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82" style="17" bestFit="1" customWidth="1"/>
    <col min="9219" max="9219" width="13.140625" style="17" bestFit="1" customWidth="1"/>
    <col min="9220" max="9220" width="26.85546875" style="17" bestFit="1" customWidth="1"/>
    <col min="9221" max="9221" width="13.5703125" style="17" bestFit="1" customWidth="1"/>
    <col min="9222" max="9222" width="10.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82" style="17" bestFit="1" customWidth="1"/>
    <col min="9475" max="9475" width="13.140625" style="17" bestFit="1" customWidth="1"/>
    <col min="9476" max="9476" width="26.85546875" style="17" bestFit="1" customWidth="1"/>
    <col min="9477" max="9477" width="13.5703125" style="17" bestFit="1" customWidth="1"/>
    <col min="9478" max="9478" width="10.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82" style="17" bestFit="1" customWidth="1"/>
    <col min="9731" max="9731" width="13.140625" style="17" bestFit="1" customWidth="1"/>
    <col min="9732" max="9732" width="26.85546875" style="17" bestFit="1" customWidth="1"/>
    <col min="9733" max="9733" width="13.5703125" style="17" bestFit="1" customWidth="1"/>
    <col min="9734" max="9734" width="10.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82" style="17" bestFit="1" customWidth="1"/>
    <col min="9987" max="9987" width="13.140625" style="17" bestFit="1" customWidth="1"/>
    <col min="9988" max="9988" width="26.85546875" style="17" bestFit="1" customWidth="1"/>
    <col min="9989" max="9989" width="13.5703125" style="17" bestFit="1" customWidth="1"/>
    <col min="9990" max="9990" width="10.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82" style="17" bestFit="1" customWidth="1"/>
    <col min="10243" max="10243" width="13.140625" style="17" bestFit="1" customWidth="1"/>
    <col min="10244" max="10244" width="26.85546875" style="17" bestFit="1" customWidth="1"/>
    <col min="10245" max="10245" width="13.5703125" style="17" bestFit="1" customWidth="1"/>
    <col min="10246" max="10246" width="10.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82" style="17" bestFit="1" customWidth="1"/>
    <col min="10499" max="10499" width="13.140625" style="17" bestFit="1" customWidth="1"/>
    <col min="10500" max="10500" width="26.85546875" style="17" bestFit="1" customWidth="1"/>
    <col min="10501" max="10501" width="13.5703125" style="17" bestFit="1" customWidth="1"/>
    <col min="10502" max="10502" width="10.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82" style="17" bestFit="1" customWidth="1"/>
    <col min="10755" max="10755" width="13.140625" style="17" bestFit="1" customWidth="1"/>
    <col min="10756" max="10756" width="26.85546875" style="17" bestFit="1" customWidth="1"/>
    <col min="10757" max="10757" width="13.5703125" style="17" bestFit="1" customWidth="1"/>
    <col min="10758" max="10758" width="10.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82" style="17" bestFit="1" customWidth="1"/>
    <col min="11011" max="11011" width="13.140625" style="17" bestFit="1" customWidth="1"/>
    <col min="11012" max="11012" width="26.85546875" style="17" bestFit="1" customWidth="1"/>
    <col min="11013" max="11013" width="13.5703125" style="17" bestFit="1" customWidth="1"/>
    <col min="11014" max="11014" width="10.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82" style="17" bestFit="1" customWidth="1"/>
    <col min="11267" max="11267" width="13.140625" style="17" bestFit="1" customWidth="1"/>
    <col min="11268" max="11268" width="26.85546875" style="17" bestFit="1" customWidth="1"/>
    <col min="11269" max="11269" width="13.5703125" style="17" bestFit="1" customWidth="1"/>
    <col min="11270" max="11270" width="10.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82" style="17" bestFit="1" customWidth="1"/>
    <col min="11523" max="11523" width="13.140625" style="17" bestFit="1" customWidth="1"/>
    <col min="11524" max="11524" width="26.85546875" style="17" bestFit="1" customWidth="1"/>
    <col min="11525" max="11525" width="13.5703125" style="17" bestFit="1" customWidth="1"/>
    <col min="11526" max="11526" width="10.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82" style="17" bestFit="1" customWidth="1"/>
    <col min="11779" max="11779" width="13.140625" style="17" bestFit="1" customWidth="1"/>
    <col min="11780" max="11780" width="26.85546875" style="17" bestFit="1" customWidth="1"/>
    <col min="11781" max="11781" width="13.5703125" style="17" bestFit="1" customWidth="1"/>
    <col min="11782" max="11782" width="10.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82" style="17" bestFit="1" customWidth="1"/>
    <col min="12035" max="12035" width="13.140625" style="17" bestFit="1" customWidth="1"/>
    <col min="12036" max="12036" width="26.85546875" style="17" bestFit="1" customWidth="1"/>
    <col min="12037" max="12037" width="13.5703125" style="17" bestFit="1" customWidth="1"/>
    <col min="12038" max="12038" width="10.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82" style="17" bestFit="1" customWidth="1"/>
    <col min="12291" max="12291" width="13.140625" style="17" bestFit="1" customWidth="1"/>
    <col min="12292" max="12292" width="26.85546875" style="17" bestFit="1" customWidth="1"/>
    <col min="12293" max="12293" width="13.5703125" style="17" bestFit="1" customWidth="1"/>
    <col min="12294" max="12294" width="10.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82" style="17" bestFit="1" customWidth="1"/>
    <col min="12547" max="12547" width="13.140625" style="17" bestFit="1" customWidth="1"/>
    <col min="12548" max="12548" width="26.85546875" style="17" bestFit="1" customWidth="1"/>
    <col min="12549" max="12549" width="13.5703125" style="17" bestFit="1" customWidth="1"/>
    <col min="12550" max="12550" width="10.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82" style="17" bestFit="1" customWidth="1"/>
    <col min="12803" max="12803" width="13.140625" style="17" bestFit="1" customWidth="1"/>
    <col min="12804" max="12804" width="26.85546875" style="17" bestFit="1" customWidth="1"/>
    <col min="12805" max="12805" width="13.5703125" style="17" bestFit="1" customWidth="1"/>
    <col min="12806" max="12806" width="10.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82" style="17" bestFit="1" customWidth="1"/>
    <col min="13059" max="13059" width="13.140625" style="17" bestFit="1" customWidth="1"/>
    <col min="13060" max="13060" width="26.85546875" style="17" bestFit="1" customWidth="1"/>
    <col min="13061" max="13061" width="13.5703125" style="17" bestFit="1" customWidth="1"/>
    <col min="13062" max="13062" width="10.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82" style="17" bestFit="1" customWidth="1"/>
    <col min="13315" max="13315" width="13.140625" style="17" bestFit="1" customWidth="1"/>
    <col min="13316" max="13316" width="26.85546875" style="17" bestFit="1" customWidth="1"/>
    <col min="13317" max="13317" width="13.5703125" style="17" bestFit="1" customWidth="1"/>
    <col min="13318" max="13318" width="10.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82" style="17" bestFit="1" customWidth="1"/>
    <col min="13571" max="13571" width="13.140625" style="17" bestFit="1" customWidth="1"/>
    <col min="13572" max="13572" width="26.85546875" style="17" bestFit="1" customWidth="1"/>
    <col min="13573" max="13573" width="13.5703125" style="17" bestFit="1" customWidth="1"/>
    <col min="13574" max="13574" width="10.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82" style="17" bestFit="1" customWidth="1"/>
    <col min="13827" max="13827" width="13.140625" style="17" bestFit="1" customWidth="1"/>
    <col min="13828" max="13828" width="26.85546875" style="17" bestFit="1" customWidth="1"/>
    <col min="13829" max="13829" width="13.5703125" style="17" bestFit="1" customWidth="1"/>
    <col min="13830" max="13830" width="10.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82" style="17" bestFit="1" customWidth="1"/>
    <col min="14083" max="14083" width="13.140625" style="17" bestFit="1" customWidth="1"/>
    <col min="14084" max="14084" width="26.85546875" style="17" bestFit="1" customWidth="1"/>
    <col min="14085" max="14085" width="13.5703125" style="17" bestFit="1" customWidth="1"/>
    <col min="14086" max="14086" width="10.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82" style="17" bestFit="1" customWidth="1"/>
    <col min="14339" max="14339" width="13.140625" style="17" bestFit="1" customWidth="1"/>
    <col min="14340" max="14340" width="26.85546875" style="17" bestFit="1" customWidth="1"/>
    <col min="14341" max="14341" width="13.5703125" style="17" bestFit="1" customWidth="1"/>
    <col min="14342" max="14342" width="10.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82" style="17" bestFit="1" customWidth="1"/>
    <col min="14595" max="14595" width="13.140625" style="17" bestFit="1" customWidth="1"/>
    <col min="14596" max="14596" width="26.85546875" style="17" bestFit="1" customWidth="1"/>
    <col min="14597" max="14597" width="13.5703125" style="17" bestFit="1" customWidth="1"/>
    <col min="14598" max="14598" width="10.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82" style="17" bestFit="1" customWidth="1"/>
    <col min="14851" max="14851" width="13.140625" style="17" bestFit="1" customWidth="1"/>
    <col min="14852" max="14852" width="26.85546875" style="17" bestFit="1" customWidth="1"/>
    <col min="14853" max="14853" width="13.5703125" style="17" bestFit="1" customWidth="1"/>
    <col min="14854" max="14854" width="10.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82" style="17" bestFit="1" customWidth="1"/>
    <col min="15107" max="15107" width="13.140625" style="17" bestFit="1" customWidth="1"/>
    <col min="15108" max="15108" width="26.85546875" style="17" bestFit="1" customWidth="1"/>
    <col min="15109" max="15109" width="13.5703125" style="17" bestFit="1" customWidth="1"/>
    <col min="15110" max="15110" width="10.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82" style="17" bestFit="1" customWidth="1"/>
    <col min="15363" max="15363" width="13.140625" style="17" bestFit="1" customWidth="1"/>
    <col min="15364" max="15364" width="26.85546875" style="17" bestFit="1" customWidth="1"/>
    <col min="15365" max="15365" width="13.5703125" style="17" bestFit="1" customWidth="1"/>
    <col min="15366" max="15366" width="10.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82" style="17" bestFit="1" customWidth="1"/>
    <col min="15619" max="15619" width="13.140625" style="17" bestFit="1" customWidth="1"/>
    <col min="15620" max="15620" width="26.85546875" style="17" bestFit="1" customWidth="1"/>
    <col min="15621" max="15621" width="13.5703125" style="17" bestFit="1" customWidth="1"/>
    <col min="15622" max="15622" width="10.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82" style="17" bestFit="1" customWidth="1"/>
    <col min="15875" max="15875" width="13.140625" style="17" bestFit="1" customWidth="1"/>
    <col min="15876" max="15876" width="26.85546875" style="17" bestFit="1" customWidth="1"/>
    <col min="15877" max="15877" width="13.5703125" style="17" bestFit="1" customWidth="1"/>
    <col min="15878" max="15878" width="10.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82" style="17" bestFit="1" customWidth="1"/>
    <col min="16131" max="16131" width="13.140625" style="17" bestFit="1" customWidth="1"/>
    <col min="16132" max="16132" width="26.85546875" style="17" bestFit="1" customWidth="1"/>
    <col min="16133" max="16133" width="13.5703125" style="17" bestFit="1" customWidth="1"/>
    <col min="16134" max="16134" width="10.5703125" style="17" bestFit="1" customWidth="1"/>
    <col min="16135" max="16135" width="18.140625" style="17" bestFit="1" customWidth="1"/>
    <col min="16136" max="16136" width="9.140625" style="17" bestFit="1"/>
    <col min="16137" max="16384" width="9.140625" style="17"/>
  </cols>
  <sheetData>
    <row r="1" spans="1:9" s="1" customFormat="1">
      <c r="A1" s="3" t="s">
        <v>0</v>
      </c>
      <c r="B1" s="361" t="s">
        <v>79</v>
      </c>
      <c r="C1" s="361"/>
      <c r="D1" s="361"/>
      <c r="E1" s="361"/>
      <c r="F1" s="4"/>
      <c r="G1" s="4"/>
      <c r="H1" s="4"/>
    </row>
    <row r="2" spans="1:9" s="1" customFormat="1" ht="13.5" thickBot="1">
      <c r="C2" s="5"/>
      <c r="F2" s="4"/>
      <c r="G2" s="4"/>
      <c r="H2" s="4"/>
    </row>
    <row r="3" spans="1:9" s="13" customFormat="1" ht="15">
      <c r="B3" s="23" t="s">
        <v>1000</v>
      </c>
      <c r="C3" s="362"/>
      <c r="D3" s="365"/>
      <c r="F3" s="14"/>
      <c r="G3" s="14"/>
      <c r="H3" s="14"/>
    </row>
    <row r="4" spans="1:9" s="13" customFormat="1" ht="15">
      <c r="B4" s="26" t="s">
        <v>1001</v>
      </c>
      <c r="C4" s="363"/>
      <c r="D4" s="366"/>
      <c r="F4" s="14"/>
      <c r="G4" s="14"/>
      <c r="H4" s="14"/>
    </row>
    <row r="5" spans="1:9" s="13" customFormat="1" ht="15">
      <c r="B5" s="26" t="s">
        <v>977</v>
      </c>
      <c r="C5" s="363"/>
      <c r="D5" s="366"/>
      <c r="F5" s="14"/>
      <c r="G5" s="14"/>
      <c r="H5" s="14"/>
    </row>
    <row r="6" spans="1:9" s="13" customFormat="1" ht="15">
      <c r="B6" s="26" t="s">
        <v>998</v>
      </c>
      <c r="C6" s="363"/>
      <c r="D6" s="366"/>
      <c r="F6" s="14"/>
      <c r="G6" s="14"/>
      <c r="H6" s="14"/>
    </row>
    <row r="7" spans="1:9" s="13" customFormat="1" ht="30.75" thickBot="1">
      <c r="B7" s="25" t="s">
        <v>1002</v>
      </c>
      <c r="C7" s="364"/>
      <c r="D7" s="367"/>
      <c r="F7" s="14"/>
      <c r="G7" s="14"/>
      <c r="H7" s="14"/>
    </row>
    <row r="8" spans="1:9" s="13" customFormat="1">
      <c r="C8" s="15" t="s">
        <v>979</v>
      </c>
      <c r="D8" s="15" t="s">
        <v>980</v>
      </c>
      <c r="F8" s="14"/>
      <c r="G8" s="14"/>
      <c r="H8" s="1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1502</v>
      </c>
      <c r="C16" s="165" t="s">
        <v>132</v>
      </c>
      <c r="D16" s="17" t="s">
        <v>166</v>
      </c>
      <c r="E16" s="17" t="s">
        <v>312</v>
      </c>
      <c r="F16" s="18">
        <v>8565</v>
      </c>
      <c r="G16" s="18">
        <v>371.41</v>
      </c>
      <c r="H16" s="18">
        <v>8.19</v>
      </c>
    </row>
    <row r="17" spans="2:8">
      <c r="B17" s="17" t="s">
        <v>1223</v>
      </c>
      <c r="C17" s="165" t="s">
        <v>132</v>
      </c>
      <c r="D17" s="17" t="s">
        <v>138</v>
      </c>
      <c r="E17" s="17" t="s">
        <v>139</v>
      </c>
      <c r="F17" s="18">
        <v>22799</v>
      </c>
      <c r="G17" s="18">
        <v>353.32</v>
      </c>
      <c r="H17" s="18">
        <v>7.79</v>
      </c>
    </row>
    <row r="18" spans="2:8">
      <c r="B18" s="17" t="s">
        <v>1122</v>
      </c>
      <c r="C18" s="165" t="s">
        <v>132</v>
      </c>
      <c r="D18" s="17" t="s">
        <v>138</v>
      </c>
      <c r="E18" s="17" t="s">
        <v>140</v>
      </c>
      <c r="F18" s="18">
        <v>10140</v>
      </c>
      <c r="G18" s="18">
        <v>334.81</v>
      </c>
      <c r="H18" s="18">
        <v>7.38</v>
      </c>
    </row>
    <row r="19" spans="2:8">
      <c r="B19" s="17" t="s">
        <v>1196</v>
      </c>
      <c r="C19" s="165" t="s">
        <v>132</v>
      </c>
      <c r="D19" s="17" t="s">
        <v>151</v>
      </c>
      <c r="E19" s="17" t="s">
        <v>152</v>
      </c>
      <c r="F19" s="18">
        <v>49115</v>
      </c>
      <c r="G19" s="18">
        <v>332.98</v>
      </c>
      <c r="H19" s="18">
        <v>7.34</v>
      </c>
    </row>
    <row r="20" spans="2:8">
      <c r="B20" s="17" t="s">
        <v>1594</v>
      </c>
      <c r="C20" s="165" t="s">
        <v>132</v>
      </c>
      <c r="D20" s="17" t="s">
        <v>235</v>
      </c>
      <c r="E20" s="17" t="s">
        <v>430</v>
      </c>
      <c r="F20" s="18">
        <v>51393</v>
      </c>
      <c r="G20" s="18">
        <v>327.42</v>
      </c>
      <c r="H20" s="18">
        <v>7.22</v>
      </c>
    </row>
    <row r="21" spans="2:8">
      <c r="B21" s="17" t="s">
        <v>1123</v>
      </c>
      <c r="C21" s="165" t="s">
        <v>132</v>
      </c>
      <c r="D21" s="17" t="s">
        <v>138</v>
      </c>
      <c r="E21" s="17" t="s">
        <v>286</v>
      </c>
      <c r="F21" s="18">
        <v>33848</v>
      </c>
      <c r="G21" s="18">
        <v>321.01</v>
      </c>
      <c r="H21" s="18">
        <v>7.08</v>
      </c>
    </row>
    <row r="22" spans="2:8">
      <c r="B22" s="17" t="s">
        <v>1127</v>
      </c>
      <c r="C22" s="165" t="s">
        <v>132</v>
      </c>
      <c r="D22" s="17" t="s">
        <v>138</v>
      </c>
      <c r="E22" s="17" t="s">
        <v>294</v>
      </c>
      <c r="F22" s="18">
        <v>26384</v>
      </c>
      <c r="G22" s="18">
        <v>276.68</v>
      </c>
      <c r="H22" s="18">
        <v>6.1</v>
      </c>
    </row>
    <row r="23" spans="2:8">
      <c r="B23" s="17" t="s">
        <v>1134</v>
      </c>
      <c r="C23" s="165" t="s">
        <v>132</v>
      </c>
      <c r="D23" s="17" t="s">
        <v>138</v>
      </c>
      <c r="E23" s="17" t="s">
        <v>165</v>
      </c>
      <c r="F23" s="18">
        <v>61752</v>
      </c>
      <c r="G23" s="18">
        <v>261.64</v>
      </c>
      <c r="H23" s="18">
        <v>5.77</v>
      </c>
    </row>
    <row r="24" spans="2:8">
      <c r="B24" s="17" t="s">
        <v>1179</v>
      </c>
      <c r="C24" s="165" t="s">
        <v>132</v>
      </c>
      <c r="D24" s="17" t="s">
        <v>151</v>
      </c>
      <c r="E24" s="17" t="s">
        <v>431</v>
      </c>
      <c r="F24" s="18">
        <v>22738</v>
      </c>
      <c r="G24" s="18">
        <v>237.82</v>
      </c>
      <c r="H24" s="18">
        <v>5.24</v>
      </c>
    </row>
    <row r="25" spans="2:8">
      <c r="B25" s="17" t="s">
        <v>1472</v>
      </c>
      <c r="C25" s="165" t="s">
        <v>132</v>
      </c>
      <c r="D25" s="17" t="s">
        <v>208</v>
      </c>
      <c r="E25" s="17" t="s">
        <v>432</v>
      </c>
      <c r="F25" s="18">
        <v>429</v>
      </c>
      <c r="G25" s="18">
        <v>172.38</v>
      </c>
      <c r="H25" s="18">
        <v>3.8</v>
      </c>
    </row>
    <row r="26" spans="2:8">
      <c r="B26" s="17" t="s">
        <v>433</v>
      </c>
      <c r="C26" s="165" t="s">
        <v>132</v>
      </c>
      <c r="D26" s="17" t="s">
        <v>166</v>
      </c>
      <c r="E26" s="17" t="s">
        <v>434</v>
      </c>
      <c r="F26" s="18">
        <v>11993</v>
      </c>
      <c r="G26" s="18">
        <v>167.55</v>
      </c>
      <c r="H26" s="18">
        <v>3.69</v>
      </c>
    </row>
    <row r="27" spans="2:8">
      <c r="B27" s="17" t="s">
        <v>1595</v>
      </c>
      <c r="C27" s="165" t="s">
        <v>132</v>
      </c>
      <c r="D27" s="17" t="s">
        <v>151</v>
      </c>
      <c r="E27" s="17" t="s">
        <v>435</v>
      </c>
      <c r="F27" s="18">
        <v>1559351</v>
      </c>
      <c r="G27" s="18">
        <v>136.44</v>
      </c>
      <c r="H27" s="18">
        <v>3.01</v>
      </c>
    </row>
    <row r="28" spans="2:8">
      <c r="B28" s="17" t="s">
        <v>1596</v>
      </c>
      <c r="C28" s="165" t="s">
        <v>132</v>
      </c>
      <c r="D28" s="17" t="s">
        <v>166</v>
      </c>
      <c r="E28" s="17" t="s">
        <v>436</v>
      </c>
      <c r="F28" s="18">
        <v>290443</v>
      </c>
      <c r="G28" s="18">
        <v>135.93</v>
      </c>
      <c r="H28" s="18">
        <v>3</v>
      </c>
    </row>
    <row r="29" spans="2:8">
      <c r="B29" s="17" t="s">
        <v>1597</v>
      </c>
      <c r="C29" s="165" t="s">
        <v>132</v>
      </c>
      <c r="D29" s="17" t="s">
        <v>166</v>
      </c>
      <c r="E29" s="17" t="s">
        <v>437</v>
      </c>
      <c r="F29" s="18">
        <v>2983</v>
      </c>
      <c r="G29" s="18">
        <v>126.9</v>
      </c>
      <c r="H29" s="18">
        <v>2.8</v>
      </c>
    </row>
    <row r="30" spans="2:8">
      <c r="B30" s="17" t="s">
        <v>1598</v>
      </c>
      <c r="C30" s="165" t="s">
        <v>132</v>
      </c>
      <c r="D30" s="17" t="s">
        <v>138</v>
      </c>
      <c r="E30" s="17" t="s">
        <v>438</v>
      </c>
      <c r="F30" s="18">
        <v>1449</v>
      </c>
      <c r="G30" s="18">
        <v>125.92</v>
      </c>
      <c r="H30" s="18">
        <v>2.78</v>
      </c>
    </row>
    <row r="31" spans="2:8">
      <c r="B31" s="17" t="s">
        <v>1599</v>
      </c>
      <c r="C31" s="165" t="s">
        <v>132</v>
      </c>
      <c r="D31" s="17" t="s">
        <v>439</v>
      </c>
      <c r="E31" s="17" t="s">
        <v>440</v>
      </c>
      <c r="F31" s="18">
        <v>17616</v>
      </c>
      <c r="G31" s="18">
        <v>124.51</v>
      </c>
      <c r="H31" s="18">
        <v>2.74</v>
      </c>
    </row>
    <row r="32" spans="2:8">
      <c r="B32" s="17" t="s">
        <v>1600</v>
      </c>
      <c r="C32" s="165" t="s">
        <v>132</v>
      </c>
      <c r="D32" s="17" t="s">
        <v>439</v>
      </c>
      <c r="E32" s="17" t="s">
        <v>441</v>
      </c>
      <c r="F32" s="18">
        <v>22664</v>
      </c>
      <c r="G32" s="18">
        <v>106.12</v>
      </c>
      <c r="H32" s="18">
        <v>2.34</v>
      </c>
    </row>
    <row r="33" spans="2:8">
      <c r="B33" s="17" t="s">
        <v>1167</v>
      </c>
      <c r="C33" s="165" t="s">
        <v>132</v>
      </c>
      <c r="D33" s="17" t="s">
        <v>138</v>
      </c>
      <c r="E33" s="17" t="s">
        <v>181</v>
      </c>
      <c r="F33" s="18">
        <v>2663</v>
      </c>
      <c r="G33" s="18">
        <v>90.9</v>
      </c>
      <c r="H33" s="18">
        <v>2</v>
      </c>
    </row>
    <row r="34" spans="2:8">
      <c r="B34" s="17" t="s">
        <v>1163</v>
      </c>
      <c r="C34" s="165" t="s">
        <v>132</v>
      </c>
      <c r="D34" s="17" t="s">
        <v>138</v>
      </c>
      <c r="E34" s="17" t="s">
        <v>442</v>
      </c>
      <c r="F34" s="18">
        <v>1883</v>
      </c>
      <c r="G34" s="18">
        <v>89.08</v>
      </c>
      <c r="H34" s="18">
        <v>1.96</v>
      </c>
    </row>
    <row r="35" spans="2:8">
      <c r="B35" s="17" t="s">
        <v>1150</v>
      </c>
      <c r="C35" s="165" t="s">
        <v>132</v>
      </c>
      <c r="D35" s="17" t="s">
        <v>138</v>
      </c>
      <c r="E35" s="17" t="s">
        <v>443</v>
      </c>
      <c r="F35" s="18">
        <v>3414</v>
      </c>
      <c r="G35" s="18">
        <v>78.52</v>
      </c>
      <c r="H35" s="18">
        <v>1.73</v>
      </c>
    </row>
    <row r="36" spans="2:8">
      <c r="B36" s="17" t="s">
        <v>1162</v>
      </c>
      <c r="C36" s="165" t="s">
        <v>132</v>
      </c>
      <c r="D36" s="17" t="s">
        <v>138</v>
      </c>
      <c r="E36" s="17" t="s">
        <v>190</v>
      </c>
      <c r="F36" s="18">
        <v>2056</v>
      </c>
      <c r="G36" s="18">
        <v>74.69</v>
      </c>
      <c r="H36" s="18">
        <v>1.65</v>
      </c>
    </row>
    <row r="37" spans="2:8">
      <c r="B37" s="17" t="s">
        <v>1565</v>
      </c>
      <c r="C37" s="165" t="s">
        <v>132</v>
      </c>
      <c r="D37" s="17" t="s">
        <v>138</v>
      </c>
      <c r="E37" s="17" t="s">
        <v>444</v>
      </c>
      <c r="F37" s="18">
        <v>1511</v>
      </c>
      <c r="G37" s="18">
        <v>59.75</v>
      </c>
      <c r="H37" s="18">
        <v>1.32</v>
      </c>
    </row>
    <row r="38" spans="2:8">
      <c r="B38" s="17" t="s">
        <v>1214</v>
      </c>
      <c r="C38" s="165" t="s">
        <v>132</v>
      </c>
      <c r="D38" s="17" t="s">
        <v>445</v>
      </c>
      <c r="E38" s="17" t="s">
        <v>446</v>
      </c>
      <c r="F38" s="18">
        <v>1127</v>
      </c>
      <c r="G38" s="18">
        <v>39.57</v>
      </c>
      <c r="H38" s="18">
        <v>0.87</v>
      </c>
    </row>
    <row r="39" spans="2:8">
      <c r="B39" s="17" t="s">
        <v>1210</v>
      </c>
      <c r="C39" s="165" t="s">
        <v>132</v>
      </c>
      <c r="D39" s="17" t="s">
        <v>138</v>
      </c>
      <c r="E39" s="17" t="s">
        <v>317</v>
      </c>
      <c r="F39" s="18">
        <v>939</v>
      </c>
      <c r="G39" s="18">
        <v>29.52</v>
      </c>
      <c r="H39" s="18">
        <v>0.65</v>
      </c>
    </row>
    <row r="40" spans="2:8">
      <c r="B40" s="17" t="s">
        <v>1478</v>
      </c>
      <c r="C40" s="165" t="s">
        <v>132</v>
      </c>
      <c r="D40" s="17" t="s">
        <v>445</v>
      </c>
      <c r="E40" s="17" t="s">
        <v>447</v>
      </c>
      <c r="F40" s="18">
        <v>3368</v>
      </c>
      <c r="G40" s="18">
        <v>27.83</v>
      </c>
      <c r="H40" s="18">
        <v>0.61</v>
      </c>
    </row>
    <row r="41" spans="2:8">
      <c r="B41" s="17" t="s">
        <v>1601</v>
      </c>
      <c r="C41" s="165" t="s">
        <v>132</v>
      </c>
      <c r="D41" s="17" t="s">
        <v>138</v>
      </c>
      <c r="E41" s="17" t="s">
        <v>448</v>
      </c>
      <c r="F41" s="18">
        <v>2527</v>
      </c>
      <c r="G41" s="18">
        <v>24.46</v>
      </c>
      <c r="H41" s="18">
        <v>0.54</v>
      </c>
    </row>
    <row r="42" spans="2:8">
      <c r="B42" s="17" t="s">
        <v>1563</v>
      </c>
      <c r="C42" s="165" t="s">
        <v>132</v>
      </c>
      <c r="D42" s="17" t="s">
        <v>138</v>
      </c>
      <c r="E42" s="17" t="s">
        <v>193</v>
      </c>
      <c r="F42" s="18">
        <v>6638</v>
      </c>
      <c r="G42" s="18">
        <v>22.3</v>
      </c>
      <c r="H42" s="18">
        <v>0.49</v>
      </c>
    </row>
    <row r="43" spans="2:8">
      <c r="B43" s="17" t="s">
        <v>1602</v>
      </c>
      <c r="C43" s="165" t="s">
        <v>132</v>
      </c>
      <c r="D43" s="17" t="s">
        <v>138</v>
      </c>
      <c r="E43" s="17" t="s">
        <v>449</v>
      </c>
      <c r="F43" s="18">
        <v>3459</v>
      </c>
      <c r="G43" s="18">
        <v>21.81</v>
      </c>
      <c r="H43" s="18">
        <v>0.48</v>
      </c>
    </row>
    <row r="44" spans="2:8">
      <c r="B44" s="17" t="s">
        <v>1603</v>
      </c>
      <c r="C44" s="165" t="s">
        <v>132</v>
      </c>
      <c r="D44" s="17" t="s">
        <v>138</v>
      </c>
      <c r="E44" s="17" t="s">
        <v>450</v>
      </c>
      <c r="F44" s="18">
        <v>2879</v>
      </c>
      <c r="G44" s="18">
        <v>20.3</v>
      </c>
      <c r="H44" s="18">
        <v>0.45</v>
      </c>
    </row>
    <row r="45" spans="2:8">
      <c r="B45" s="17" t="s">
        <v>1604</v>
      </c>
      <c r="C45" s="165" t="s">
        <v>132</v>
      </c>
      <c r="D45" s="17" t="s">
        <v>138</v>
      </c>
      <c r="E45" s="17" t="s">
        <v>451</v>
      </c>
      <c r="F45" s="18">
        <v>2917</v>
      </c>
      <c r="G45" s="18">
        <v>20.260000000000002</v>
      </c>
      <c r="H45" s="18">
        <v>0.45</v>
      </c>
    </row>
    <row r="46" spans="2:8">
      <c r="B46" s="241" t="s">
        <v>210</v>
      </c>
      <c r="C46" s="242"/>
      <c r="D46" s="241"/>
      <c r="E46" s="241"/>
      <c r="F46" s="70"/>
      <c r="G46" s="70">
        <f>SUM(G13:G45)</f>
        <v>4511.8300000000017</v>
      </c>
      <c r="H46" s="70">
        <f>SUM(H13:H45)</f>
        <v>99.470000000000027</v>
      </c>
    </row>
    <row r="47" spans="2:8">
      <c r="B47" s="241" t="s">
        <v>211</v>
      </c>
      <c r="C47" s="243"/>
      <c r="D47" s="241"/>
      <c r="E47" s="241"/>
      <c r="F47" s="70"/>
      <c r="G47" s="70">
        <v>19.87</v>
      </c>
      <c r="H47" s="70">
        <v>0.44</v>
      </c>
    </row>
    <row r="48" spans="2:8">
      <c r="B48" s="241" t="s">
        <v>117</v>
      </c>
      <c r="C48" s="243"/>
      <c r="D48" s="241"/>
      <c r="E48" s="241"/>
      <c r="F48" s="70"/>
      <c r="G48" s="70">
        <v>4531.7</v>
      </c>
      <c r="H48" s="70">
        <v>99.9</v>
      </c>
    </row>
    <row r="49" spans="2:8">
      <c r="B49" s="241" t="s">
        <v>118</v>
      </c>
      <c r="C49" s="243"/>
      <c r="D49" s="241"/>
      <c r="E49" s="241"/>
      <c r="F49" s="70"/>
      <c r="G49" s="70">
        <v>4.6635894999998335</v>
      </c>
      <c r="H49" s="70">
        <v>9.9999999999994316E-2</v>
      </c>
    </row>
    <row r="50" spans="2:8">
      <c r="B50" s="241" t="s">
        <v>119</v>
      </c>
      <c r="C50" s="243"/>
      <c r="D50" s="241"/>
      <c r="E50" s="241"/>
      <c r="F50" s="70"/>
      <c r="G50" s="70">
        <v>4536.3635894999998</v>
      </c>
      <c r="H50" s="70">
        <v>100</v>
      </c>
    </row>
    <row r="51" spans="2:8">
      <c r="B51" s="17" t="s">
        <v>120</v>
      </c>
    </row>
    <row r="52" spans="2:8">
      <c r="B52" s="17" t="s">
        <v>121</v>
      </c>
    </row>
    <row r="53" spans="2:8">
      <c r="B53" s="17" t="s">
        <v>122</v>
      </c>
      <c r="C53" s="244">
        <v>44773</v>
      </c>
    </row>
    <row r="54" spans="2:8" ht="25.5">
      <c r="B54" s="245" t="s">
        <v>123</v>
      </c>
      <c r="C54" s="16" t="s">
        <v>124</v>
      </c>
    </row>
    <row r="55" spans="2:8">
      <c r="B55" s="241"/>
    </row>
    <row r="56" spans="2:8">
      <c r="B56" s="241" t="s">
        <v>125</v>
      </c>
    </row>
    <row r="57" spans="2:8">
      <c r="B57" s="241" t="s">
        <v>212</v>
      </c>
    </row>
    <row r="58" spans="2:8">
      <c r="B58" s="241" t="s">
        <v>126</v>
      </c>
    </row>
    <row r="59" spans="2:8">
      <c r="B59" s="241" t="s">
        <v>452</v>
      </c>
      <c r="C59" s="243"/>
    </row>
    <row r="60" spans="2:8">
      <c r="B60" s="275" t="s">
        <v>2641</v>
      </c>
      <c r="C60" s="243"/>
    </row>
    <row r="61" spans="2:8">
      <c r="B61" s="275" t="s">
        <v>127</v>
      </c>
    </row>
    <row r="62" spans="2:8">
      <c r="B62" s="275" t="s">
        <v>128</v>
      </c>
    </row>
    <row r="64" spans="2:8">
      <c r="B64" s="335" t="s">
        <v>1952</v>
      </c>
      <c r="C64" s="336"/>
      <c r="D64" s="337"/>
    </row>
    <row r="65" spans="2:4" ht="30">
      <c r="B65" s="338" t="s">
        <v>1953</v>
      </c>
      <c r="C65" s="339" t="s">
        <v>1954</v>
      </c>
      <c r="D65" s="338" t="s">
        <v>1955</v>
      </c>
    </row>
    <row r="66" spans="2:4">
      <c r="B66" s="340" t="s">
        <v>986</v>
      </c>
      <c r="C66" s="341">
        <v>4.9999968529999999</v>
      </c>
      <c r="D66" s="342">
        <v>0.52</v>
      </c>
    </row>
    <row r="67" spans="2:4">
      <c r="B67" s="340" t="s">
        <v>2648</v>
      </c>
      <c r="C67" s="343">
        <v>33.28</v>
      </c>
      <c r="D67" s="342">
        <v>109.81</v>
      </c>
    </row>
  </sheetData>
  <mergeCells count="3">
    <mergeCell ref="B1:E1"/>
    <mergeCell ref="C3:C7"/>
    <mergeCell ref="D3:D7"/>
  </mergeCells>
  <hyperlinks>
    <hyperlink ref="A1" location="Index!A1" display="Index" xr:uid="{00629B51-519F-486A-8E12-32B6E135CE4A}"/>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420D4-0EC3-4AD5-93EB-6B4DCFCFF871}">
  <dimension ref="A1:I35"/>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3.5703125" style="17" bestFit="1" customWidth="1"/>
    <col min="6" max="6" width="10.5703125" style="18" bestFit="1" customWidth="1"/>
    <col min="7" max="7" width="18.140625" style="18" bestFit="1" customWidth="1"/>
    <col min="8" max="8" width="9.140625" style="18" bestFit="1" customWidth="1"/>
    <col min="9" max="256" width="9.140625" style="17"/>
    <col min="257" max="257" width="5.42578125" style="17" bestFit="1" customWidth="1"/>
    <col min="258" max="258" width="82" style="17" bestFit="1" customWidth="1"/>
    <col min="259" max="259" width="3.7109375" style="17" bestFit="1" customWidth="1"/>
    <col min="260" max="260" width="11.28515625" style="17" bestFit="1" customWidth="1"/>
    <col min="261" max="261" width="13.5703125" style="17" bestFit="1" customWidth="1"/>
    <col min="262" max="262" width="10.5703125" style="17" bestFit="1" customWidth="1"/>
    <col min="263" max="263" width="7.5703125" style="17" bestFit="1" customWidth="1"/>
    <col min="264" max="264" width="6.5703125" style="17" bestFit="1" customWidth="1"/>
    <col min="265" max="512" width="9.140625" style="17"/>
    <col min="513" max="513" width="5.42578125" style="17" bestFit="1" customWidth="1"/>
    <col min="514" max="514" width="82" style="17" bestFit="1" customWidth="1"/>
    <col min="515" max="515" width="3.7109375" style="17" bestFit="1" customWidth="1"/>
    <col min="516" max="516" width="11.28515625" style="17" bestFit="1" customWidth="1"/>
    <col min="517" max="517" width="13.5703125" style="17" bestFit="1" customWidth="1"/>
    <col min="518" max="518" width="10.5703125" style="17" bestFit="1" customWidth="1"/>
    <col min="519" max="519" width="7.5703125" style="17" bestFit="1" customWidth="1"/>
    <col min="520" max="520" width="6.5703125" style="17" bestFit="1" customWidth="1"/>
    <col min="521" max="768" width="9.140625" style="17"/>
    <col min="769" max="769" width="5.42578125" style="17" bestFit="1" customWidth="1"/>
    <col min="770" max="770" width="82" style="17" bestFit="1" customWidth="1"/>
    <col min="771" max="771" width="3.7109375" style="17" bestFit="1" customWidth="1"/>
    <col min="772" max="772" width="11.28515625" style="17" bestFit="1" customWidth="1"/>
    <col min="773" max="773" width="13.5703125" style="17" bestFit="1" customWidth="1"/>
    <col min="774" max="774" width="10.5703125" style="17" bestFit="1" customWidth="1"/>
    <col min="775" max="775" width="7.5703125" style="17" bestFit="1" customWidth="1"/>
    <col min="776" max="776" width="6.5703125" style="17" bestFit="1" customWidth="1"/>
    <col min="777" max="1024" width="9.140625" style="17"/>
    <col min="1025" max="1025" width="5.42578125" style="17" bestFit="1" customWidth="1"/>
    <col min="1026" max="1026" width="82" style="17" bestFit="1" customWidth="1"/>
    <col min="1027" max="1027" width="3.7109375" style="17" bestFit="1" customWidth="1"/>
    <col min="1028" max="1028" width="11.28515625" style="17" bestFit="1" customWidth="1"/>
    <col min="1029" max="1029" width="13.5703125" style="17" bestFit="1" customWidth="1"/>
    <col min="1030" max="1030" width="10.5703125" style="17" bestFit="1" customWidth="1"/>
    <col min="1031" max="1031" width="7.5703125" style="17" bestFit="1" customWidth="1"/>
    <col min="1032" max="1032" width="6.5703125" style="17" bestFit="1" customWidth="1"/>
    <col min="1033" max="1280" width="9.140625" style="17"/>
    <col min="1281" max="1281" width="5.42578125" style="17" bestFit="1" customWidth="1"/>
    <col min="1282" max="1282" width="82" style="17" bestFit="1" customWidth="1"/>
    <col min="1283" max="1283" width="3.7109375" style="17" bestFit="1" customWidth="1"/>
    <col min="1284" max="1284" width="11.28515625" style="17" bestFit="1" customWidth="1"/>
    <col min="1285" max="1285" width="13.5703125" style="17" bestFit="1" customWidth="1"/>
    <col min="1286" max="1286" width="10.5703125" style="17" bestFit="1" customWidth="1"/>
    <col min="1287" max="1287" width="7.5703125" style="17" bestFit="1" customWidth="1"/>
    <col min="1288" max="1288" width="6.5703125" style="17" bestFit="1" customWidth="1"/>
    <col min="1289" max="1536" width="9.140625" style="17"/>
    <col min="1537" max="1537" width="5.42578125" style="17" bestFit="1" customWidth="1"/>
    <col min="1538" max="1538" width="82" style="17" bestFit="1" customWidth="1"/>
    <col min="1539" max="1539" width="3.7109375" style="17" bestFit="1" customWidth="1"/>
    <col min="1540" max="1540" width="11.28515625" style="17" bestFit="1" customWidth="1"/>
    <col min="1541" max="1541" width="13.5703125" style="17" bestFit="1" customWidth="1"/>
    <col min="1542" max="1542" width="10.5703125" style="17" bestFit="1" customWidth="1"/>
    <col min="1543" max="1543" width="7.5703125" style="17" bestFit="1" customWidth="1"/>
    <col min="1544" max="1544" width="6.5703125" style="17" bestFit="1" customWidth="1"/>
    <col min="1545" max="1792" width="9.140625" style="17"/>
    <col min="1793" max="1793" width="5.42578125" style="17" bestFit="1" customWidth="1"/>
    <col min="1794" max="1794" width="82" style="17" bestFit="1" customWidth="1"/>
    <col min="1795" max="1795" width="3.7109375" style="17" bestFit="1" customWidth="1"/>
    <col min="1796" max="1796" width="11.28515625" style="17" bestFit="1" customWidth="1"/>
    <col min="1797" max="1797" width="13.5703125" style="17" bestFit="1" customWidth="1"/>
    <col min="1798" max="1798" width="10.5703125" style="17" bestFit="1" customWidth="1"/>
    <col min="1799" max="1799" width="7.5703125" style="17" bestFit="1" customWidth="1"/>
    <col min="1800" max="1800" width="6.5703125" style="17" bestFit="1" customWidth="1"/>
    <col min="1801" max="2048" width="9.140625" style="17"/>
    <col min="2049" max="2049" width="5.42578125" style="17" bestFit="1" customWidth="1"/>
    <col min="2050" max="2050" width="82" style="17" bestFit="1" customWidth="1"/>
    <col min="2051" max="2051" width="3.7109375" style="17" bestFit="1" customWidth="1"/>
    <col min="2052" max="2052" width="11.28515625" style="17" bestFit="1" customWidth="1"/>
    <col min="2053" max="2053" width="13.5703125" style="17" bestFit="1" customWidth="1"/>
    <col min="2054" max="2054" width="10.5703125" style="17" bestFit="1" customWidth="1"/>
    <col min="2055" max="2055" width="7.5703125" style="17" bestFit="1" customWidth="1"/>
    <col min="2056" max="2056" width="6.5703125" style="17" bestFit="1" customWidth="1"/>
    <col min="2057" max="2304" width="9.140625" style="17"/>
    <col min="2305" max="2305" width="5.42578125" style="17" bestFit="1" customWidth="1"/>
    <col min="2306" max="2306" width="82" style="17" bestFit="1" customWidth="1"/>
    <col min="2307" max="2307" width="3.7109375" style="17" bestFit="1" customWidth="1"/>
    <col min="2308" max="2308" width="11.28515625" style="17" bestFit="1" customWidth="1"/>
    <col min="2309" max="2309" width="13.5703125" style="17" bestFit="1" customWidth="1"/>
    <col min="2310" max="2310" width="10.5703125" style="17" bestFit="1" customWidth="1"/>
    <col min="2311" max="2311" width="7.5703125" style="17" bestFit="1" customWidth="1"/>
    <col min="2312" max="2312" width="6.5703125" style="17" bestFit="1" customWidth="1"/>
    <col min="2313" max="2560" width="9.140625" style="17"/>
    <col min="2561" max="2561" width="5.42578125" style="17" bestFit="1" customWidth="1"/>
    <col min="2562" max="2562" width="82" style="17" bestFit="1" customWidth="1"/>
    <col min="2563" max="2563" width="3.7109375" style="17" bestFit="1" customWidth="1"/>
    <col min="2564" max="2564" width="11.28515625" style="17" bestFit="1" customWidth="1"/>
    <col min="2565" max="2565" width="13.5703125" style="17" bestFit="1" customWidth="1"/>
    <col min="2566" max="2566" width="10.5703125" style="17" bestFit="1" customWidth="1"/>
    <col min="2567" max="2567" width="7.5703125" style="17" bestFit="1" customWidth="1"/>
    <col min="2568" max="2568" width="6.5703125" style="17" bestFit="1" customWidth="1"/>
    <col min="2569" max="2816" width="9.140625" style="17"/>
    <col min="2817" max="2817" width="5.42578125" style="17" bestFit="1" customWidth="1"/>
    <col min="2818" max="2818" width="82" style="17" bestFit="1" customWidth="1"/>
    <col min="2819" max="2819" width="3.7109375" style="17" bestFit="1" customWidth="1"/>
    <col min="2820" max="2820" width="11.28515625" style="17" bestFit="1" customWidth="1"/>
    <col min="2821" max="2821" width="13.5703125" style="17" bestFit="1" customWidth="1"/>
    <col min="2822" max="2822" width="10.5703125" style="17" bestFit="1" customWidth="1"/>
    <col min="2823" max="2823" width="7.5703125" style="17" bestFit="1" customWidth="1"/>
    <col min="2824" max="2824" width="6.5703125" style="17" bestFit="1" customWidth="1"/>
    <col min="2825" max="3072" width="9.140625" style="17"/>
    <col min="3073" max="3073" width="5.42578125" style="17" bestFit="1" customWidth="1"/>
    <col min="3074" max="3074" width="82" style="17" bestFit="1" customWidth="1"/>
    <col min="3075" max="3075" width="3.7109375" style="17" bestFit="1" customWidth="1"/>
    <col min="3076" max="3076" width="11.28515625" style="17" bestFit="1" customWidth="1"/>
    <col min="3077" max="3077" width="13.5703125" style="17" bestFit="1" customWidth="1"/>
    <col min="3078" max="3078" width="10.5703125" style="17" bestFit="1" customWidth="1"/>
    <col min="3079" max="3079" width="7.5703125" style="17" bestFit="1" customWidth="1"/>
    <col min="3080" max="3080" width="6.5703125" style="17" bestFit="1" customWidth="1"/>
    <col min="3081" max="3328" width="9.140625" style="17"/>
    <col min="3329" max="3329" width="5.42578125" style="17" bestFit="1" customWidth="1"/>
    <col min="3330" max="3330" width="82" style="17" bestFit="1" customWidth="1"/>
    <col min="3331" max="3331" width="3.7109375" style="17" bestFit="1" customWidth="1"/>
    <col min="3332" max="3332" width="11.28515625" style="17" bestFit="1" customWidth="1"/>
    <col min="3333" max="3333" width="13.5703125" style="17" bestFit="1" customWidth="1"/>
    <col min="3334" max="3334" width="10.5703125" style="17" bestFit="1" customWidth="1"/>
    <col min="3335" max="3335" width="7.5703125" style="17" bestFit="1" customWidth="1"/>
    <col min="3336" max="3336" width="6.5703125" style="17" bestFit="1" customWidth="1"/>
    <col min="3337" max="3584" width="9.140625" style="17"/>
    <col min="3585" max="3585" width="5.42578125" style="17" bestFit="1" customWidth="1"/>
    <col min="3586" max="3586" width="82" style="17" bestFit="1" customWidth="1"/>
    <col min="3587" max="3587" width="3.7109375" style="17" bestFit="1" customWidth="1"/>
    <col min="3588" max="3588" width="11.28515625" style="17" bestFit="1" customWidth="1"/>
    <col min="3589" max="3589" width="13.5703125" style="17" bestFit="1" customWidth="1"/>
    <col min="3590" max="3590" width="10.5703125" style="17" bestFit="1" customWidth="1"/>
    <col min="3591" max="3591" width="7.5703125" style="17" bestFit="1" customWidth="1"/>
    <col min="3592" max="3592" width="6.5703125" style="17" bestFit="1" customWidth="1"/>
    <col min="3593" max="3840" width="9.140625" style="17"/>
    <col min="3841" max="3841" width="5.42578125" style="17" bestFit="1" customWidth="1"/>
    <col min="3842" max="3842" width="82" style="17" bestFit="1" customWidth="1"/>
    <col min="3843" max="3843" width="3.7109375" style="17" bestFit="1" customWidth="1"/>
    <col min="3844" max="3844" width="11.28515625" style="17" bestFit="1" customWidth="1"/>
    <col min="3845" max="3845" width="13.5703125" style="17" bestFit="1" customWidth="1"/>
    <col min="3846" max="3846" width="10.5703125" style="17" bestFit="1" customWidth="1"/>
    <col min="3847" max="3847" width="7.5703125" style="17" bestFit="1" customWidth="1"/>
    <col min="3848" max="3848" width="6.5703125" style="17" bestFit="1" customWidth="1"/>
    <col min="3849" max="4096" width="9.140625" style="17"/>
    <col min="4097" max="4097" width="5.42578125" style="17" bestFit="1" customWidth="1"/>
    <col min="4098" max="4098" width="82" style="17" bestFit="1" customWidth="1"/>
    <col min="4099" max="4099" width="3.7109375" style="17" bestFit="1" customWidth="1"/>
    <col min="4100" max="4100" width="11.28515625" style="17" bestFit="1" customWidth="1"/>
    <col min="4101" max="4101" width="13.5703125" style="17" bestFit="1" customWidth="1"/>
    <col min="4102" max="4102" width="10.5703125" style="17" bestFit="1" customWidth="1"/>
    <col min="4103" max="4103" width="7.5703125" style="17" bestFit="1" customWidth="1"/>
    <col min="4104" max="4104" width="6.5703125" style="17" bestFit="1" customWidth="1"/>
    <col min="4105" max="4352" width="9.140625" style="17"/>
    <col min="4353" max="4353" width="5.42578125" style="17" bestFit="1" customWidth="1"/>
    <col min="4354" max="4354" width="82" style="17" bestFit="1" customWidth="1"/>
    <col min="4355" max="4355" width="3.7109375" style="17" bestFit="1" customWidth="1"/>
    <col min="4356" max="4356" width="11.28515625" style="17" bestFit="1" customWidth="1"/>
    <col min="4357" max="4357" width="13.5703125" style="17" bestFit="1" customWidth="1"/>
    <col min="4358" max="4358" width="10.5703125" style="17" bestFit="1" customWidth="1"/>
    <col min="4359" max="4359" width="7.5703125" style="17" bestFit="1" customWidth="1"/>
    <col min="4360" max="4360" width="6.5703125" style="17" bestFit="1" customWidth="1"/>
    <col min="4361" max="4608" width="9.140625" style="17"/>
    <col min="4609" max="4609" width="5.42578125" style="17" bestFit="1" customWidth="1"/>
    <col min="4610" max="4610" width="82" style="17" bestFit="1" customWidth="1"/>
    <col min="4611" max="4611" width="3.7109375" style="17" bestFit="1" customWidth="1"/>
    <col min="4612" max="4612" width="11.28515625" style="17" bestFit="1" customWidth="1"/>
    <col min="4613" max="4613" width="13.5703125" style="17" bestFit="1" customWidth="1"/>
    <col min="4614" max="4614" width="10.5703125" style="17" bestFit="1" customWidth="1"/>
    <col min="4615" max="4615" width="7.5703125" style="17" bestFit="1" customWidth="1"/>
    <col min="4616" max="4616" width="6.5703125" style="17" bestFit="1" customWidth="1"/>
    <col min="4617" max="4864" width="9.140625" style="17"/>
    <col min="4865" max="4865" width="5.42578125" style="17" bestFit="1" customWidth="1"/>
    <col min="4866" max="4866" width="82" style="17" bestFit="1" customWidth="1"/>
    <col min="4867" max="4867" width="3.7109375" style="17" bestFit="1" customWidth="1"/>
    <col min="4868" max="4868" width="11.28515625" style="17" bestFit="1" customWidth="1"/>
    <col min="4869" max="4869" width="13.5703125" style="17" bestFit="1" customWidth="1"/>
    <col min="4870" max="4870" width="10.5703125" style="17" bestFit="1" customWidth="1"/>
    <col min="4871" max="4871" width="7.5703125" style="17" bestFit="1" customWidth="1"/>
    <col min="4872" max="4872" width="6.5703125" style="17" bestFit="1" customWidth="1"/>
    <col min="4873" max="5120" width="9.140625" style="17"/>
    <col min="5121" max="5121" width="5.42578125" style="17" bestFit="1" customWidth="1"/>
    <col min="5122" max="5122" width="82" style="17" bestFit="1" customWidth="1"/>
    <col min="5123" max="5123" width="3.7109375" style="17" bestFit="1" customWidth="1"/>
    <col min="5124" max="5124" width="11.28515625" style="17" bestFit="1" customWidth="1"/>
    <col min="5125" max="5125" width="13.5703125" style="17" bestFit="1" customWidth="1"/>
    <col min="5126" max="5126" width="10.5703125" style="17" bestFit="1" customWidth="1"/>
    <col min="5127" max="5127" width="7.5703125" style="17" bestFit="1" customWidth="1"/>
    <col min="5128" max="5128" width="6.5703125" style="17" bestFit="1" customWidth="1"/>
    <col min="5129" max="5376" width="9.140625" style="17"/>
    <col min="5377" max="5377" width="5.42578125" style="17" bestFit="1" customWidth="1"/>
    <col min="5378" max="5378" width="82" style="17" bestFit="1" customWidth="1"/>
    <col min="5379" max="5379" width="3.7109375" style="17" bestFit="1" customWidth="1"/>
    <col min="5380" max="5380" width="11.28515625" style="17" bestFit="1" customWidth="1"/>
    <col min="5381" max="5381" width="13.5703125" style="17" bestFit="1" customWidth="1"/>
    <col min="5382" max="5382" width="10.5703125" style="17" bestFit="1" customWidth="1"/>
    <col min="5383" max="5383" width="7.5703125" style="17" bestFit="1" customWidth="1"/>
    <col min="5384" max="5384" width="6.5703125" style="17" bestFit="1" customWidth="1"/>
    <col min="5385" max="5632" width="9.140625" style="17"/>
    <col min="5633" max="5633" width="5.42578125" style="17" bestFit="1" customWidth="1"/>
    <col min="5634" max="5634" width="82" style="17" bestFit="1" customWidth="1"/>
    <col min="5635" max="5635" width="3.7109375" style="17" bestFit="1" customWidth="1"/>
    <col min="5636" max="5636" width="11.28515625" style="17" bestFit="1" customWidth="1"/>
    <col min="5637" max="5637" width="13.5703125" style="17" bestFit="1" customWidth="1"/>
    <col min="5638" max="5638" width="10.5703125" style="17" bestFit="1" customWidth="1"/>
    <col min="5639" max="5639" width="7.5703125" style="17" bestFit="1" customWidth="1"/>
    <col min="5640" max="5640" width="6.5703125" style="17" bestFit="1" customWidth="1"/>
    <col min="5641" max="5888" width="9.140625" style="17"/>
    <col min="5889" max="5889" width="5.42578125" style="17" bestFit="1" customWidth="1"/>
    <col min="5890" max="5890" width="82" style="17" bestFit="1" customWidth="1"/>
    <col min="5891" max="5891" width="3.7109375" style="17" bestFit="1" customWidth="1"/>
    <col min="5892" max="5892" width="11.28515625" style="17" bestFit="1" customWidth="1"/>
    <col min="5893" max="5893" width="13.5703125" style="17" bestFit="1" customWidth="1"/>
    <col min="5894" max="5894" width="10.5703125" style="17" bestFit="1" customWidth="1"/>
    <col min="5895" max="5895" width="7.5703125" style="17" bestFit="1" customWidth="1"/>
    <col min="5896" max="5896" width="6.5703125" style="17" bestFit="1" customWidth="1"/>
    <col min="5897" max="6144" width="9.140625" style="17"/>
    <col min="6145" max="6145" width="5.42578125" style="17" bestFit="1" customWidth="1"/>
    <col min="6146" max="6146" width="82" style="17" bestFit="1" customWidth="1"/>
    <col min="6147" max="6147" width="3.7109375" style="17" bestFit="1" customWidth="1"/>
    <col min="6148" max="6148" width="11.28515625" style="17" bestFit="1" customWidth="1"/>
    <col min="6149" max="6149" width="13.5703125" style="17" bestFit="1" customWidth="1"/>
    <col min="6150" max="6150" width="10.5703125" style="17" bestFit="1" customWidth="1"/>
    <col min="6151" max="6151" width="7.5703125" style="17" bestFit="1" customWidth="1"/>
    <col min="6152" max="6152" width="6.5703125" style="17" bestFit="1" customWidth="1"/>
    <col min="6153" max="6400" width="9.140625" style="17"/>
    <col min="6401" max="6401" width="5.42578125" style="17" bestFit="1" customWidth="1"/>
    <col min="6402" max="6402" width="82" style="17" bestFit="1" customWidth="1"/>
    <col min="6403" max="6403" width="3.7109375" style="17" bestFit="1" customWidth="1"/>
    <col min="6404" max="6404" width="11.28515625" style="17" bestFit="1" customWidth="1"/>
    <col min="6405" max="6405" width="13.5703125" style="17" bestFit="1" customWidth="1"/>
    <col min="6406" max="6406" width="10.5703125" style="17" bestFit="1" customWidth="1"/>
    <col min="6407" max="6407" width="7.5703125" style="17" bestFit="1" customWidth="1"/>
    <col min="6408" max="6408" width="6.5703125" style="17" bestFit="1" customWidth="1"/>
    <col min="6409" max="6656" width="9.140625" style="17"/>
    <col min="6657" max="6657" width="5.42578125" style="17" bestFit="1" customWidth="1"/>
    <col min="6658" max="6658" width="82" style="17" bestFit="1" customWidth="1"/>
    <col min="6659" max="6659" width="3.7109375" style="17" bestFit="1" customWidth="1"/>
    <col min="6660" max="6660" width="11.28515625" style="17" bestFit="1" customWidth="1"/>
    <col min="6661" max="6661" width="13.5703125" style="17" bestFit="1" customWidth="1"/>
    <col min="6662" max="6662" width="10.5703125" style="17" bestFit="1" customWidth="1"/>
    <col min="6663" max="6663" width="7.5703125" style="17" bestFit="1" customWidth="1"/>
    <col min="6664" max="6664" width="6.5703125" style="17" bestFit="1" customWidth="1"/>
    <col min="6665" max="6912" width="9.140625" style="17"/>
    <col min="6913" max="6913" width="5.42578125" style="17" bestFit="1" customWidth="1"/>
    <col min="6914" max="6914" width="82" style="17" bestFit="1" customWidth="1"/>
    <col min="6915" max="6915" width="3.7109375" style="17" bestFit="1" customWidth="1"/>
    <col min="6916" max="6916" width="11.28515625" style="17" bestFit="1" customWidth="1"/>
    <col min="6917" max="6917" width="13.5703125" style="17" bestFit="1" customWidth="1"/>
    <col min="6918" max="6918" width="10.5703125" style="17" bestFit="1" customWidth="1"/>
    <col min="6919" max="6919" width="7.5703125" style="17" bestFit="1" customWidth="1"/>
    <col min="6920" max="6920" width="6.5703125" style="17" bestFit="1" customWidth="1"/>
    <col min="6921" max="7168" width="9.140625" style="17"/>
    <col min="7169" max="7169" width="5.42578125" style="17" bestFit="1" customWidth="1"/>
    <col min="7170" max="7170" width="82" style="17" bestFit="1" customWidth="1"/>
    <col min="7171" max="7171" width="3.7109375" style="17" bestFit="1" customWidth="1"/>
    <col min="7172" max="7172" width="11.28515625" style="17" bestFit="1" customWidth="1"/>
    <col min="7173" max="7173" width="13.5703125" style="17" bestFit="1" customWidth="1"/>
    <col min="7174" max="7174" width="10.5703125" style="17" bestFit="1" customWidth="1"/>
    <col min="7175" max="7175" width="7.5703125" style="17" bestFit="1" customWidth="1"/>
    <col min="7176" max="7176" width="6.5703125" style="17" bestFit="1" customWidth="1"/>
    <col min="7177" max="7424" width="9.140625" style="17"/>
    <col min="7425" max="7425" width="5.42578125" style="17" bestFit="1" customWidth="1"/>
    <col min="7426" max="7426" width="82" style="17" bestFit="1" customWidth="1"/>
    <col min="7427" max="7427" width="3.7109375" style="17" bestFit="1" customWidth="1"/>
    <col min="7428" max="7428" width="11.28515625" style="17" bestFit="1" customWidth="1"/>
    <col min="7429" max="7429" width="13.5703125" style="17" bestFit="1" customWidth="1"/>
    <col min="7430" max="7430" width="10.5703125" style="17" bestFit="1" customWidth="1"/>
    <col min="7431" max="7431" width="7.5703125" style="17" bestFit="1" customWidth="1"/>
    <col min="7432" max="7432" width="6.5703125" style="17" bestFit="1" customWidth="1"/>
    <col min="7433" max="7680" width="9.140625" style="17"/>
    <col min="7681" max="7681" width="5.42578125" style="17" bestFit="1" customWidth="1"/>
    <col min="7682" max="7682" width="82" style="17" bestFit="1" customWidth="1"/>
    <col min="7683" max="7683" width="3.7109375" style="17" bestFit="1" customWidth="1"/>
    <col min="7684" max="7684" width="11.28515625" style="17" bestFit="1" customWidth="1"/>
    <col min="7685" max="7685" width="13.5703125" style="17" bestFit="1" customWidth="1"/>
    <col min="7686" max="7686" width="10.5703125" style="17" bestFit="1" customWidth="1"/>
    <col min="7687" max="7687" width="7.5703125" style="17" bestFit="1" customWidth="1"/>
    <col min="7688" max="7688" width="6.5703125" style="17" bestFit="1" customWidth="1"/>
    <col min="7689" max="7936" width="9.140625" style="17"/>
    <col min="7937" max="7937" width="5.42578125" style="17" bestFit="1" customWidth="1"/>
    <col min="7938" max="7938" width="82" style="17" bestFit="1" customWidth="1"/>
    <col min="7939" max="7939" width="3.7109375" style="17" bestFit="1" customWidth="1"/>
    <col min="7940" max="7940" width="11.28515625" style="17" bestFit="1" customWidth="1"/>
    <col min="7941" max="7941" width="13.5703125" style="17" bestFit="1" customWidth="1"/>
    <col min="7942" max="7942" width="10.5703125" style="17" bestFit="1" customWidth="1"/>
    <col min="7943" max="7943" width="7.5703125" style="17" bestFit="1" customWidth="1"/>
    <col min="7944" max="7944" width="6.5703125" style="17" bestFit="1" customWidth="1"/>
    <col min="7945" max="8192" width="9.140625" style="17"/>
    <col min="8193" max="8193" width="5.42578125" style="17" bestFit="1" customWidth="1"/>
    <col min="8194" max="8194" width="82" style="17" bestFit="1" customWidth="1"/>
    <col min="8195" max="8195" width="3.7109375" style="17" bestFit="1" customWidth="1"/>
    <col min="8196" max="8196" width="11.28515625" style="17" bestFit="1" customWidth="1"/>
    <col min="8197" max="8197" width="13.5703125" style="17" bestFit="1" customWidth="1"/>
    <col min="8198" max="8198" width="10.5703125" style="17" bestFit="1" customWidth="1"/>
    <col min="8199" max="8199" width="7.5703125" style="17" bestFit="1" customWidth="1"/>
    <col min="8200" max="8200" width="6.5703125" style="17" bestFit="1" customWidth="1"/>
    <col min="8201" max="8448" width="9.140625" style="17"/>
    <col min="8449" max="8449" width="5.42578125" style="17" bestFit="1" customWidth="1"/>
    <col min="8450" max="8450" width="82" style="17" bestFit="1" customWidth="1"/>
    <col min="8451" max="8451" width="3.7109375" style="17" bestFit="1" customWidth="1"/>
    <col min="8452" max="8452" width="11.28515625" style="17" bestFit="1" customWidth="1"/>
    <col min="8453" max="8453" width="13.5703125" style="17" bestFit="1" customWidth="1"/>
    <col min="8454" max="8454" width="10.5703125" style="17" bestFit="1" customWidth="1"/>
    <col min="8455" max="8455" width="7.5703125" style="17" bestFit="1" customWidth="1"/>
    <col min="8456" max="8456" width="6.5703125" style="17" bestFit="1" customWidth="1"/>
    <col min="8457" max="8704" width="9.140625" style="17"/>
    <col min="8705" max="8705" width="5.42578125" style="17" bestFit="1" customWidth="1"/>
    <col min="8706" max="8706" width="82" style="17" bestFit="1" customWidth="1"/>
    <col min="8707" max="8707" width="3.7109375" style="17" bestFit="1" customWidth="1"/>
    <col min="8708" max="8708" width="11.28515625" style="17" bestFit="1" customWidth="1"/>
    <col min="8709" max="8709" width="13.5703125" style="17" bestFit="1" customWidth="1"/>
    <col min="8710" max="8710" width="10.5703125" style="17" bestFit="1" customWidth="1"/>
    <col min="8711" max="8711" width="7.5703125" style="17" bestFit="1" customWidth="1"/>
    <col min="8712" max="8712" width="6.5703125" style="17" bestFit="1" customWidth="1"/>
    <col min="8713" max="8960" width="9.140625" style="17"/>
    <col min="8961" max="8961" width="5.42578125" style="17" bestFit="1" customWidth="1"/>
    <col min="8962" max="8962" width="82" style="17" bestFit="1" customWidth="1"/>
    <col min="8963" max="8963" width="3.7109375" style="17" bestFit="1" customWidth="1"/>
    <col min="8964" max="8964" width="11.28515625" style="17" bestFit="1" customWidth="1"/>
    <col min="8965" max="8965" width="13.5703125" style="17" bestFit="1" customWidth="1"/>
    <col min="8966" max="8966" width="10.5703125" style="17" bestFit="1" customWidth="1"/>
    <col min="8967" max="8967" width="7.5703125" style="17" bestFit="1" customWidth="1"/>
    <col min="8968" max="8968" width="6.5703125" style="17" bestFit="1" customWidth="1"/>
    <col min="8969" max="9216" width="9.140625" style="17"/>
    <col min="9217" max="9217" width="5.42578125" style="17" bestFit="1" customWidth="1"/>
    <col min="9218" max="9218" width="82" style="17" bestFit="1" customWidth="1"/>
    <col min="9219" max="9219" width="3.7109375" style="17" bestFit="1" customWidth="1"/>
    <col min="9220" max="9220" width="11.28515625" style="17" bestFit="1" customWidth="1"/>
    <col min="9221" max="9221" width="13.5703125" style="17" bestFit="1" customWidth="1"/>
    <col min="9222" max="9222" width="10.5703125" style="17" bestFit="1" customWidth="1"/>
    <col min="9223" max="9223" width="7.5703125" style="17" bestFit="1" customWidth="1"/>
    <col min="9224" max="9224" width="6.5703125" style="17" bestFit="1" customWidth="1"/>
    <col min="9225" max="9472" width="9.140625" style="17"/>
    <col min="9473" max="9473" width="5.42578125" style="17" bestFit="1" customWidth="1"/>
    <col min="9474" max="9474" width="82" style="17" bestFit="1" customWidth="1"/>
    <col min="9475" max="9475" width="3.7109375" style="17" bestFit="1" customWidth="1"/>
    <col min="9476" max="9476" width="11.28515625" style="17" bestFit="1" customWidth="1"/>
    <col min="9477" max="9477" width="13.5703125" style="17" bestFit="1" customWidth="1"/>
    <col min="9478" max="9478" width="10.5703125" style="17" bestFit="1" customWidth="1"/>
    <col min="9479" max="9479" width="7.5703125" style="17" bestFit="1" customWidth="1"/>
    <col min="9480" max="9480" width="6.5703125" style="17" bestFit="1" customWidth="1"/>
    <col min="9481" max="9728" width="9.140625" style="17"/>
    <col min="9729" max="9729" width="5.42578125" style="17" bestFit="1" customWidth="1"/>
    <col min="9730" max="9730" width="82" style="17" bestFit="1" customWidth="1"/>
    <col min="9731" max="9731" width="3.7109375" style="17" bestFit="1" customWidth="1"/>
    <col min="9732" max="9732" width="11.28515625" style="17" bestFit="1" customWidth="1"/>
    <col min="9733" max="9733" width="13.5703125" style="17" bestFit="1" customWidth="1"/>
    <col min="9734" max="9734" width="10.5703125" style="17" bestFit="1" customWidth="1"/>
    <col min="9735" max="9735" width="7.5703125" style="17" bestFit="1" customWidth="1"/>
    <col min="9736" max="9736" width="6.5703125" style="17" bestFit="1" customWidth="1"/>
    <col min="9737" max="9984" width="9.140625" style="17"/>
    <col min="9985" max="9985" width="5.42578125" style="17" bestFit="1" customWidth="1"/>
    <col min="9986" max="9986" width="82" style="17" bestFit="1" customWidth="1"/>
    <col min="9987" max="9987" width="3.7109375" style="17" bestFit="1" customWidth="1"/>
    <col min="9988" max="9988" width="11.28515625" style="17" bestFit="1" customWidth="1"/>
    <col min="9989" max="9989" width="13.5703125" style="17" bestFit="1" customWidth="1"/>
    <col min="9990" max="9990" width="10.5703125" style="17" bestFit="1" customWidth="1"/>
    <col min="9991" max="9991" width="7.5703125" style="17" bestFit="1" customWidth="1"/>
    <col min="9992" max="9992" width="6.5703125" style="17" bestFit="1" customWidth="1"/>
    <col min="9993" max="10240" width="9.140625" style="17"/>
    <col min="10241" max="10241" width="5.42578125" style="17" bestFit="1" customWidth="1"/>
    <col min="10242" max="10242" width="82" style="17" bestFit="1" customWidth="1"/>
    <col min="10243" max="10243" width="3.7109375" style="17" bestFit="1" customWidth="1"/>
    <col min="10244" max="10244" width="11.28515625" style="17" bestFit="1" customWidth="1"/>
    <col min="10245" max="10245" width="13.5703125" style="17" bestFit="1" customWidth="1"/>
    <col min="10246" max="10246" width="10.5703125" style="17" bestFit="1" customWidth="1"/>
    <col min="10247" max="10247" width="7.5703125" style="17" bestFit="1" customWidth="1"/>
    <col min="10248" max="10248" width="6.5703125" style="17" bestFit="1" customWidth="1"/>
    <col min="10249" max="10496" width="9.140625" style="17"/>
    <col min="10497" max="10497" width="5.42578125" style="17" bestFit="1" customWidth="1"/>
    <col min="10498" max="10498" width="82" style="17" bestFit="1" customWidth="1"/>
    <col min="10499" max="10499" width="3.7109375" style="17" bestFit="1" customWidth="1"/>
    <col min="10500" max="10500" width="11.28515625" style="17" bestFit="1" customWidth="1"/>
    <col min="10501" max="10501" width="13.5703125" style="17" bestFit="1" customWidth="1"/>
    <col min="10502" max="10502" width="10.5703125" style="17" bestFit="1" customWidth="1"/>
    <col min="10503" max="10503" width="7.5703125" style="17" bestFit="1" customWidth="1"/>
    <col min="10504" max="10504" width="6.5703125" style="17" bestFit="1" customWidth="1"/>
    <col min="10505" max="10752" width="9.140625" style="17"/>
    <col min="10753" max="10753" width="5.42578125" style="17" bestFit="1" customWidth="1"/>
    <col min="10754" max="10754" width="82" style="17" bestFit="1" customWidth="1"/>
    <col min="10755" max="10755" width="3.7109375" style="17" bestFit="1" customWidth="1"/>
    <col min="10756" max="10756" width="11.28515625" style="17" bestFit="1" customWidth="1"/>
    <col min="10757" max="10757" width="13.5703125" style="17" bestFit="1" customWidth="1"/>
    <col min="10758" max="10758" width="10.5703125" style="17" bestFit="1" customWidth="1"/>
    <col min="10759" max="10759" width="7.5703125" style="17" bestFit="1" customWidth="1"/>
    <col min="10760" max="10760" width="6.5703125" style="17" bestFit="1" customWidth="1"/>
    <col min="10761" max="11008" width="9.140625" style="17"/>
    <col min="11009" max="11009" width="5.42578125" style="17" bestFit="1" customWidth="1"/>
    <col min="11010" max="11010" width="82" style="17" bestFit="1" customWidth="1"/>
    <col min="11011" max="11011" width="3.7109375" style="17" bestFit="1" customWidth="1"/>
    <col min="11012" max="11012" width="11.28515625" style="17" bestFit="1" customWidth="1"/>
    <col min="11013" max="11013" width="13.5703125" style="17" bestFit="1" customWidth="1"/>
    <col min="11014" max="11014" width="10.5703125" style="17" bestFit="1" customWidth="1"/>
    <col min="11015" max="11015" width="7.5703125" style="17" bestFit="1" customWidth="1"/>
    <col min="11016" max="11016" width="6.5703125" style="17" bestFit="1" customWidth="1"/>
    <col min="11017" max="11264" width="9.140625" style="17"/>
    <col min="11265" max="11265" width="5.42578125" style="17" bestFit="1" customWidth="1"/>
    <col min="11266" max="11266" width="82" style="17" bestFit="1" customWidth="1"/>
    <col min="11267" max="11267" width="3.7109375" style="17" bestFit="1" customWidth="1"/>
    <col min="11268" max="11268" width="11.28515625" style="17" bestFit="1" customWidth="1"/>
    <col min="11269" max="11269" width="13.5703125" style="17" bestFit="1" customWidth="1"/>
    <col min="11270" max="11270" width="10.5703125" style="17" bestFit="1" customWidth="1"/>
    <col min="11271" max="11271" width="7.5703125" style="17" bestFit="1" customWidth="1"/>
    <col min="11272" max="11272" width="6.5703125" style="17" bestFit="1" customWidth="1"/>
    <col min="11273" max="11520" width="9.140625" style="17"/>
    <col min="11521" max="11521" width="5.42578125" style="17" bestFit="1" customWidth="1"/>
    <col min="11522" max="11522" width="82" style="17" bestFit="1" customWidth="1"/>
    <col min="11523" max="11523" width="3.7109375" style="17" bestFit="1" customWidth="1"/>
    <col min="11524" max="11524" width="11.28515625" style="17" bestFit="1" customWidth="1"/>
    <col min="11525" max="11525" width="13.5703125" style="17" bestFit="1" customWidth="1"/>
    <col min="11526" max="11526" width="10.5703125" style="17" bestFit="1" customWidth="1"/>
    <col min="11527" max="11527" width="7.5703125" style="17" bestFit="1" customWidth="1"/>
    <col min="11528" max="11528" width="6.5703125" style="17" bestFit="1" customWidth="1"/>
    <col min="11529" max="11776" width="9.140625" style="17"/>
    <col min="11777" max="11777" width="5.42578125" style="17" bestFit="1" customWidth="1"/>
    <col min="11778" max="11778" width="82" style="17" bestFit="1" customWidth="1"/>
    <col min="11779" max="11779" width="3.7109375" style="17" bestFit="1" customWidth="1"/>
    <col min="11780" max="11780" width="11.28515625" style="17" bestFit="1" customWidth="1"/>
    <col min="11781" max="11781" width="13.5703125" style="17" bestFit="1" customWidth="1"/>
    <col min="11782" max="11782" width="10.5703125" style="17" bestFit="1" customWidth="1"/>
    <col min="11783" max="11783" width="7.5703125" style="17" bestFit="1" customWidth="1"/>
    <col min="11784" max="11784" width="6.5703125" style="17" bestFit="1" customWidth="1"/>
    <col min="11785" max="12032" width="9.140625" style="17"/>
    <col min="12033" max="12033" width="5.42578125" style="17" bestFit="1" customWidth="1"/>
    <col min="12034" max="12034" width="82" style="17" bestFit="1" customWidth="1"/>
    <col min="12035" max="12035" width="3.7109375" style="17" bestFit="1" customWidth="1"/>
    <col min="12036" max="12036" width="11.28515625" style="17" bestFit="1" customWidth="1"/>
    <col min="12037" max="12037" width="13.5703125" style="17" bestFit="1" customWidth="1"/>
    <col min="12038" max="12038" width="10.5703125" style="17" bestFit="1" customWidth="1"/>
    <col min="12039" max="12039" width="7.5703125" style="17" bestFit="1" customWidth="1"/>
    <col min="12040" max="12040" width="6.5703125" style="17" bestFit="1" customWidth="1"/>
    <col min="12041" max="12288" width="9.140625" style="17"/>
    <col min="12289" max="12289" width="5.42578125" style="17" bestFit="1" customWidth="1"/>
    <col min="12290" max="12290" width="82" style="17" bestFit="1" customWidth="1"/>
    <col min="12291" max="12291" width="3.7109375" style="17" bestFit="1" customWidth="1"/>
    <col min="12292" max="12292" width="11.28515625" style="17" bestFit="1" customWidth="1"/>
    <col min="12293" max="12293" width="13.5703125" style="17" bestFit="1" customWidth="1"/>
    <col min="12294" max="12294" width="10.5703125" style="17" bestFit="1" customWidth="1"/>
    <col min="12295" max="12295" width="7.5703125" style="17" bestFit="1" customWidth="1"/>
    <col min="12296" max="12296" width="6.5703125" style="17" bestFit="1" customWidth="1"/>
    <col min="12297" max="12544" width="9.140625" style="17"/>
    <col min="12545" max="12545" width="5.42578125" style="17" bestFit="1" customWidth="1"/>
    <col min="12546" max="12546" width="82" style="17" bestFit="1" customWidth="1"/>
    <col min="12547" max="12547" width="3.7109375" style="17" bestFit="1" customWidth="1"/>
    <col min="12548" max="12548" width="11.28515625" style="17" bestFit="1" customWidth="1"/>
    <col min="12549" max="12549" width="13.5703125" style="17" bestFit="1" customWidth="1"/>
    <col min="12550" max="12550" width="10.5703125" style="17" bestFit="1" customWidth="1"/>
    <col min="12551" max="12551" width="7.5703125" style="17" bestFit="1" customWidth="1"/>
    <col min="12552" max="12552" width="6.5703125" style="17" bestFit="1" customWidth="1"/>
    <col min="12553" max="12800" width="9.140625" style="17"/>
    <col min="12801" max="12801" width="5.42578125" style="17" bestFit="1" customWidth="1"/>
    <col min="12802" max="12802" width="82" style="17" bestFit="1" customWidth="1"/>
    <col min="12803" max="12803" width="3.7109375" style="17" bestFit="1" customWidth="1"/>
    <col min="12804" max="12804" width="11.28515625" style="17" bestFit="1" customWidth="1"/>
    <col min="12805" max="12805" width="13.5703125" style="17" bestFit="1" customWidth="1"/>
    <col min="12806" max="12806" width="10.5703125" style="17" bestFit="1" customWidth="1"/>
    <col min="12807" max="12807" width="7.5703125" style="17" bestFit="1" customWidth="1"/>
    <col min="12808" max="12808" width="6.5703125" style="17" bestFit="1" customWidth="1"/>
    <col min="12809" max="13056" width="9.140625" style="17"/>
    <col min="13057" max="13057" width="5.42578125" style="17" bestFit="1" customWidth="1"/>
    <col min="13058" max="13058" width="82" style="17" bestFit="1" customWidth="1"/>
    <col min="13059" max="13059" width="3.7109375" style="17" bestFit="1" customWidth="1"/>
    <col min="13060" max="13060" width="11.28515625" style="17" bestFit="1" customWidth="1"/>
    <col min="13061" max="13061" width="13.5703125" style="17" bestFit="1" customWidth="1"/>
    <col min="13062" max="13062" width="10.5703125" style="17" bestFit="1" customWidth="1"/>
    <col min="13063" max="13063" width="7.5703125" style="17" bestFit="1" customWidth="1"/>
    <col min="13064" max="13064" width="6.5703125" style="17" bestFit="1" customWidth="1"/>
    <col min="13065" max="13312" width="9.140625" style="17"/>
    <col min="13313" max="13313" width="5.42578125" style="17" bestFit="1" customWidth="1"/>
    <col min="13314" max="13314" width="82" style="17" bestFit="1" customWidth="1"/>
    <col min="13315" max="13315" width="3.7109375" style="17" bestFit="1" customWidth="1"/>
    <col min="13316" max="13316" width="11.28515625" style="17" bestFit="1" customWidth="1"/>
    <col min="13317" max="13317" width="13.5703125" style="17" bestFit="1" customWidth="1"/>
    <col min="13318" max="13318" width="10.5703125" style="17" bestFit="1" customWidth="1"/>
    <col min="13319" max="13319" width="7.5703125" style="17" bestFit="1" customWidth="1"/>
    <col min="13320" max="13320" width="6.5703125" style="17" bestFit="1" customWidth="1"/>
    <col min="13321" max="13568" width="9.140625" style="17"/>
    <col min="13569" max="13569" width="5.42578125" style="17" bestFit="1" customWidth="1"/>
    <col min="13570" max="13570" width="82" style="17" bestFit="1" customWidth="1"/>
    <col min="13571" max="13571" width="3.7109375" style="17" bestFit="1" customWidth="1"/>
    <col min="13572" max="13572" width="11.28515625" style="17" bestFit="1" customWidth="1"/>
    <col min="13573" max="13573" width="13.5703125" style="17" bestFit="1" customWidth="1"/>
    <col min="13574" max="13574" width="10.5703125" style="17" bestFit="1" customWidth="1"/>
    <col min="13575" max="13575" width="7.5703125" style="17" bestFit="1" customWidth="1"/>
    <col min="13576" max="13576" width="6.5703125" style="17" bestFit="1" customWidth="1"/>
    <col min="13577" max="13824" width="9.140625" style="17"/>
    <col min="13825" max="13825" width="5.42578125" style="17" bestFit="1" customWidth="1"/>
    <col min="13826" max="13826" width="82" style="17" bestFit="1" customWidth="1"/>
    <col min="13827" max="13827" width="3.7109375" style="17" bestFit="1" customWidth="1"/>
    <col min="13828" max="13828" width="11.28515625" style="17" bestFit="1" customWidth="1"/>
    <col min="13829" max="13829" width="13.5703125" style="17" bestFit="1" customWidth="1"/>
    <col min="13830" max="13830" width="10.5703125" style="17" bestFit="1" customWidth="1"/>
    <col min="13831" max="13831" width="7.5703125" style="17" bestFit="1" customWidth="1"/>
    <col min="13832" max="13832" width="6.5703125" style="17" bestFit="1" customWidth="1"/>
    <col min="13833" max="14080" width="9.140625" style="17"/>
    <col min="14081" max="14081" width="5.42578125" style="17" bestFit="1" customWidth="1"/>
    <col min="14082" max="14082" width="82" style="17" bestFit="1" customWidth="1"/>
    <col min="14083" max="14083" width="3.7109375" style="17" bestFit="1" customWidth="1"/>
    <col min="14084" max="14084" width="11.28515625" style="17" bestFit="1" customWidth="1"/>
    <col min="14085" max="14085" width="13.5703125" style="17" bestFit="1" customWidth="1"/>
    <col min="14086" max="14086" width="10.5703125" style="17" bestFit="1" customWidth="1"/>
    <col min="14087" max="14087" width="7.5703125" style="17" bestFit="1" customWidth="1"/>
    <col min="14088" max="14088" width="6.5703125" style="17" bestFit="1" customWidth="1"/>
    <col min="14089" max="14336" width="9.140625" style="17"/>
    <col min="14337" max="14337" width="5.42578125" style="17" bestFit="1" customWidth="1"/>
    <col min="14338" max="14338" width="82" style="17" bestFit="1" customWidth="1"/>
    <col min="14339" max="14339" width="3.7109375" style="17" bestFit="1" customWidth="1"/>
    <col min="14340" max="14340" width="11.28515625" style="17" bestFit="1" customWidth="1"/>
    <col min="14341" max="14341" width="13.5703125" style="17" bestFit="1" customWidth="1"/>
    <col min="14342" max="14342" width="10.5703125" style="17" bestFit="1" customWidth="1"/>
    <col min="14343" max="14343" width="7.5703125" style="17" bestFit="1" customWidth="1"/>
    <col min="14344" max="14344" width="6.5703125" style="17" bestFit="1" customWidth="1"/>
    <col min="14345" max="14592" width="9.140625" style="17"/>
    <col min="14593" max="14593" width="5.42578125" style="17" bestFit="1" customWidth="1"/>
    <col min="14594" max="14594" width="82" style="17" bestFit="1" customWidth="1"/>
    <col min="14595" max="14595" width="3.7109375" style="17" bestFit="1" customWidth="1"/>
    <col min="14596" max="14596" width="11.28515625" style="17" bestFit="1" customWidth="1"/>
    <col min="14597" max="14597" width="13.5703125" style="17" bestFit="1" customWidth="1"/>
    <col min="14598" max="14598" width="10.5703125" style="17" bestFit="1" customWidth="1"/>
    <col min="14599" max="14599" width="7.5703125" style="17" bestFit="1" customWidth="1"/>
    <col min="14600" max="14600" width="6.5703125" style="17" bestFit="1" customWidth="1"/>
    <col min="14601" max="14848" width="9.140625" style="17"/>
    <col min="14849" max="14849" width="5.42578125" style="17" bestFit="1" customWidth="1"/>
    <col min="14850" max="14850" width="82" style="17" bestFit="1" customWidth="1"/>
    <col min="14851" max="14851" width="3.7109375" style="17" bestFit="1" customWidth="1"/>
    <col min="14852" max="14852" width="11.28515625" style="17" bestFit="1" customWidth="1"/>
    <col min="14853" max="14853" width="13.5703125" style="17" bestFit="1" customWidth="1"/>
    <col min="14854" max="14854" width="10.5703125" style="17" bestFit="1" customWidth="1"/>
    <col min="14855" max="14855" width="7.5703125" style="17" bestFit="1" customWidth="1"/>
    <col min="14856" max="14856" width="6.5703125" style="17" bestFit="1" customWidth="1"/>
    <col min="14857" max="15104" width="9.140625" style="17"/>
    <col min="15105" max="15105" width="5.42578125" style="17" bestFit="1" customWidth="1"/>
    <col min="15106" max="15106" width="82" style="17" bestFit="1" customWidth="1"/>
    <col min="15107" max="15107" width="3.7109375" style="17" bestFit="1" customWidth="1"/>
    <col min="15108" max="15108" width="11.28515625" style="17" bestFit="1" customWidth="1"/>
    <col min="15109" max="15109" width="13.5703125" style="17" bestFit="1" customWidth="1"/>
    <col min="15110" max="15110" width="10.5703125" style="17" bestFit="1" customWidth="1"/>
    <col min="15111" max="15111" width="7.5703125" style="17" bestFit="1" customWidth="1"/>
    <col min="15112" max="15112" width="6.5703125" style="17" bestFit="1" customWidth="1"/>
    <col min="15113" max="15360" width="9.140625" style="17"/>
    <col min="15361" max="15361" width="5.42578125" style="17" bestFit="1" customWidth="1"/>
    <col min="15362" max="15362" width="82" style="17" bestFit="1" customWidth="1"/>
    <col min="15363" max="15363" width="3.7109375" style="17" bestFit="1" customWidth="1"/>
    <col min="15364" max="15364" width="11.28515625" style="17" bestFit="1" customWidth="1"/>
    <col min="15365" max="15365" width="13.5703125" style="17" bestFit="1" customWidth="1"/>
    <col min="15366" max="15366" width="10.5703125" style="17" bestFit="1" customWidth="1"/>
    <col min="15367" max="15367" width="7.5703125" style="17" bestFit="1" customWidth="1"/>
    <col min="15368" max="15368" width="6.5703125" style="17" bestFit="1" customWidth="1"/>
    <col min="15369" max="15616" width="9.140625" style="17"/>
    <col min="15617" max="15617" width="5.42578125" style="17" bestFit="1" customWidth="1"/>
    <col min="15618" max="15618" width="82" style="17" bestFit="1" customWidth="1"/>
    <col min="15619" max="15619" width="3.7109375" style="17" bestFit="1" customWidth="1"/>
    <col min="15620" max="15620" width="11.28515625" style="17" bestFit="1" customWidth="1"/>
    <col min="15621" max="15621" width="13.5703125" style="17" bestFit="1" customWidth="1"/>
    <col min="15622" max="15622" width="10.5703125" style="17" bestFit="1" customWidth="1"/>
    <col min="15623" max="15623" width="7.5703125" style="17" bestFit="1" customWidth="1"/>
    <col min="15624" max="15624" width="6.5703125" style="17" bestFit="1" customWidth="1"/>
    <col min="15625" max="15872" width="9.140625" style="17"/>
    <col min="15873" max="15873" width="5.42578125" style="17" bestFit="1" customWidth="1"/>
    <col min="15874" max="15874" width="82" style="17" bestFit="1" customWidth="1"/>
    <col min="15875" max="15875" width="3.7109375" style="17" bestFit="1" customWidth="1"/>
    <col min="15876" max="15876" width="11.28515625" style="17" bestFit="1" customWidth="1"/>
    <col min="15877" max="15877" width="13.5703125" style="17" bestFit="1" customWidth="1"/>
    <col min="15878" max="15878" width="10.5703125" style="17" bestFit="1" customWidth="1"/>
    <col min="15879" max="15879" width="7.5703125" style="17" bestFit="1" customWidth="1"/>
    <col min="15880" max="15880" width="6.5703125" style="17" bestFit="1" customWidth="1"/>
    <col min="15881" max="16128" width="9.140625" style="17"/>
    <col min="16129" max="16129" width="5.42578125" style="17" bestFit="1" customWidth="1"/>
    <col min="16130" max="16130" width="82" style="17" bestFit="1" customWidth="1"/>
    <col min="16131" max="16131" width="3.7109375" style="17" bestFit="1" customWidth="1"/>
    <col min="16132" max="16132" width="11.28515625" style="17" bestFit="1" customWidth="1"/>
    <col min="16133" max="16133" width="13.5703125" style="17" bestFit="1" customWidth="1"/>
    <col min="16134" max="16134" width="10.5703125" style="17" bestFit="1" customWidth="1"/>
    <col min="16135" max="16135" width="7.5703125" style="17" bestFit="1" customWidth="1"/>
    <col min="16136" max="16136" width="6.5703125" style="17" bestFit="1" customWidth="1"/>
    <col min="16137" max="16384" width="9.140625" style="17"/>
  </cols>
  <sheetData>
    <row r="1" spans="1:9" s="1" customFormat="1">
      <c r="A1" s="3" t="s">
        <v>0</v>
      </c>
      <c r="B1" s="361" t="s">
        <v>77</v>
      </c>
      <c r="C1" s="361"/>
      <c r="D1" s="361"/>
      <c r="E1" s="361"/>
      <c r="F1" s="4"/>
      <c r="G1" s="4"/>
      <c r="H1" s="4"/>
    </row>
    <row r="2" spans="1:9" s="1" customFormat="1" ht="13.5" thickBot="1">
      <c r="C2" s="5"/>
      <c r="F2" s="4"/>
      <c r="G2" s="4"/>
      <c r="H2" s="4"/>
    </row>
    <row r="3" spans="1:9" s="13" customFormat="1" ht="15">
      <c r="B3" s="23" t="s">
        <v>996</v>
      </c>
      <c r="C3" s="362"/>
      <c r="D3" s="365"/>
      <c r="F3" s="14"/>
      <c r="G3" s="14"/>
      <c r="H3" s="14"/>
    </row>
    <row r="4" spans="1:9" s="13" customFormat="1" ht="30">
      <c r="B4" s="26" t="s">
        <v>997</v>
      </c>
      <c r="C4" s="363"/>
      <c r="D4" s="366"/>
      <c r="F4" s="14"/>
      <c r="G4" s="14"/>
      <c r="H4" s="14"/>
    </row>
    <row r="5" spans="1:9" s="13" customFormat="1" ht="15">
      <c r="B5" s="26" t="s">
        <v>977</v>
      </c>
      <c r="C5" s="363"/>
      <c r="D5" s="366"/>
      <c r="F5" s="14"/>
      <c r="G5" s="14"/>
      <c r="H5" s="14"/>
    </row>
    <row r="6" spans="1:9" s="13" customFormat="1" ht="15">
      <c r="B6" s="26" t="s">
        <v>998</v>
      </c>
      <c r="C6" s="363"/>
      <c r="D6" s="366"/>
      <c r="F6" s="14"/>
      <c r="G6" s="14"/>
      <c r="H6" s="14"/>
    </row>
    <row r="7" spans="1:9" s="13" customFormat="1" ht="15.75" thickBot="1">
      <c r="B7" s="25" t="s">
        <v>999</v>
      </c>
      <c r="C7" s="364"/>
      <c r="D7" s="367"/>
      <c r="F7" s="14"/>
      <c r="G7" s="14"/>
      <c r="H7" s="14"/>
    </row>
    <row r="8" spans="1:9" s="13" customFormat="1">
      <c r="C8" s="15" t="s">
        <v>979</v>
      </c>
      <c r="D8" s="15" t="s">
        <v>980</v>
      </c>
      <c r="F8" s="14"/>
      <c r="G8" s="14"/>
      <c r="H8" s="1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453</v>
      </c>
    </row>
    <row r="15" spans="1:9">
      <c r="B15" s="17" t="s">
        <v>79</v>
      </c>
      <c r="C15" s="165" t="s">
        <v>132</v>
      </c>
      <c r="D15" s="17" t="s">
        <v>454</v>
      </c>
      <c r="E15" s="17" t="s">
        <v>455</v>
      </c>
      <c r="F15" s="18">
        <v>5328000</v>
      </c>
      <c r="G15" s="18">
        <v>2945.32</v>
      </c>
      <c r="H15" s="18">
        <v>97.19</v>
      </c>
    </row>
    <row r="16" spans="1:9">
      <c r="B16" s="241" t="s">
        <v>210</v>
      </c>
      <c r="C16" s="243"/>
      <c r="D16" s="241"/>
      <c r="E16" s="241"/>
      <c r="F16" s="70"/>
      <c r="G16" s="70">
        <f>SUM(G14:G15)</f>
        <v>2945.32</v>
      </c>
      <c r="H16" s="70">
        <f>SUM(H14:H15)</f>
        <v>97.19</v>
      </c>
    </row>
    <row r="17" spans="2:8">
      <c r="B17" s="241" t="s">
        <v>211</v>
      </c>
      <c r="C17" s="243"/>
      <c r="D17" s="241"/>
      <c r="E17" s="241"/>
      <c r="F17" s="70"/>
      <c r="G17" s="70">
        <v>86.44</v>
      </c>
      <c r="H17" s="70">
        <v>2.85</v>
      </c>
    </row>
    <row r="18" spans="2:8">
      <c r="B18" s="241" t="s">
        <v>117</v>
      </c>
      <c r="C18" s="243"/>
      <c r="D18" s="241"/>
      <c r="E18" s="241"/>
      <c r="F18" s="70"/>
      <c r="G18" s="70">
        <v>3031.76</v>
      </c>
      <c r="H18" s="70">
        <v>100.04</v>
      </c>
    </row>
    <row r="19" spans="2:8">
      <c r="B19" s="241" t="s">
        <v>296</v>
      </c>
      <c r="C19" s="243"/>
      <c r="D19" s="241"/>
      <c r="E19" s="241"/>
      <c r="F19" s="70"/>
      <c r="G19" s="70">
        <v>-1.1699797000000558</v>
      </c>
      <c r="H19" s="70">
        <v>-4.0000000000006253E-2</v>
      </c>
    </row>
    <row r="20" spans="2:8">
      <c r="B20" s="241" t="s">
        <v>119</v>
      </c>
      <c r="C20" s="243"/>
      <c r="D20" s="241"/>
      <c r="E20" s="241"/>
      <c r="F20" s="70"/>
      <c r="G20" s="70">
        <v>3030.5900203000001</v>
      </c>
      <c r="H20" s="70">
        <v>100</v>
      </c>
    </row>
    <row r="21" spans="2:8">
      <c r="B21" s="17" t="s">
        <v>120</v>
      </c>
    </row>
    <row r="22" spans="2:8">
      <c r="B22" s="17" t="s">
        <v>121</v>
      </c>
    </row>
    <row r="23" spans="2:8">
      <c r="B23" s="17" t="s">
        <v>122</v>
      </c>
      <c r="C23" s="244">
        <v>44773</v>
      </c>
    </row>
    <row r="24" spans="2:8" ht="25.5">
      <c r="B24" s="245" t="s">
        <v>123</v>
      </c>
      <c r="C24" s="16" t="s">
        <v>124</v>
      </c>
    </row>
    <row r="25" spans="2:8">
      <c r="B25" s="241"/>
    </row>
    <row r="26" spans="2:8">
      <c r="B26" s="241" t="s">
        <v>125</v>
      </c>
    </row>
    <row r="27" spans="2:8">
      <c r="B27" s="241" t="s">
        <v>212</v>
      </c>
    </row>
    <row r="28" spans="2:8">
      <c r="B28" s="241" t="s">
        <v>126</v>
      </c>
    </row>
    <row r="29" spans="2:8">
      <c r="B29" s="241" t="s">
        <v>456</v>
      </c>
      <c r="C29" s="243"/>
    </row>
    <row r="30" spans="2:8">
      <c r="B30" s="241" t="s">
        <v>457</v>
      </c>
      <c r="C30" s="243"/>
    </row>
    <row r="31" spans="2:8">
      <c r="B31" s="241" t="s">
        <v>458</v>
      </c>
      <c r="C31" s="243"/>
    </row>
    <row r="32" spans="2:8">
      <c r="B32" s="241" t="s">
        <v>459</v>
      </c>
      <c r="C32" s="243"/>
    </row>
    <row r="33" spans="2:3">
      <c r="B33" s="275" t="s">
        <v>2639</v>
      </c>
      <c r="C33" s="243"/>
    </row>
    <row r="34" spans="2:3">
      <c r="B34" s="275" t="s">
        <v>127</v>
      </c>
    </row>
    <row r="35" spans="2:3">
      <c r="B35" s="275" t="s">
        <v>128</v>
      </c>
    </row>
  </sheetData>
  <mergeCells count="3">
    <mergeCell ref="B1:E1"/>
    <mergeCell ref="C3:C7"/>
    <mergeCell ref="D3:D7"/>
  </mergeCells>
  <hyperlinks>
    <hyperlink ref="A1" location="Index!A1" display="Index" xr:uid="{2BDA1526-680A-42D2-9B9E-FD2B820FC18E}"/>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87777-D5B5-4515-BF2C-F0CE6C093CF0}">
  <dimension ref="A1:I90"/>
  <sheetViews>
    <sheetView workbookViewId="0">
      <selection activeCell="B21" sqref="B2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3.5703125" style="17" bestFit="1" customWidth="1"/>
    <col min="6" max="6" width="10.5703125" style="18" bestFit="1" customWidth="1"/>
    <col min="7" max="7" width="18.140625" style="18" bestFit="1" customWidth="1"/>
    <col min="8" max="8" width="9.140625" style="18" bestFit="1" customWidth="1"/>
    <col min="9" max="256" width="9.140625" style="17"/>
    <col min="257" max="257" width="5.42578125" style="17" bestFit="1" customWidth="1"/>
    <col min="258" max="258" width="82" style="17" bestFit="1" customWidth="1"/>
    <col min="259" max="259" width="13.140625" style="17" bestFit="1" customWidth="1"/>
    <col min="260" max="260" width="30.28515625" style="17" bestFit="1" customWidth="1"/>
    <col min="261" max="261" width="13.5703125" style="17" bestFit="1" customWidth="1"/>
    <col min="262" max="262" width="10.5703125" style="17" bestFit="1" customWidth="1"/>
    <col min="263" max="263" width="18.140625" style="17" bestFit="1" customWidth="1"/>
    <col min="264" max="264" width="9.140625" style="17" bestFit="1"/>
    <col min="265" max="512" width="9.140625" style="17"/>
    <col min="513" max="513" width="5.42578125" style="17" bestFit="1" customWidth="1"/>
    <col min="514" max="514" width="82" style="17" bestFit="1" customWidth="1"/>
    <col min="515" max="515" width="13.140625" style="17" bestFit="1" customWidth="1"/>
    <col min="516" max="516" width="30.28515625" style="17" bestFit="1" customWidth="1"/>
    <col min="517" max="517" width="13.5703125" style="17" bestFit="1" customWidth="1"/>
    <col min="518" max="518" width="10.5703125" style="17" bestFit="1" customWidth="1"/>
    <col min="519" max="519" width="18.140625" style="17" bestFit="1" customWidth="1"/>
    <col min="520" max="520" width="9.140625" style="17" bestFit="1"/>
    <col min="521" max="768" width="9.140625" style="17"/>
    <col min="769" max="769" width="5.42578125" style="17" bestFit="1" customWidth="1"/>
    <col min="770" max="770" width="82" style="17" bestFit="1" customWidth="1"/>
    <col min="771" max="771" width="13.140625" style="17" bestFit="1" customWidth="1"/>
    <col min="772" max="772" width="30.28515625" style="17" bestFit="1" customWidth="1"/>
    <col min="773" max="773" width="13.5703125" style="17" bestFit="1" customWidth="1"/>
    <col min="774" max="774" width="10.5703125" style="17" bestFit="1" customWidth="1"/>
    <col min="775" max="775" width="18.140625" style="17" bestFit="1" customWidth="1"/>
    <col min="776" max="776" width="9.140625" style="17" bestFit="1"/>
    <col min="777" max="1024" width="9.140625" style="17"/>
    <col min="1025" max="1025" width="5.42578125" style="17" bestFit="1" customWidth="1"/>
    <col min="1026" max="1026" width="82" style="17" bestFit="1" customWidth="1"/>
    <col min="1027" max="1027" width="13.140625" style="17" bestFit="1" customWidth="1"/>
    <col min="1028" max="1028" width="30.28515625" style="17" bestFit="1" customWidth="1"/>
    <col min="1029" max="1029" width="13.5703125" style="17" bestFit="1" customWidth="1"/>
    <col min="1030" max="1030" width="10.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82" style="17" bestFit="1" customWidth="1"/>
    <col min="1283" max="1283" width="13.140625" style="17" bestFit="1" customWidth="1"/>
    <col min="1284" max="1284" width="30.28515625" style="17" bestFit="1" customWidth="1"/>
    <col min="1285" max="1285" width="13.5703125" style="17" bestFit="1" customWidth="1"/>
    <col min="1286" max="1286" width="10.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82" style="17" bestFit="1" customWidth="1"/>
    <col min="1539" max="1539" width="13.140625" style="17" bestFit="1" customWidth="1"/>
    <col min="1540" max="1540" width="30.28515625" style="17" bestFit="1" customWidth="1"/>
    <col min="1541" max="1541" width="13.5703125" style="17" bestFit="1" customWidth="1"/>
    <col min="1542" max="1542" width="10.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82" style="17" bestFit="1" customWidth="1"/>
    <col min="1795" max="1795" width="13.140625" style="17" bestFit="1" customWidth="1"/>
    <col min="1796" max="1796" width="30.28515625" style="17" bestFit="1" customWidth="1"/>
    <col min="1797" max="1797" width="13.5703125" style="17" bestFit="1" customWidth="1"/>
    <col min="1798" max="1798" width="10.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82" style="17" bestFit="1" customWidth="1"/>
    <col min="2051" max="2051" width="13.140625" style="17" bestFit="1" customWidth="1"/>
    <col min="2052" max="2052" width="30.28515625" style="17" bestFit="1" customWidth="1"/>
    <col min="2053" max="2053" width="13.5703125" style="17" bestFit="1" customWidth="1"/>
    <col min="2054" max="2054" width="10.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82" style="17" bestFit="1" customWidth="1"/>
    <col min="2307" max="2307" width="13.140625" style="17" bestFit="1" customWidth="1"/>
    <col min="2308" max="2308" width="30.28515625" style="17" bestFit="1" customWidth="1"/>
    <col min="2309" max="2309" width="13.5703125" style="17" bestFit="1" customWidth="1"/>
    <col min="2310" max="2310" width="10.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82" style="17" bestFit="1" customWidth="1"/>
    <col min="2563" max="2563" width="13.140625" style="17" bestFit="1" customWidth="1"/>
    <col min="2564" max="2564" width="30.28515625" style="17" bestFit="1" customWidth="1"/>
    <col min="2565" max="2565" width="13.5703125" style="17" bestFit="1" customWidth="1"/>
    <col min="2566" max="2566" width="10.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82" style="17" bestFit="1" customWidth="1"/>
    <col min="2819" max="2819" width="13.140625" style="17" bestFit="1" customWidth="1"/>
    <col min="2820" max="2820" width="30.28515625" style="17" bestFit="1" customWidth="1"/>
    <col min="2821" max="2821" width="13.5703125" style="17" bestFit="1" customWidth="1"/>
    <col min="2822" max="2822" width="10.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82" style="17" bestFit="1" customWidth="1"/>
    <col min="3075" max="3075" width="13.140625" style="17" bestFit="1" customWidth="1"/>
    <col min="3076" max="3076" width="30.28515625" style="17" bestFit="1" customWidth="1"/>
    <col min="3077" max="3077" width="13.5703125" style="17" bestFit="1" customWidth="1"/>
    <col min="3078" max="3078" width="10.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82" style="17" bestFit="1" customWidth="1"/>
    <col min="3331" max="3331" width="13.140625" style="17" bestFit="1" customWidth="1"/>
    <col min="3332" max="3332" width="30.28515625" style="17" bestFit="1" customWidth="1"/>
    <col min="3333" max="3333" width="13.5703125" style="17" bestFit="1" customWidth="1"/>
    <col min="3334" max="3334" width="10.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82" style="17" bestFit="1" customWidth="1"/>
    <col min="3587" max="3587" width="13.140625" style="17" bestFit="1" customWidth="1"/>
    <col min="3588" max="3588" width="30.28515625" style="17" bestFit="1" customWidth="1"/>
    <col min="3589" max="3589" width="13.5703125" style="17" bestFit="1" customWidth="1"/>
    <col min="3590" max="3590" width="10.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82" style="17" bestFit="1" customWidth="1"/>
    <col min="3843" max="3843" width="13.140625" style="17" bestFit="1" customWidth="1"/>
    <col min="3844" max="3844" width="30.28515625" style="17" bestFit="1" customWidth="1"/>
    <col min="3845" max="3845" width="13.5703125" style="17" bestFit="1" customWidth="1"/>
    <col min="3846" max="3846" width="10.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82" style="17" bestFit="1" customWidth="1"/>
    <col min="4099" max="4099" width="13.140625" style="17" bestFit="1" customWidth="1"/>
    <col min="4100" max="4100" width="30.28515625" style="17" bestFit="1" customWidth="1"/>
    <col min="4101" max="4101" width="13.5703125" style="17" bestFit="1" customWidth="1"/>
    <col min="4102" max="4102" width="10.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82" style="17" bestFit="1" customWidth="1"/>
    <col min="4355" max="4355" width="13.140625" style="17" bestFit="1" customWidth="1"/>
    <col min="4356" max="4356" width="30.28515625" style="17" bestFit="1" customWidth="1"/>
    <col min="4357" max="4357" width="13.5703125" style="17" bestFit="1" customWidth="1"/>
    <col min="4358" max="4358" width="10.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82" style="17" bestFit="1" customWidth="1"/>
    <col min="4611" max="4611" width="13.140625" style="17" bestFit="1" customWidth="1"/>
    <col min="4612" max="4612" width="30.28515625" style="17" bestFit="1" customWidth="1"/>
    <col min="4613" max="4613" width="13.5703125" style="17" bestFit="1" customWidth="1"/>
    <col min="4614" max="4614" width="10.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82" style="17" bestFit="1" customWidth="1"/>
    <col min="4867" max="4867" width="13.140625" style="17" bestFit="1" customWidth="1"/>
    <col min="4868" max="4868" width="30.28515625" style="17" bestFit="1" customWidth="1"/>
    <col min="4869" max="4869" width="13.5703125" style="17" bestFit="1" customWidth="1"/>
    <col min="4870" max="4870" width="10.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82" style="17" bestFit="1" customWidth="1"/>
    <col min="5123" max="5123" width="13.140625" style="17" bestFit="1" customWidth="1"/>
    <col min="5124" max="5124" width="30.28515625" style="17" bestFit="1" customWidth="1"/>
    <col min="5125" max="5125" width="13.5703125" style="17" bestFit="1" customWidth="1"/>
    <col min="5126" max="5126" width="10.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82" style="17" bestFit="1" customWidth="1"/>
    <col min="5379" max="5379" width="13.140625" style="17" bestFit="1" customWidth="1"/>
    <col min="5380" max="5380" width="30.28515625" style="17" bestFit="1" customWidth="1"/>
    <col min="5381" max="5381" width="13.5703125" style="17" bestFit="1" customWidth="1"/>
    <col min="5382" max="5382" width="10.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82" style="17" bestFit="1" customWidth="1"/>
    <col min="5635" max="5635" width="13.140625" style="17" bestFit="1" customWidth="1"/>
    <col min="5636" max="5636" width="30.28515625" style="17" bestFit="1" customWidth="1"/>
    <col min="5637" max="5637" width="13.5703125" style="17" bestFit="1" customWidth="1"/>
    <col min="5638" max="5638" width="10.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82" style="17" bestFit="1" customWidth="1"/>
    <col min="5891" max="5891" width="13.140625" style="17" bestFit="1" customWidth="1"/>
    <col min="5892" max="5892" width="30.28515625" style="17" bestFit="1" customWidth="1"/>
    <col min="5893" max="5893" width="13.5703125" style="17" bestFit="1" customWidth="1"/>
    <col min="5894" max="5894" width="10.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82" style="17" bestFit="1" customWidth="1"/>
    <col min="6147" max="6147" width="13.140625" style="17" bestFit="1" customWidth="1"/>
    <col min="6148" max="6148" width="30.28515625" style="17" bestFit="1" customWidth="1"/>
    <col min="6149" max="6149" width="13.5703125" style="17" bestFit="1" customWidth="1"/>
    <col min="6150" max="6150" width="10.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82" style="17" bestFit="1" customWidth="1"/>
    <col min="6403" max="6403" width="13.140625" style="17" bestFit="1" customWidth="1"/>
    <col min="6404" max="6404" width="30.28515625" style="17" bestFit="1" customWidth="1"/>
    <col min="6405" max="6405" width="13.5703125" style="17" bestFit="1" customWidth="1"/>
    <col min="6406" max="6406" width="10.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82" style="17" bestFit="1" customWidth="1"/>
    <col min="6659" max="6659" width="13.140625" style="17" bestFit="1" customWidth="1"/>
    <col min="6660" max="6660" width="30.28515625" style="17" bestFit="1" customWidth="1"/>
    <col min="6661" max="6661" width="13.5703125" style="17" bestFit="1" customWidth="1"/>
    <col min="6662" max="6662" width="10.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82" style="17" bestFit="1" customWidth="1"/>
    <col min="6915" max="6915" width="13.140625" style="17" bestFit="1" customWidth="1"/>
    <col min="6916" max="6916" width="30.28515625" style="17" bestFit="1" customWidth="1"/>
    <col min="6917" max="6917" width="13.5703125" style="17" bestFit="1" customWidth="1"/>
    <col min="6918" max="6918" width="10.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82" style="17" bestFit="1" customWidth="1"/>
    <col min="7171" max="7171" width="13.140625" style="17" bestFit="1" customWidth="1"/>
    <col min="7172" max="7172" width="30.28515625" style="17" bestFit="1" customWidth="1"/>
    <col min="7173" max="7173" width="13.5703125" style="17" bestFit="1" customWidth="1"/>
    <col min="7174" max="7174" width="10.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82" style="17" bestFit="1" customWidth="1"/>
    <col min="7427" max="7427" width="13.140625" style="17" bestFit="1" customWidth="1"/>
    <col min="7428" max="7428" width="30.28515625" style="17" bestFit="1" customWidth="1"/>
    <col min="7429" max="7429" width="13.5703125" style="17" bestFit="1" customWidth="1"/>
    <col min="7430" max="7430" width="10.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82" style="17" bestFit="1" customWidth="1"/>
    <col min="7683" max="7683" width="13.140625" style="17" bestFit="1" customWidth="1"/>
    <col min="7684" max="7684" width="30.28515625" style="17" bestFit="1" customWidth="1"/>
    <col min="7685" max="7685" width="13.5703125" style="17" bestFit="1" customWidth="1"/>
    <col min="7686" max="7686" width="10.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82" style="17" bestFit="1" customWidth="1"/>
    <col min="7939" max="7939" width="13.140625" style="17" bestFit="1" customWidth="1"/>
    <col min="7940" max="7940" width="30.28515625" style="17" bestFit="1" customWidth="1"/>
    <col min="7941" max="7941" width="13.5703125" style="17" bestFit="1" customWidth="1"/>
    <col min="7942" max="7942" width="10.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82" style="17" bestFit="1" customWidth="1"/>
    <col min="8195" max="8195" width="13.140625" style="17" bestFit="1" customWidth="1"/>
    <col min="8196" max="8196" width="30.28515625" style="17" bestFit="1" customWidth="1"/>
    <col min="8197" max="8197" width="13.5703125" style="17" bestFit="1" customWidth="1"/>
    <col min="8198" max="8198" width="10.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82" style="17" bestFit="1" customWidth="1"/>
    <col min="8451" max="8451" width="13.140625" style="17" bestFit="1" customWidth="1"/>
    <col min="8452" max="8452" width="30.28515625" style="17" bestFit="1" customWidth="1"/>
    <col min="8453" max="8453" width="13.5703125" style="17" bestFit="1" customWidth="1"/>
    <col min="8454" max="8454" width="10.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82" style="17" bestFit="1" customWidth="1"/>
    <col min="8707" max="8707" width="13.140625" style="17" bestFit="1" customWidth="1"/>
    <col min="8708" max="8708" width="30.28515625" style="17" bestFit="1" customWidth="1"/>
    <col min="8709" max="8709" width="13.5703125" style="17" bestFit="1" customWidth="1"/>
    <col min="8710" max="8710" width="10.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82" style="17" bestFit="1" customWidth="1"/>
    <col min="8963" max="8963" width="13.140625" style="17" bestFit="1" customWidth="1"/>
    <col min="8964" max="8964" width="30.28515625" style="17" bestFit="1" customWidth="1"/>
    <col min="8965" max="8965" width="13.5703125" style="17" bestFit="1" customWidth="1"/>
    <col min="8966" max="8966" width="10.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82" style="17" bestFit="1" customWidth="1"/>
    <col min="9219" max="9219" width="13.140625" style="17" bestFit="1" customWidth="1"/>
    <col min="9220" max="9220" width="30.28515625" style="17" bestFit="1" customWidth="1"/>
    <col min="9221" max="9221" width="13.5703125" style="17" bestFit="1" customWidth="1"/>
    <col min="9222" max="9222" width="10.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82" style="17" bestFit="1" customWidth="1"/>
    <col min="9475" max="9475" width="13.140625" style="17" bestFit="1" customWidth="1"/>
    <col min="9476" max="9476" width="30.28515625" style="17" bestFit="1" customWidth="1"/>
    <col min="9477" max="9477" width="13.5703125" style="17" bestFit="1" customWidth="1"/>
    <col min="9478" max="9478" width="10.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82" style="17" bestFit="1" customWidth="1"/>
    <col min="9731" max="9731" width="13.140625" style="17" bestFit="1" customWidth="1"/>
    <col min="9732" max="9732" width="30.28515625" style="17" bestFit="1" customWidth="1"/>
    <col min="9733" max="9733" width="13.5703125" style="17" bestFit="1" customWidth="1"/>
    <col min="9734" max="9734" width="10.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82" style="17" bestFit="1" customWidth="1"/>
    <col min="9987" max="9987" width="13.140625" style="17" bestFit="1" customWidth="1"/>
    <col min="9988" max="9988" width="30.28515625" style="17" bestFit="1" customWidth="1"/>
    <col min="9989" max="9989" width="13.5703125" style="17" bestFit="1" customWidth="1"/>
    <col min="9990" max="9990" width="10.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82" style="17" bestFit="1" customWidth="1"/>
    <col min="10243" max="10243" width="13.140625" style="17" bestFit="1" customWidth="1"/>
    <col min="10244" max="10244" width="30.28515625" style="17" bestFit="1" customWidth="1"/>
    <col min="10245" max="10245" width="13.5703125" style="17" bestFit="1" customWidth="1"/>
    <col min="10246" max="10246" width="10.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82" style="17" bestFit="1" customWidth="1"/>
    <col min="10499" max="10499" width="13.140625" style="17" bestFit="1" customWidth="1"/>
    <col min="10500" max="10500" width="30.28515625" style="17" bestFit="1" customWidth="1"/>
    <col min="10501" max="10501" width="13.5703125" style="17" bestFit="1" customWidth="1"/>
    <col min="10502" max="10502" width="10.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82" style="17" bestFit="1" customWidth="1"/>
    <col min="10755" max="10755" width="13.140625" style="17" bestFit="1" customWidth="1"/>
    <col min="10756" max="10756" width="30.28515625" style="17" bestFit="1" customWidth="1"/>
    <col min="10757" max="10757" width="13.5703125" style="17" bestFit="1" customWidth="1"/>
    <col min="10758" max="10758" width="10.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82" style="17" bestFit="1" customWidth="1"/>
    <col min="11011" max="11011" width="13.140625" style="17" bestFit="1" customWidth="1"/>
    <col min="11012" max="11012" width="30.28515625" style="17" bestFit="1" customWidth="1"/>
    <col min="11013" max="11013" width="13.5703125" style="17" bestFit="1" customWidth="1"/>
    <col min="11014" max="11014" width="10.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82" style="17" bestFit="1" customWidth="1"/>
    <col min="11267" max="11267" width="13.140625" style="17" bestFit="1" customWidth="1"/>
    <col min="11268" max="11268" width="30.28515625" style="17" bestFit="1" customWidth="1"/>
    <col min="11269" max="11269" width="13.5703125" style="17" bestFit="1" customWidth="1"/>
    <col min="11270" max="11270" width="10.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82" style="17" bestFit="1" customWidth="1"/>
    <col min="11523" max="11523" width="13.140625" style="17" bestFit="1" customWidth="1"/>
    <col min="11524" max="11524" width="30.28515625" style="17" bestFit="1" customWidth="1"/>
    <col min="11525" max="11525" width="13.5703125" style="17" bestFit="1" customWidth="1"/>
    <col min="11526" max="11526" width="10.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82" style="17" bestFit="1" customWidth="1"/>
    <col min="11779" max="11779" width="13.140625" style="17" bestFit="1" customWidth="1"/>
    <col min="11780" max="11780" width="30.28515625" style="17" bestFit="1" customWidth="1"/>
    <col min="11781" max="11781" width="13.5703125" style="17" bestFit="1" customWidth="1"/>
    <col min="11782" max="11782" width="10.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82" style="17" bestFit="1" customWidth="1"/>
    <col min="12035" max="12035" width="13.140625" style="17" bestFit="1" customWidth="1"/>
    <col min="12036" max="12036" width="30.28515625" style="17" bestFit="1" customWidth="1"/>
    <col min="12037" max="12037" width="13.5703125" style="17" bestFit="1" customWidth="1"/>
    <col min="12038" max="12038" width="10.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82" style="17" bestFit="1" customWidth="1"/>
    <col min="12291" max="12291" width="13.140625" style="17" bestFit="1" customWidth="1"/>
    <col min="12292" max="12292" width="30.28515625" style="17" bestFit="1" customWidth="1"/>
    <col min="12293" max="12293" width="13.5703125" style="17" bestFit="1" customWidth="1"/>
    <col min="12294" max="12294" width="10.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82" style="17" bestFit="1" customWidth="1"/>
    <col min="12547" max="12547" width="13.140625" style="17" bestFit="1" customWidth="1"/>
    <col min="12548" max="12548" width="30.28515625" style="17" bestFit="1" customWidth="1"/>
    <col min="12549" max="12549" width="13.5703125" style="17" bestFit="1" customWidth="1"/>
    <col min="12550" max="12550" width="10.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82" style="17" bestFit="1" customWidth="1"/>
    <col min="12803" max="12803" width="13.140625" style="17" bestFit="1" customWidth="1"/>
    <col min="12804" max="12804" width="30.28515625" style="17" bestFit="1" customWidth="1"/>
    <col min="12805" max="12805" width="13.5703125" style="17" bestFit="1" customWidth="1"/>
    <col min="12806" max="12806" width="10.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82" style="17" bestFit="1" customWidth="1"/>
    <col min="13059" max="13059" width="13.140625" style="17" bestFit="1" customWidth="1"/>
    <col min="13060" max="13060" width="30.28515625" style="17" bestFit="1" customWidth="1"/>
    <col min="13061" max="13061" width="13.5703125" style="17" bestFit="1" customWidth="1"/>
    <col min="13062" max="13062" width="10.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82" style="17" bestFit="1" customWidth="1"/>
    <col min="13315" max="13315" width="13.140625" style="17" bestFit="1" customWidth="1"/>
    <col min="13316" max="13316" width="30.28515625" style="17" bestFit="1" customWidth="1"/>
    <col min="13317" max="13317" width="13.5703125" style="17" bestFit="1" customWidth="1"/>
    <col min="13318" max="13318" width="10.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82" style="17" bestFit="1" customWidth="1"/>
    <col min="13571" max="13571" width="13.140625" style="17" bestFit="1" customWidth="1"/>
    <col min="13572" max="13572" width="30.28515625" style="17" bestFit="1" customWidth="1"/>
    <col min="13573" max="13573" width="13.5703125" style="17" bestFit="1" customWidth="1"/>
    <col min="13574" max="13574" width="10.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82" style="17" bestFit="1" customWidth="1"/>
    <col min="13827" max="13827" width="13.140625" style="17" bestFit="1" customWidth="1"/>
    <col min="13828" max="13828" width="30.28515625" style="17" bestFit="1" customWidth="1"/>
    <col min="13829" max="13829" width="13.5703125" style="17" bestFit="1" customWidth="1"/>
    <col min="13830" max="13830" width="10.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82" style="17" bestFit="1" customWidth="1"/>
    <col min="14083" max="14083" width="13.140625" style="17" bestFit="1" customWidth="1"/>
    <col min="14084" max="14084" width="30.28515625" style="17" bestFit="1" customWidth="1"/>
    <col min="14085" max="14085" width="13.5703125" style="17" bestFit="1" customWidth="1"/>
    <col min="14086" max="14086" width="10.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82" style="17" bestFit="1" customWidth="1"/>
    <col min="14339" max="14339" width="13.140625" style="17" bestFit="1" customWidth="1"/>
    <col min="14340" max="14340" width="30.28515625" style="17" bestFit="1" customWidth="1"/>
    <col min="14341" max="14341" width="13.5703125" style="17" bestFit="1" customWidth="1"/>
    <col min="14342" max="14342" width="10.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82" style="17" bestFit="1" customWidth="1"/>
    <col min="14595" max="14595" width="13.140625" style="17" bestFit="1" customWidth="1"/>
    <col min="14596" max="14596" width="30.28515625" style="17" bestFit="1" customWidth="1"/>
    <col min="14597" max="14597" width="13.5703125" style="17" bestFit="1" customWidth="1"/>
    <col min="14598" max="14598" width="10.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82" style="17" bestFit="1" customWidth="1"/>
    <col min="14851" max="14851" width="13.140625" style="17" bestFit="1" customWidth="1"/>
    <col min="14852" max="14852" width="30.28515625" style="17" bestFit="1" customWidth="1"/>
    <col min="14853" max="14853" width="13.5703125" style="17" bestFit="1" customWidth="1"/>
    <col min="14854" max="14854" width="10.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82" style="17" bestFit="1" customWidth="1"/>
    <col min="15107" max="15107" width="13.140625" style="17" bestFit="1" customWidth="1"/>
    <col min="15108" max="15108" width="30.28515625" style="17" bestFit="1" customWidth="1"/>
    <col min="15109" max="15109" width="13.5703125" style="17" bestFit="1" customWidth="1"/>
    <col min="15110" max="15110" width="10.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82" style="17" bestFit="1" customWidth="1"/>
    <col min="15363" max="15363" width="13.140625" style="17" bestFit="1" customWidth="1"/>
    <col min="15364" max="15364" width="30.28515625" style="17" bestFit="1" customWidth="1"/>
    <col min="15365" max="15365" width="13.5703125" style="17" bestFit="1" customWidth="1"/>
    <col min="15366" max="15366" width="10.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82" style="17" bestFit="1" customWidth="1"/>
    <col min="15619" max="15619" width="13.140625" style="17" bestFit="1" customWidth="1"/>
    <col min="15620" max="15620" width="30.28515625" style="17" bestFit="1" customWidth="1"/>
    <col min="15621" max="15621" width="13.5703125" style="17" bestFit="1" customWidth="1"/>
    <col min="15622" max="15622" width="10.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82" style="17" bestFit="1" customWidth="1"/>
    <col min="15875" max="15875" width="13.140625" style="17" bestFit="1" customWidth="1"/>
    <col min="15876" max="15876" width="30.28515625" style="17" bestFit="1" customWidth="1"/>
    <col min="15877" max="15877" width="13.5703125" style="17" bestFit="1" customWidth="1"/>
    <col min="15878" max="15878" width="10.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82" style="17" bestFit="1" customWidth="1"/>
    <col min="16131" max="16131" width="13.140625" style="17" bestFit="1" customWidth="1"/>
    <col min="16132" max="16132" width="30.28515625" style="17" bestFit="1" customWidth="1"/>
    <col min="16133" max="16133" width="13.5703125" style="17" bestFit="1" customWidth="1"/>
    <col min="16134" max="16134" width="10.5703125" style="17" bestFit="1" customWidth="1"/>
    <col min="16135" max="16135" width="18.140625" style="17" bestFit="1" customWidth="1"/>
    <col min="16136" max="16136" width="9.140625" style="17" bestFit="1"/>
    <col min="16137" max="16384" width="9.140625" style="17"/>
  </cols>
  <sheetData>
    <row r="1" spans="1:9" s="1" customFormat="1">
      <c r="A1" s="3" t="s">
        <v>0</v>
      </c>
      <c r="B1" s="361" t="s">
        <v>50</v>
      </c>
      <c r="C1" s="361"/>
      <c r="D1" s="361"/>
      <c r="E1" s="361"/>
      <c r="F1" s="4"/>
      <c r="G1" s="4"/>
      <c r="H1" s="4"/>
    </row>
    <row r="2" spans="1:9" s="1" customFormat="1" ht="13.5" thickBot="1">
      <c r="C2" s="5"/>
      <c r="F2" s="4"/>
      <c r="G2" s="4"/>
      <c r="H2" s="4"/>
    </row>
    <row r="3" spans="1:9" s="13" customFormat="1" ht="15">
      <c r="B3" s="23" t="s">
        <v>993</v>
      </c>
      <c r="C3" s="362"/>
      <c r="D3" s="365"/>
      <c r="F3" s="14"/>
      <c r="G3" s="14"/>
      <c r="H3" s="14"/>
    </row>
    <row r="4" spans="1:9" s="13" customFormat="1" ht="15">
      <c r="B4" s="24" t="s">
        <v>994</v>
      </c>
      <c r="C4" s="363"/>
      <c r="D4" s="366"/>
      <c r="F4" s="14"/>
      <c r="G4" s="14"/>
      <c r="H4" s="14"/>
    </row>
    <row r="5" spans="1:9" s="13" customFormat="1" ht="15">
      <c r="B5" s="24" t="s">
        <v>977</v>
      </c>
      <c r="C5" s="363"/>
      <c r="D5" s="366"/>
      <c r="F5" s="14"/>
      <c r="G5" s="14"/>
      <c r="H5" s="14"/>
    </row>
    <row r="6" spans="1:9" s="13" customFormat="1" ht="15">
      <c r="B6" s="24" t="s">
        <v>988</v>
      </c>
      <c r="C6" s="363"/>
      <c r="D6" s="366"/>
      <c r="F6" s="14"/>
      <c r="G6" s="14"/>
      <c r="H6" s="14"/>
    </row>
    <row r="7" spans="1:9" s="13" customFormat="1" ht="30.75" thickBot="1">
      <c r="B7" s="25" t="s">
        <v>995</v>
      </c>
      <c r="C7" s="364"/>
      <c r="D7" s="367"/>
      <c r="F7" s="14"/>
      <c r="G7" s="14"/>
      <c r="H7" s="14"/>
    </row>
    <row r="8" spans="1:9" s="13" customFormat="1">
      <c r="C8" s="15" t="s">
        <v>979</v>
      </c>
      <c r="D8" s="15" t="s">
        <v>980</v>
      </c>
      <c r="F8" s="14"/>
      <c r="G8" s="14"/>
      <c r="H8" s="1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1122</v>
      </c>
      <c r="C16" s="165" t="s">
        <v>132</v>
      </c>
      <c r="D16" s="17" t="s">
        <v>138</v>
      </c>
      <c r="E16" s="17" t="s">
        <v>140</v>
      </c>
      <c r="F16" s="18">
        <v>310983</v>
      </c>
      <c r="G16" s="18">
        <v>10268.35</v>
      </c>
      <c r="H16" s="18">
        <v>7.77</v>
      </c>
    </row>
    <row r="17" spans="2:8">
      <c r="B17" s="17" t="s">
        <v>1223</v>
      </c>
      <c r="C17" s="165" t="s">
        <v>132</v>
      </c>
      <c r="D17" s="17" t="s">
        <v>138</v>
      </c>
      <c r="E17" s="17" t="s">
        <v>139</v>
      </c>
      <c r="F17" s="18">
        <v>640000</v>
      </c>
      <c r="G17" s="18">
        <v>9918.08</v>
      </c>
      <c r="H17" s="18">
        <v>7.51</v>
      </c>
    </row>
    <row r="18" spans="2:8">
      <c r="B18" s="17" t="s">
        <v>1243</v>
      </c>
      <c r="C18" s="165" t="s">
        <v>132</v>
      </c>
      <c r="D18" s="17" t="s">
        <v>142</v>
      </c>
      <c r="E18" s="17" t="s">
        <v>153</v>
      </c>
      <c r="F18" s="18">
        <v>285000</v>
      </c>
      <c r="G18" s="18">
        <v>7516.59</v>
      </c>
      <c r="H18" s="18">
        <v>5.69</v>
      </c>
    </row>
    <row r="19" spans="2:8">
      <c r="B19" s="17" t="s">
        <v>1123</v>
      </c>
      <c r="C19" s="165" t="s">
        <v>132</v>
      </c>
      <c r="D19" s="17" t="s">
        <v>138</v>
      </c>
      <c r="E19" s="17" t="s">
        <v>286</v>
      </c>
      <c r="F19" s="18">
        <v>602000</v>
      </c>
      <c r="G19" s="18">
        <v>5709.37</v>
      </c>
      <c r="H19" s="18">
        <v>4.32</v>
      </c>
    </row>
    <row r="20" spans="2:8">
      <c r="B20" s="17" t="s">
        <v>1598</v>
      </c>
      <c r="C20" s="165" t="s">
        <v>132</v>
      </c>
      <c r="D20" s="17" t="s">
        <v>138</v>
      </c>
      <c r="E20" s="17" t="s">
        <v>438</v>
      </c>
      <c r="F20" s="18">
        <v>48000</v>
      </c>
      <c r="G20" s="18">
        <v>4171.22</v>
      </c>
      <c r="H20" s="18">
        <v>3.16</v>
      </c>
    </row>
    <row r="21" spans="2:8">
      <c r="B21" s="17" t="s">
        <v>1131</v>
      </c>
      <c r="C21" s="165" t="s">
        <v>132</v>
      </c>
      <c r="D21" s="17" t="s">
        <v>174</v>
      </c>
      <c r="E21" s="17" t="s">
        <v>306</v>
      </c>
      <c r="F21" s="18">
        <v>1080000</v>
      </c>
      <c r="G21" s="18">
        <v>4047.84</v>
      </c>
      <c r="H21" s="18">
        <v>3.06</v>
      </c>
    </row>
    <row r="22" spans="2:8">
      <c r="B22" s="17" t="s">
        <v>1127</v>
      </c>
      <c r="C22" s="165" t="s">
        <v>132</v>
      </c>
      <c r="D22" s="17" t="s">
        <v>138</v>
      </c>
      <c r="E22" s="17" t="s">
        <v>294</v>
      </c>
      <c r="F22" s="18">
        <v>345000</v>
      </c>
      <c r="G22" s="18">
        <v>3617.84</v>
      </c>
      <c r="H22" s="18">
        <v>2.74</v>
      </c>
    </row>
    <row r="23" spans="2:8">
      <c r="B23" s="17" t="s">
        <v>1164</v>
      </c>
      <c r="C23" s="165" t="s">
        <v>132</v>
      </c>
      <c r="D23" s="17" t="s">
        <v>158</v>
      </c>
      <c r="E23" s="17" t="s">
        <v>559</v>
      </c>
      <c r="F23" s="18">
        <v>129000</v>
      </c>
      <c r="G23" s="18">
        <v>3475.52</v>
      </c>
      <c r="H23" s="18">
        <v>2.63</v>
      </c>
    </row>
    <row r="24" spans="2:8">
      <c r="B24" s="17" t="s">
        <v>1169</v>
      </c>
      <c r="C24" s="165" t="s">
        <v>132</v>
      </c>
      <c r="D24" s="17" t="s">
        <v>169</v>
      </c>
      <c r="E24" s="17" t="s">
        <v>170</v>
      </c>
      <c r="F24" s="18">
        <v>420000</v>
      </c>
      <c r="G24" s="18">
        <v>3408.93</v>
      </c>
      <c r="H24" s="18">
        <v>2.58</v>
      </c>
    </row>
    <row r="25" spans="2:8">
      <c r="B25" s="17" t="s">
        <v>1385</v>
      </c>
      <c r="C25" s="165" t="s">
        <v>132</v>
      </c>
      <c r="D25" s="17" t="s">
        <v>154</v>
      </c>
      <c r="E25" s="17" t="s">
        <v>488</v>
      </c>
      <c r="F25" s="18">
        <v>262000</v>
      </c>
      <c r="G25" s="18">
        <v>3214.35</v>
      </c>
      <c r="H25" s="18">
        <v>2.4300000000000002</v>
      </c>
    </row>
    <row r="26" spans="2:8">
      <c r="B26" s="17" t="s">
        <v>1605</v>
      </c>
      <c r="C26" s="165" t="s">
        <v>132</v>
      </c>
      <c r="D26" s="17" t="s">
        <v>154</v>
      </c>
      <c r="E26" s="17" t="s">
        <v>711</v>
      </c>
      <c r="F26" s="18">
        <v>388000</v>
      </c>
      <c r="G26" s="18">
        <v>3109.43</v>
      </c>
      <c r="H26" s="18">
        <v>2.35</v>
      </c>
    </row>
    <row r="27" spans="2:8">
      <c r="B27" s="17" t="s">
        <v>1137</v>
      </c>
      <c r="C27" s="165" t="s">
        <v>132</v>
      </c>
      <c r="D27" s="17" t="s">
        <v>144</v>
      </c>
      <c r="E27" s="17" t="s">
        <v>282</v>
      </c>
      <c r="F27" s="18">
        <v>82000</v>
      </c>
      <c r="G27" s="18">
        <v>2733.68</v>
      </c>
      <c r="H27" s="18">
        <v>2.0699999999999998</v>
      </c>
    </row>
    <row r="28" spans="2:8">
      <c r="B28" s="17" t="s">
        <v>1382</v>
      </c>
      <c r="C28" s="165" t="s">
        <v>132</v>
      </c>
      <c r="D28" s="17" t="s">
        <v>174</v>
      </c>
      <c r="E28" s="17" t="s">
        <v>175</v>
      </c>
      <c r="F28" s="18">
        <v>41100</v>
      </c>
      <c r="G28" s="18">
        <v>2689.91</v>
      </c>
      <c r="H28" s="18">
        <v>2.04</v>
      </c>
    </row>
    <row r="29" spans="2:8">
      <c r="B29" s="17" t="s">
        <v>1220</v>
      </c>
      <c r="C29" s="165" t="s">
        <v>132</v>
      </c>
      <c r="D29" s="17" t="s">
        <v>191</v>
      </c>
      <c r="E29" s="17" t="s">
        <v>369</v>
      </c>
      <c r="F29" s="18">
        <v>80000</v>
      </c>
      <c r="G29" s="18">
        <v>2471.92</v>
      </c>
      <c r="H29" s="18">
        <v>1.87</v>
      </c>
    </row>
    <row r="30" spans="2:8">
      <c r="B30" s="17" t="s">
        <v>1488</v>
      </c>
      <c r="C30" s="165" t="s">
        <v>132</v>
      </c>
      <c r="D30" s="17" t="s">
        <v>144</v>
      </c>
      <c r="E30" s="17" t="s">
        <v>316</v>
      </c>
      <c r="F30" s="18">
        <v>245000</v>
      </c>
      <c r="G30" s="18">
        <v>2461.64</v>
      </c>
      <c r="H30" s="18">
        <v>1.86</v>
      </c>
    </row>
    <row r="31" spans="2:8">
      <c r="B31" s="17" t="s">
        <v>1443</v>
      </c>
      <c r="C31" s="165" t="s">
        <v>132</v>
      </c>
      <c r="D31" s="17" t="s">
        <v>177</v>
      </c>
      <c r="E31" s="17" t="s">
        <v>368</v>
      </c>
      <c r="F31" s="18">
        <v>56000</v>
      </c>
      <c r="G31" s="18">
        <v>2454.6799999999998</v>
      </c>
      <c r="H31" s="18">
        <v>1.86</v>
      </c>
    </row>
    <row r="32" spans="2:8">
      <c r="B32" s="17" t="s">
        <v>1473</v>
      </c>
      <c r="C32" s="165" t="s">
        <v>132</v>
      </c>
      <c r="D32" s="17" t="s">
        <v>166</v>
      </c>
      <c r="E32" s="17" t="s">
        <v>167</v>
      </c>
      <c r="F32" s="18">
        <v>55000</v>
      </c>
      <c r="G32" s="18">
        <v>2334.12</v>
      </c>
      <c r="H32" s="18">
        <v>1.77</v>
      </c>
    </row>
    <row r="33" spans="2:8">
      <c r="B33" s="17" t="s">
        <v>1225</v>
      </c>
      <c r="C33" s="165" t="s">
        <v>132</v>
      </c>
      <c r="D33" s="17" t="s">
        <v>156</v>
      </c>
      <c r="E33" s="17" t="s">
        <v>173</v>
      </c>
      <c r="F33" s="18">
        <v>53000</v>
      </c>
      <c r="G33" s="18">
        <v>2167.89</v>
      </c>
      <c r="H33" s="18">
        <v>1.64</v>
      </c>
    </row>
    <row r="34" spans="2:8">
      <c r="B34" s="17" t="s">
        <v>1167</v>
      </c>
      <c r="C34" s="165" t="s">
        <v>132</v>
      </c>
      <c r="D34" s="17" t="s">
        <v>138</v>
      </c>
      <c r="E34" s="17" t="s">
        <v>181</v>
      </c>
      <c r="F34" s="18">
        <v>61650</v>
      </c>
      <c r="G34" s="18">
        <v>2104.42</v>
      </c>
      <c r="H34" s="18">
        <v>1.59</v>
      </c>
    </row>
    <row r="35" spans="2:8">
      <c r="B35" s="17" t="s">
        <v>1476</v>
      </c>
      <c r="C35" s="165" t="s">
        <v>132</v>
      </c>
      <c r="D35" s="17" t="s">
        <v>179</v>
      </c>
      <c r="E35" s="17" t="s">
        <v>560</v>
      </c>
      <c r="F35" s="18">
        <v>132020</v>
      </c>
      <c r="G35" s="18">
        <v>2094.56</v>
      </c>
      <c r="H35" s="18">
        <v>1.59</v>
      </c>
    </row>
    <row r="36" spans="2:8">
      <c r="B36" s="17" t="s">
        <v>1234</v>
      </c>
      <c r="C36" s="165" t="s">
        <v>132</v>
      </c>
      <c r="D36" s="17" t="s">
        <v>179</v>
      </c>
      <c r="E36" s="17" t="s">
        <v>548</v>
      </c>
      <c r="F36" s="18">
        <v>245000</v>
      </c>
      <c r="G36" s="18">
        <v>2091.69</v>
      </c>
      <c r="H36" s="18">
        <v>1.58</v>
      </c>
    </row>
    <row r="37" spans="2:8">
      <c r="B37" s="17" t="s">
        <v>1192</v>
      </c>
      <c r="C37" s="165" t="s">
        <v>132</v>
      </c>
      <c r="D37" s="17" t="s">
        <v>144</v>
      </c>
      <c r="E37" s="17" t="s">
        <v>307</v>
      </c>
      <c r="F37" s="18">
        <v>164000</v>
      </c>
      <c r="G37" s="18">
        <v>2048.9299999999998</v>
      </c>
      <c r="H37" s="18">
        <v>1.55</v>
      </c>
    </row>
    <row r="38" spans="2:8">
      <c r="B38" s="17" t="s">
        <v>1548</v>
      </c>
      <c r="C38" s="165" t="s">
        <v>132</v>
      </c>
      <c r="D38" s="17" t="s">
        <v>144</v>
      </c>
      <c r="E38" s="17" t="s">
        <v>630</v>
      </c>
      <c r="F38" s="18">
        <v>320000</v>
      </c>
      <c r="G38" s="18">
        <v>1891.36</v>
      </c>
      <c r="H38" s="18">
        <v>1.43</v>
      </c>
    </row>
    <row r="39" spans="2:8">
      <c r="B39" s="17" t="s">
        <v>1384</v>
      </c>
      <c r="C39" s="165" t="s">
        <v>132</v>
      </c>
      <c r="D39" s="17" t="s">
        <v>191</v>
      </c>
      <c r="E39" s="17" t="s">
        <v>371</v>
      </c>
      <c r="F39" s="18">
        <v>180000</v>
      </c>
      <c r="G39" s="18">
        <v>1851.75</v>
      </c>
      <c r="H39" s="18">
        <v>1.4</v>
      </c>
    </row>
    <row r="40" spans="2:8">
      <c r="B40" s="17" t="s">
        <v>1557</v>
      </c>
      <c r="C40" s="165" t="s">
        <v>132</v>
      </c>
      <c r="D40" s="17" t="s">
        <v>233</v>
      </c>
      <c r="E40" s="17" t="s">
        <v>603</v>
      </c>
      <c r="F40" s="18">
        <v>310882</v>
      </c>
      <c r="G40" s="18">
        <v>1829.07</v>
      </c>
      <c r="H40" s="18">
        <v>1.38</v>
      </c>
    </row>
    <row r="41" spans="2:8">
      <c r="B41" s="17" t="s">
        <v>1489</v>
      </c>
      <c r="C41" s="165" t="s">
        <v>132</v>
      </c>
      <c r="D41" s="17" t="s">
        <v>233</v>
      </c>
      <c r="E41" s="17" t="s">
        <v>410</v>
      </c>
      <c r="F41" s="18">
        <v>3600</v>
      </c>
      <c r="G41" s="18">
        <v>1759.43</v>
      </c>
      <c r="H41" s="18">
        <v>1.33</v>
      </c>
    </row>
    <row r="42" spans="2:8">
      <c r="B42" s="17" t="s">
        <v>1472</v>
      </c>
      <c r="C42" s="165" t="s">
        <v>132</v>
      </c>
      <c r="D42" s="17" t="s">
        <v>208</v>
      </c>
      <c r="E42" s="17" t="s">
        <v>432</v>
      </c>
      <c r="F42" s="18">
        <v>4264</v>
      </c>
      <c r="G42" s="18">
        <v>1713.39</v>
      </c>
      <c r="H42" s="18">
        <v>1.3</v>
      </c>
    </row>
    <row r="43" spans="2:8">
      <c r="B43" s="17" t="s">
        <v>1391</v>
      </c>
      <c r="C43" s="165" t="s">
        <v>132</v>
      </c>
      <c r="D43" s="17" t="s">
        <v>177</v>
      </c>
      <c r="E43" s="17" t="s">
        <v>196</v>
      </c>
      <c r="F43" s="18">
        <v>47000</v>
      </c>
      <c r="G43" s="18">
        <v>1710.47</v>
      </c>
      <c r="H43" s="18">
        <v>1.29</v>
      </c>
    </row>
    <row r="44" spans="2:8">
      <c r="B44" s="17" t="s">
        <v>1504</v>
      </c>
      <c r="C44" s="165" t="s">
        <v>132</v>
      </c>
      <c r="D44" s="17" t="s">
        <v>247</v>
      </c>
      <c r="E44" s="17" t="s">
        <v>383</v>
      </c>
      <c r="F44" s="18">
        <v>380000</v>
      </c>
      <c r="G44" s="18">
        <v>1691.57</v>
      </c>
      <c r="H44" s="18">
        <v>1.28</v>
      </c>
    </row>
    <row r="45" spans="2:8">
      <c r="B45" s="17" t="s">
        <v>1481</v>
      </c>
      <c r="C45" s="165" t="s">
        <v>132</v>
      </c>
      <c r="D45" s="17" t="s">
        <v>154</v>
      </c>
      <c r="E45" s="17" t="s">
        <v>533</v>
      </c>
      <c r="F45" s="18">
        <v>69050</v>
      </c>
      <c r="G45" s="18">
        <v>1656.23</v>
      </c>
      <c r="H45" s="18">
        <v>1.25</v>
      </c>
    </row>
    <row r="46" spans="2:8">
      <c r="B46" s="17" t="s">
        <v>1606</v>
      </c>
      <c r="C46" s="165" t="s">
        <v>132</v>
      </c>
      <c r="D46" s="17" t="s">
        <v>138</v>
      </c>
      <c r="E46" s="17" t="s">
        <v>712</v>
      </c>
      <c r="F46" s="18">
        <v>300000</v>
      </c>
      <c r="G46" s="18">
        <v>1643.85</v>
      </c>
      <c r="H46" s="18">
        <v>1.24</v>
      </c>
    </row>
    <row r="47" spans="2:8">
      <c r="B47" s="17" t="s">
        <v>1607</v>
      </c>
      <c r="C47" s="165" t="s">
        <v>132</v>
      </c>
      <c r="D47" s="17" t="s">
        <v>148</v>
      </c>
      <c r="E47" s="17" t="s">
        <v>149</v>
      </c>
      <c r="F47" s="18">
        <v>1950</v>
      </c>
      <c r="G47" s="18">
        <v>1634.45</v>
      </c>
      <c r="H47" s="18">
        <v>1.24</v>
      </c>
    </row>
    <row r="48" spans="2:8">
      <c r="B48" s="17" t="s">
        <v>1150</v>
      </c>
      <c r="C48" s="165" t="s">
        <v>132</v>
      </c>
      <c r="D48" s="17" t="s">
        <v>138</v>
      </c>
      <c r="E48" s="17" t="s">
        <v>443</v>
      </c>
      <c r="F48" s="18">
        <v>70000</v>
      </c>
      <c r="G48" s="18">
        <v>1609.86</v>
      </c>
      <c r="H48" s="18">
        <v>1.22</v>
      </c>
    </row>
    <row r="49" spans="2:8">
      <c r="B49" s="17" t="s">
        <v>1232</v>
      </c>
      <c r="C49" s="165" t="s">
        <v>132</v>
      </c>
      <c r="D49" s="17" t="s">
        <v>156</v>
      </c>
      <c r="E49" s="17" t="s">
        <v>466</v>
      </c>
      <c r="F49" s="18">
        <v>160000</v>
      </c>
      <c r="G49" s="18">
        <v>1563.84</v>
      </c>
      <c r="H49" s="18">
        <v>1.18</v>
      </c>
    </row>
    <row r="50" spans="2:8">
      <c r="B50" s="17" t="s">
        <v>1236</v>
      </c>
      <c r="C50" s="165" t="s">
        <v>132</v>
      </c>
      <c r="D50" s="17" t="s">
        <v>154</v>
      </c>
      <c r="E50" s="17" t="s">
        <v>544</v>
      </c>
      <c r="F50" s="18">
        <v>85333</v>
      </c>
      <c r="G50" s="18">
        <v>1549.22</v>
      </c>
      <c r="H50" s="18">
        <v>1.17</v>
      </c>
    </row>
    <row r="51" spans="2:8">
      <c r="B51" s="17" t="s">
        <v>1486</v>
      </c>
      <c r="C51" s="165" t="s">
        <v>132</v>
      </c>
      <c r="D51" s="17" t="s">
        <v>156</v>
      </c>
      <c r="E51" s="17" t="s">
        <v>186</v>
      </c>
      <c r="F51" s="18">
        <v>46400</v>
      </c>
      <c r="G51" s="18">
        <v>1496.47</v>
      </c>
      <c r="H51" s="18">
        <v>1.1299999999999999</v>
      </c>
    </row>
    <row r="52" spans="2:8">
      <c r="B52" s="17" t="s">
        <v>1586</v>
      </c>
      <c r="C52" s="165" t="s">
        <v>132</v>
      </c>
      <c r="D52" s="17" t="s">
        <v>148</v>
      </c>
      <c r="E52" s="17" t="s">
        <v>585</v>
      </c>
      <c r="F52" s="18">
        <v>53500</v>
      </c>
      <c r="G52" s="18">
        <v>1487.57</v>
      </c>
      <c r="H52" s="18">
        <v>1.1299999999999999</v>
      </c>
    </row>
    <row r="53" spans="2:8">
      <c r="B53" s="17" t="s">
        <v>1491</v>
      </c>
      <c r="C53" s="165" t="s">
        <v>132</v>
      </c>
      <c r="D53" s="17" t="s">
        <v>148</v>
      </c>
      <c r="E53" s="17" t="s">
        <v>532</v>
      </c>
      <c r="F53" s="18">
        <v>292100</v>
      </c>
      <c r="G53" s="18">
        <v>1486.2</v>
      </c>
      <c r="H53" s="18">
        <v>1.1200000000000001</v>
      </c>
    </row>
    <row r="54" spans="2:8">
      <c r="B54" s="17" t="s">
        <v>1445</v>
      </c>
      <c r="C54" s="165" t="s">
        <v>132</v>
      </c>
      <c r="D54" s="17" t="s">
        <v>197</v>
      </c>
      <c r="E54" s="17" t="s">
        <v>198</v>
      </c>
      <c r="F54" s="18">
        <v>6500</v>
      </c>
      <c r="G54" s="18">
        <v>1478.28</v>
      </c>
      <c r="H54" s="18">
        <v>1.1200000000000001</v>
      </c>
    </row>
    <row r="55" spans="2:8">
      <c r="B55" s="17" t="s">
        <v>1390</v>
      </c>
      <c r="C55" s="165" t="s">
        <v>132</v>
      </c>
      <c r="D55" s="17" t="s">
        <v>154</v>
      </c>
      <c r="E55" s="17" t="s">
        <v>303</v>
      </c>
      <c r="F55" s="18">
        <v>62000</v>
      </c>
      <c r="G55" s="18">
        <v>1436.82</v>
      </c>
      <c r="H55" s="18">
        <v>1.0900000000000001</v>
      </c>
    </row>
    <row r="56" spans="2:8">
      <c r="B56" s="17" t="s">
        <v>1578</v>
      </c>
      <c r="C56" s="165" t="s">
        <v>132</v>
      </c>
      <c r="D56" s="17" t="s">
        <v>156</v>
      </c>
      <c r="E56" s="17" t="s">
        <v>206</v>
      </c>
      <c r="F56" s="18">
        <v>21800</v>
      </c>
      <c r="G56" s="18">
        <v>1381.03</v>
      </c>
      <c r="H56" s="18">
        <v>1.05</v>
      </c>
    </row>
    <row r="57" spans="2:8">
      <c r="B57" s="17" t="s">
        <v>1503</v>
      </c>
      <c r="C57" s="165" t="s">
        <v>132</v>
      </c>
      <c r="D57" s="17" t="s">
        <v>156</v>
      </c>
      <c r="E57" s="17" t="s">
        <v>549</v>
      </c>
      <c r="F57" s="18">
        <v>60906</v>
      </c>
      <c r="G57" s="18">
        <v>1376.81</v>
      </c>
      <c r="H57" s="18">
        <v>1.04</v>
      </c>
    </row>
    <row r="58" spans="2:8">
      <c r="B58" s="17" t="s">
        <v>1456</v>
      </c>
      <c r="C58" s="165" t="s">
        <v>132</v>
      </c>
      <c r="D58" s="17" t="s">
        <v>148</v>
      </c>
      <c r="E58" s="17" t="s">
        <v>572</v>
      </c>
      <c r="F58" s="18">
        <v>162000</v>
      </c>
      <c r="G58" s="18">
        <v>1343.55</v>
      </c>
      <c r="H58" s="18">
        <v>1.02</v>
      </c>
    </row>
    <row r="59" spans="2:8">
      <c r="B59" s="17" t="s">
        <v>1474</v>
      </c>
      <c r="C59" s="165" t="s">
        <v>132</v>
      </c>
      <c r="D59" s="17" t="s">
        <v>156</v>
      </c>
      <c r="E59" s="17" t="s">
        <v>558</v>
      </c>
      <c r="F59" s="18">
        <v>73500</v>
      </c>
      <c r="G59" s="18">
        <v>1301.02</v>
      </c>
      <c r="H59" s="18">
        <v>0.98</v>
      </c>
    </row>
    <row r="60" spans="2:8">
      <c r="B60" s="17" t="s">
        <v>1545</v>
      </c>
      <c r="C60" s="165" t="s">
        <v>132</v>
      </c>
      <c r="D60" s="17" t="s">
        <v>144</v>
      </c>
      <c r="E60" s="17" t="s">
        <v>305</v>
      </c>
      <c r="F60" s="18">
        <v>26200</v>
      </c>
      <c r="G60" s="18">
        <v>1238.53</v>
      </c>
      <c r="H60" s="18">
        <v>0.94</v>
      </c>
    </row>
    <row r="61" spans="2:8">
      <c r="B61" s="17" t="s">
        <v>1170</v>
      </c>
      <c r="C61" s="165" t="s">
        <v>132</v>
      </c>
      <c r="D61" s="17" t="s">
        <v>362</v>
      </c>
      <c r="E61" s="17" t="s">
        <v>500</v>
      </c>
      <c r="F61" s="18">
        <v>1550000</v>
      </c>
      <c r="G61" s="18">
        <v>1205.9000000000001</v>
      </c>
      <c r="H61" s="18">
        <v>0.91</v>
      </c>
    </row>
    <row r="62" spans="2:8">
      <c r="B62" s="17" t="s">
        <v>1394</v>
      </c>
      <c r="C62" s="165" t="s">
        <v>132</v>
      </c>
      <c r="D62" s="17" t="s">
        <v>154</v>
      </c>
      <c r="E62" s="17" t="s">
        <v>320</v>
      </c>
      <c r="F62" s="18">
        <v>63000</v>
      </c>
      <c r="G62" s="18">
        <v>1195.17</v>
      </c>
      <c r="H62" s="18">
        <v>0.9</v>
      </c>
    </row>
    <row r="63" spans="2:8">
      <c r="B63" s="17" t="s">
        <v>1608</v>
      </c>
      <c r="C63" s="165" t="s">
        <v>132</v>
      </c>
      <c r="D63" s="17" t="s">
        <v>156</v>
      </c>
      <c r="E63" s="17" t="s">
        <v>713</v>
      </c>
      <c r="F63" s="18">
        <v>27900</v>
      </c>
      <c r="G63" s="18">
        <v>1167.25</v>
      </c>
      <c r="H63" s="18">
        <v>0.88</v>
      </c>
    </row>
    <row r="64" spans="2:8">
      <c r="B64" s="17" t="s">
        <v>463</v>
      </c>
      <c r="C64" s="165" t="s">
        <v>132</v>
      </c>
      <c r="D64" s="17" t="s">
        <v>464</v>
      </c>
      <c r="E64" s="17" t="s">
        <v>465</v>
      </c>
      <c r="F64" s="18">
        <v>750000</v>
      </c>
      <c r="G64" s="18">
        <v>1006.13</v>
      </c>
      <c r="H64" s="18">
        <v>0.76</v>
      </c>
    </row>
    <row r="65" spans="2:8">
      <c r="B65" s="17" t="s">
        <v>1388</v>
      </c>
      <c r="C65" s="165" t="s">
        <v>132</v>
      </c>
      <c r="D65" s="17" t="s">
        <v>158</v>
      </c>
      <c r="E65" s="17" t="s">
        <v>489</v>
      </c>
      <c r="F65" s="18">
        <v>35000</v>
      </c>
      <c r="G65" s="18">
        <v>957.65</v>
      </c>
      <c r="H65" s="18">
        <v>0.72</v>
      </c>
    </row>
    <row r="66" spans="2:8">
      <c r="B66" s="17" t="s">
        <v>1563</v>
      </c>
      <c r="C66" s="165" t="s">
        <v>132</v>
      </c>
      <c r="D66" s="17" t="s">
        <v>138</v>
      </c>
      <c r="E66" s="17" t="s">
        <v>193</v>
      </c>
      <c r="F66" s="18">
        <v>260000</v>
      </c>
      <c r="G66" s="18">
        <v>873.6</v>
      </c>
      <c r="H66" s="18">
        <v>0.66</v>
      </c>
    </row>
    <row r="67" spans="2:8">
      <c r="B67" s="17" t="s">
        <v>1395</v>
      </c>
      <c r="C67" s="165" t="s">
        <v>132</v>
      </c>
      <c r="D67" s="17" t="s">
        <v>144</v>
      </c>
      <c r="E67" s="17" t="s">
        <v>195</v>
      </c>
      <c r="F67" s="18">
        <v>35000</v>
      </c>
      <c r="G67" s="18">
        <v>872.8</v>
      </c>
      <c r="H67" s="18">
        <v>0.66</v>
      </c>
    </row>
    <row r="68" spans="2:8">
      <c r="B68" s="241" t="s">
        <v>210</v>
      </c>
      <c r="C68" s="242"/>
      <c r="D68" s="241"/>
      <c r="E68" s="241"/>
      <c r="F68" s="70"/>
      <c r="G68" s="70">
        <f>SUM(G13:G67)</f>
        <v>127520.22999999998</v>
      </c>
      <c r="H68" s="70">
        <f>SUM(H13:H67)</f>
        <v>96.48</v>
      </c>
    </row>
    <row r="69" spans="2:8">
      <c r="B69" s="241" t="s">
        <v>117</v>
      </c>
      <c r="C69" s="243"/>
      <c r="D69" s="241"/>
      <c r="E69" s="241"/>
      <c r="F69" s="70"/>
      <c r="G69" s="70">
        <v>127520.23</v>
      </c>
      <c r="H69" s="70">
        <v>96.53</v>
      </c>
    </row>
    <row r="70" spans="2:8">
      <c r="B70" s="241" t="s">
        <v>118</v>
      </c>
      <c r="C70" s="243"/>
      <c r="D70" s="241"/>
      <c r="E70" s="241"/>
      <c r="F70" s="70"/>
      <c r="G70" s="70">
        <v>4587.0632259099948</v>
      </c>
      <c r="H70" s="70">
        <v>3.4699999999999989</v>
      </c>
    </row>
    <row r="71" spans="2:8">
      <c r="B71" s="241" t="s">
        <v>119</v>
      </c>
      <c r="C71" s="243"/>
      <c r="D71" s="241"/>
      <c r="E71" s="241"/>
      <c r="F71" s="70"/>
      <c r="G71" s="70">
        <v>132107.29322590999</v>
      </c>
      <c r="H71" s="70">
        <v>100</v>
      </c>
    </row>
    <row r="72" spans="2:8">
      <c r="B72" s="17" t="s">
        <v>120</v>
      </c>
    </row>
    <row r="73" spans="2:8">
      <c r="B73" s="17" t="s">
        <v>121</v>
      </c>
    </row>
    <row r="74" spans="2:8">
      <c r="B74" s="17" t="s">
        <v>122</v>
      </c>
      <c r="C74" s="244">
        <v>44773</v>
      </c>
    </row>
    <row r="75" spans="2:8" ht="25.5">
      <c r="B75" s="245" t="s">
        <v>123</v>
      </c>
      <c r="C75" s="16" t="s">
        <v>124</v>
      </c>
    </row>
    <row r="76" spans="2:8">
      <c r="B76" s="241"/>
    </row>
    <row r="77" spans="2:8">
      <c r="B77" s="241" t="s">
        <v>125</v>
      </c>
    </row>
    <row r="78" spans="2:8">
      <c r="B78" s="241" t="s">
        <v>212</v>
      </c>
    </row>
    <row r="79" spans="2:8">
      <c r="B79" s="241" t="s">
        <v>126</v>
      </c>
    </row>
    <row r="80" spans="2:8">
      <c r="B80" s="241" t="s">
        <v>714</v>
      </c>
      <c r="C80" s="243"/>
    </row>
    <row r="81" spans="2:3">
      <c r="B81" s="241" t="s">
        <v>3145</v>
      </c>
      <c r="C81" s="243"/>
    </row>
    <row r="82" spans="2:3">
      <c r="B82" s="241" t="s">
        <v>715</v>
      </c>
      <c r="C82" s="243"/>
    </row>
    <row r="83" spans="2:3">
      <c r="B83" s="241" t="s">
        <v>716</v>
      </c>
      <c r="C83" s="243"/>
    </row>
    <row r="84" spans="2:3">
      <c r="B84" s="241" t="s">
        <v>717</v>
      </c>
      <c r="C84" s="243"/>
    </row>
    <row r="85" spans="2:3">
      <c r="B85" s="241" t="s">
        <v>718</v>
      </c>
      <c r="C85" s="243"/>
    </row>
    <row r="86" spans="2:3">
      <c r="B86" s="241" t="s">
        <v>719</v>
      </c>
      <c r="C86" s="243"/>
    </row>
    <row r="87" spans="2:3">
      <c r="B87" s="241" t="s">
        <v>720</v>
      </c>
      <c r="C87" s="243"/>
    </row>
    <row r="88" spans="2:3">
      <c r="B88" s="275" t="s">
        <v>2645</v>
      </c>
      <c r="C88" s="243"/>
    </row>
    <row r="89" spans="2:3">
      <c r="B89" s="275" t="s">
        <v>127</v>
      </c>
    </row>
    <row r="90" spans="2:3">
      <c r="B90" s="275" t="s">
        <v>128</v>
      </c>
    </row>
  </sheetData>
  <mergeCells count="3">
    <mergeCell ref="B1:E1"/>
    <mergeCell ref="C3:C7"/>
    <mergeCell ref="D3:D7"/>
  </mergeCells>
  <hyperlinks>
    <hyperlink ref="A1" location="Index!A1" display="Index" xr:uid="{08705CF5-3ACA-45FF-BEF2-8D4E46F24813}"/>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42870-A9EB-48D7-92A6-E56D786D53D2}">
  <dimension ref="A1:I82"/>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3.5703125" style="17" bestFit="1" customWidth="1"/>
    <col min="6" max="6" width="10.28515625" style="18" bestFit="1" customWidth="1"/>
    <col min="7" max="7" width="18.140625" style="18" bestFit="1" customWidth="1"/>
    <col min="8" max="8" width="9.140625" style="18"/>
    <col min="9" max="256" width="9.140625" style="17"/>
    <col min="257" max="257" width="5.42578125" style="17" bestFit="1" customWidth="1"/>
    <col min="258" max="258" width="82" style="17" bestFit="1" customWidth="1"/>
    <col min="259" max="259" width="13.140625" style="17" bestFit="1" customWidth="1"/>
    <col min="260" max="260" width="30.28515625" style="17" bestFit="1" customWidth="1"/>
    <col min="261" max="261" width="13.5703125" style="17" bestFit="1" customWidth="1"/>
    <col min="262" max="262" width="10.28515625" style="17" bestFit="1" customWidth="1"/>
    <col min="263" max="263" width="18.140625" style="17" bestFit="1" customWidth="1"/>
    <col min="264" max="512" width="9.140625" style="17"/>
    <col min="513" max="513" width="5.42578125" style="17" bestFit="1" customWidth="1"/>
    <col min="514" max="514" width="82" style="17" bestFit="1" customWidth="1"/>
    <col min="515" max="515" width="13.140625" style="17" bestFit="1" customWidth="1"/>
    <col min="516" max="516" width="30.28515625" style="17" bestFit="1" customWidth="1"/>
    <col min="517" max="517" width="13.5703125" style="17" bestFit="1" customWidth="1"/>
    <col min="518" max="518" width="10.28515625" style="17" bestFit="1" customWidth="1"/>
    <col min="519" max="519" width="18.140625" style="17" bestFit="1" customWidth="1"/>
    <col min="520" max="768" width="9.140625" style="17"/>
    <col min="769" max="769" width="5.42578125" style="17" bestFit="1" customWidth="1"/>
    <col min="770" max="770" width="82" style="17" bestFit="1" customWidth="1"/>
    <col min="771" max="771" width="13.140625" style="17" bestFit="1" customWidth="1"/>
    <col min="772" max="772" width="30.28515625" style="17" bestFit="1" customWidth="1"/>
    <col min="773" max="773" width="13.5703125" style="17" bestFit="1" customWidth="1"/>
    <col min="774" max="774" width="10.28515625" style="17" bestFit="1" customWidth="1"/>
    <col min="775" max="775" width="18.140625" style="17" bestFit="1" customWidth="1"/>
    <col min="776" max="1024" width="9.140625" style="17"/>
    <col min="1025" max="1025" width="5.42578125" style="17" bestFit="1" customWidth="1"/>
    <col min="1026" max="1026" width="82" style="17" bestFit="1" customWidth="1"/>
    <col min="1027" max="1027" width="13.140625" style="17" bestFit="1" customWidth="1"/>
    <col min="1028" max="1028" width="30.28515625" style="17" bestFit="1" customWidth="1"/>
    <col min="1029" max="1029" width="13.5703125" style="17" bestFit="1" customWidth="1"/>
    <col min="1030" max="1030" width="10.28515625" style="17" bestFit="1" customWidth="1"/>
    <col min="1031" max="1031" width="18.140625" style="17" bestFit="1" customWidth="1"/>
    <col min="1032" max="1280" width="9.140625" style="17"/>
    <col min="1281" max="1281" width="5.42578125" style="17" bestFit="1" customWidth="1"/>
    <col min="1282" max="1282" width="82" style="17" bestFit="1" customWidth="1"/>
    <col min="1283" max="1283" width="13.140625" style="17" bestFit="1" customWidth="1"/>
    <col min="1284" max="1284" width="30.28515625" style="17" bestFit="1" customWidth="1"/>
    <col min="1285" max="1285" width="13.5703125" style="17" bestFit="1" customWidth="1"/>
    <col min="1286" max="1286" width="10.28515625" style="17" bestFit="1" customWidth="1"/>
    <col min="1287" max="1287" width="18.140625" style="17" bestFit="1" customWidth="1"/>
    <col min="1288" max="1536" width="9.140625" style="17"/>
    <col min="1537" max="1537" width="5.42578125" style="17" bestFit="1" customWidth="1"/>
    <col min="1538" max="1538" width="82" style="17" bestFit="1" customWidth="1"/>
    <col min="1539" max="1539" width="13.140625" style="17" bestFit="1" customWidth="1"/>
    <col min="1540" max="1540" width="30.28515625" style="17" bestFit="1" customWidth="1"/>
    <col min="1541" max="1541" width="13.5703125" style="17" bestFit="1" customWidth="1"/>
    <col min="1542" max="1542" width="10.28515625" style="17" bestFit="1" customWidth="1"/>
    <col min="1543" max="1543" width="18.140625" style="17" bestFit="1" customWidth="1"/>
    <col min="1544" max="1792" width="9.140625" style="17"/>
    <col min="1793" max="1793" width="5.42578125" style="17" bestFit="1" customWidth="1"/>
    <col min="1794" max="1794" width="82" style="17" bestFit="1" customWidth="1"/>
    <col min="1795" max="1795" width="13.140625" style="17" bestFit="1" customWidth="1"/>
    <col min="1796" max="1796" width="30.28515625" style="17" bestFit="1" customWidth="1"/>
    <col min="1797" max="1797" width="13.5703125" style="17" bestFit="1" customWidth="1"/>
    <col min="1798" max="1798" width="10.28515625" style="17" bestFit="1" customWidth="1"/>
    <col min="1799" max="1799" width="18.140625" style="17" bestFit="1" customWidth="1"/>
    <col min="1800" max="2048" width="9.140625" style="17"/>
    <col min="2049" max="2049" width="5.42578125" style="17" bestFit="1" customWidth="1"/>
    <col min="2050" max="2050" width="82" style="17" bestFit="1" customWidth="1"/>
    <col min="2051" max="2051" width="13.140625" style="17" bestFit="1" customWidth="1"/>
    <col min="2052" max="2052" width="30.28515625" style="17" bestFit="1" customWidth="1"/>
    <col min="2053" max="2053" width="13.5703125" style="17" bestFit="1" customWidth="1"/>
    <col min="2054" max="2054" width="10.28515625" style="17" bestFit="1" customWidth="1"/>
    <col min="2055" max="2055" width="18.140625" style="17" bestFit="1" customWidth="1"/>
    <col min="2056" max="2304" width="9.140625" style="17"/>
    <col min="2305" max="2305" width="5.42578125" style="17" bestFit="1" customWidth="1"/>
    <col min="2306" max="2306" width="82" style="17" bestFit="1" customWidth="1"/>
    <col min="2307" max="2307" width="13.140625" style="17" bestFit="1" customWidth="1"/>
    <col min="2308" max="2308" width="30.28515625" style="17" bestFit="1" customWidth="1"/>
    <col min="2309" max="2309" width="13.5703125" style="17" bestFit="1" customWidth="1"/>
    <col min="2310" max="2310" width="10.28515625" style="17" bestFit="1" customWidth="1"/>
    <col min="2311" max="2311" width="18.140625" style="17" bestFit="1" customWidth="1"/>
    <col min="2312" max="2560" width="9.140625" style="17"/>
    <col min="2561" max="2561" width="5.42578125" style="17" bestFit="1" customWidth="1"/>
    <col min="2562" max="2562" width="82" style="17" bestFit="1" customWidth="1"/>
    <col min="2563" max="2563" width="13.140625" style="17" bestFit="1" customWidth="1"/>
    <col min="2564" max="2564" width="30.28515625" style="17" bestFit="1" customWidth="1"/>
    <col min="2565" max="2565" width="13.5703125" style="17" bestFit="1" customWidth="1"/>
    <col min="2566" max="2566" width="10.28515625" style="17" bestFit="1" customWidth="1"/>
    <col min="2567" max="2567" width="18.140625" style="17" bestFit="1" customWidth="1"/>
    <col min="2568" max="2816" width="9.140625" style="17"/>
    <col min="2817" max="2817" width="5.42578125" style="17" bestFit="1" customWidth="1"/>
    <col min="2818" max="2818" width="82" style="17" bestFit="1" customWidth="1"/>
    <col min="2819" max="2819" width="13.140625" style="17" bestFit="1" customWidth="1"/>
    <col min="2820" max="2820" width="30.28515625" style="17" bestFit="1" customWidth="1"/>
    <col min="2821" max="2821" width="13.5703125" style="17" bestFit="1" customWidth="1"/>
    <col min="2822" max="2822" width="10.28515625" style="17" bestFit="1" customWidth="1"/>
    <col min="2823" max="2823" width="18.140625" style="17" bestFit="1" customWidth="1"/>
    <col min="2824" max="3072" width="9.140625" style="17"/>
    <col min="3073" max="3073" width="5.42578125" style="17" bestFit="1" customWidth="1"/>
    <col min="3074" max="3074" width="82" style="17" bestFit="1" customWidth="1"/>
    <col min="3075" max="3075" width="13.140625" style="17" bestFit="1" customWidth="1"/>
    <col min="3076" max="3076" width="30.28515625" style="17" bestFit="1" customWidth="1"/>
    <col min="3077" max="3077" width="13.5703125" style="17" bestFit="1" customWidth="1"/>
    <col min="3078" max="3078" width="10.28515625" style="17" bestFit="1" customWidth="1"/>
    <col min="3079" max="3079" width="18.140625" style="17" bestFit="1" customWidth="1"/>
    <col min="3080" max="3328" width="9.140625" style="17"/>
    <col min="3329" max="3329" width="5.42578125" style="17" bestFit="1" customWidth="1"/>
    <col min="3330" max="3330" width="82" style="17" bestFit="1" customWidth="1"/>
    <col min="3331" max="3331" width="13.140625" style="17" bestFit="1" customWidth="1"/>
    <col min="3332" max="3332" width="30.28515625" style="17" bestFit="1" customWidth="1"/>
    <col min="3333" max="3333" width="13.5703125" style="17" bestFit="1" customWidth="1"/>
    <col min="3334" max="3334" width="10.28515625" style="17" bestFit="1" customWidth="1"/>
    <col min="3335" max="3335" width="18.140625" style="17" bestFit="1" customWidth="1"/>
    <col min="3336" max="3584" width="9.140625" style="17"/>
    <col min="3585" max="3585" width="5.42578125" style="17" bestFit="1" customWidth="1"/>
    <col min="3586" max="3586" width="82" style="17" bestFit="1" customWidth="1"/>
    <col min="3587" max="3587" width="13.140625" style="17" bestFit="1" customWidth="1"/>
    <col min="3588" max="3588" width="30.28515625" style="17" bestFit="1" customWidth="1"/>
    <col min="3589" max="3589" width="13.5703125" style="17" bestFit="1" customWidth="1"/>
    <col min="3590" max="3590" width="10.28515625" style="17" bestFit="1" customWidth="1"/>
    <col min="3591" max="3591" width="18.140625" style="17" bestFit="1" customWidth="1"/>
    <col min="3592" max="3840" width="9.140625" style="17"/>
    <col min="3841" max="3841" width="5.42578125" style="17" bestFit="1" customWidth="1"/>
    <col min="3842" max="3842" width="82" style="17" bestFit="1" customWidth="1"/>
    <col min="3843" max="3843" width="13.140625" style="17" bestFit="1" customWidth="1"/>
    <col min="3844" max="3844" width="30.28515625" style="17" bestFit="1" customWidth="1"/>
    <col min="3845" max="3845" width="13.5703125" style="17" bestFit="1" customWidth="1"/>
    <col min="3846" max="3846" width="10.28515625" style="17" bestFit="1" customWidth="1"/>
    <col min="3847" max="3847" width="18.140625" style="17" bestFit="1" customWidth="1"/>
    <col min="3848" max="4096" width="9.140625" style="17"/>
    <col min="4097" max="4097" width="5.42578125" style="17" bestFit="1" customWidth="1"/>
    <col min="4098" max="4098" width="82" style="17" bestFit="1" customWidth="1"/>
    <col min="4099" max="4099" width="13.140625" style="17" bestFit="1" customWidth="1"/>
    <col min="4100" max="4100" width="30.28515625" style="17" bestFit="1" customWidth="1"/>
    <col min="4101" max="4101" width="13.5703125" style="17" bestFit="1" customWidth="1"/>
    <col min="4102" max="4102" width="10.28515625" style="17" bestFit="1" customWidth="1"/>
    <col min="4103" max="4103" width="18.140625" style="17" bestFit="1" customWidth="1"/>
    <col min="4104" max="4352" width="9.140625" style="17"/>
    <col min="4353" max="4353" width="5.42578125" style="17" bestFit="1" customWidth="1"/>
    <col min="4354" max="4354" width="82" style="17" bestFit="1" customWidth="1"/>
    <col min="4355" max="4355" width="13.140625" style="17" bestFit="1" customWidth="1"/>
    <col min="4356" max="4356" width="30.28515625" style="17" bestFit="1" customWidth="1"/>
    <col min="4357" max="4357" width="13.5703125" style="17" bestFit="1" customWidth="1"/>
    <col min="4358" max="4358" width="10.28515625" style="17" bestFit="1" customWidth="1"/>
    <col min="4359" max="4359" width="18.140625" style="17" bestFit="1" customWidth="1"/>
    <col min="4360" max="4608" width="9.140625" style="17"/>
    <col min="4609" max="4609" width="5.42578125" style="17" bestFit="1" customWidth="1"/>
    <col min="4610" max="4610" width="82" style="17" bestFit="1" customWidth="1"/>
    <col min="4611" max="4611" width="13.140625" style="17" bestFit="1" customWidth="1"/>
    <col min="4612" max="4612" width="30.28515625" style="17" bestFit="1" customWidth="1"/>
    <col min="4613" max="4613" width="13.5703125" style="17" bestFit="1" customWidth="1"/>
    <col min="4614" max="4614" width="10.28515625" style="17" bestFit="1" customWidth="1"/>
    <col min="4615" max="4615" width="18.140625" style="17" bestFit="1" customWidth="1"/>
    <col min="4616" max="4864" width="9.140625" style="17"/>
    <col min="4865" max="4865" width="5.42578125" style="17" bestFit="1" customWidth="1"/>
    <col min="4866" max="4866" width="82" style="17" bestFit="1" customWidth="1"/>
    <col min="4867" max="4867" width="13.140625" style="17" bestFit="1" customWidth="1"/>
    <col min="4868" max="4868" width="30.28515625" style="17" bestFit="1" customWidth="1"/>
    <col min="4869" max="4869" width="13.5703125" style="17" bestFit="1" customWidth="1"/>
    <col min="4870" max="4870" width="10.28515625" style="17" bestFit="1" customWidth="1"/>
    <col min="4871" max="4871" width="18.140625" style="17" bestFit="1" customWidth="1"/>
    <col min="4872" max="5120" width="9.140625" style="17"/>
    <col min="5121" max="5121" width="5.42578125" style="17" bestFit="1" customWidth="1"/>
    <col min="5122" max="5122" width="82" style="17" bestFit="1" customWidth="1"/>
    <col min="5123" max="5123" width="13.140625" style="17" bestFit="1" customWidth="1"/>
    <col min="5124" max="5124" width="30.28515625" style="17" bestFit="1" customWidth="1"/>
    <col min="5125" max="5125" width="13.5703125" style="17" bestFit="1" customWidth="1"/>
    <col min="5126" max="5126" width="10.28515625" style="17" bestFit="1" customWidth="1"/>
    <col min="5127" max="5127" width="18.140625" style="17" bestFit="1" customWidth="1"/>
    <col min="5128" max="5376" width="9.140625" style="17"/>
    <col min="5377" max="5377" width="5.42578125" style="17" bestFit="1" customWidth="1"/>
    <col min="5378" max="5378" width="82" style="17" bestFit="1" customWidth="1"/>
    <col min="5379" max="5379" width="13.140625" style="17" bestFit="1" customWidth="1"/>
    <col min="5380" max="5380" width="30.28515625" style="17" bestFit="1" customWidth="1"/>
    <col min="5381" max="5381" width="13.5703125" style="17" bestFit="1" customWidth="1"/>
    <col min="5382" max="5382" width="10.28515625" style="17" bestFit="1" customWidth="1"/>
    <col min="5383" max="5383" width="18.140625" style="17" bestFit="1" customWidth="1"/>
    <col min="5384" max="5632" width="9.140625" style="17"/>
    <col min="5633" max="5633" width="5.42578125" style="17" bestFit="1" customWidth="1"/>
    <col min="5634" max="5634" width="82" style="17" bestFit="1" customWidth="1"/>
    <col min="5635" max="5635" width="13.140625" style="17" bestFit="1" customWidth="1"/>
    <col min="5636" max="5636" width="30.28515625" style="17" bestFit="1" customWidth="1"/>
    <col min="5637" max="5637" width="13.5703125" style="17" bestFit="1" customWidth="1"/>
    <col min="5638" max="5638" width="10.28515625" style="17" bestFit="1" customWidth="1"/>
    <col min="5639" max="5639" width="18.140625" style="17" bestFit="1" customWidth="1"/>
    <col min="5640" max="5888" width="9.140625" style="17"/>
    <col min="5889" max="5889" width="5.42578125" style="17" bestFit="1" customWidth="1"/>
    <col min="5890" max="5890" width="82" style="17" bestFit="1" customWidth="1"/>
    <col min="5891" max="5891" width="13.140625" style="17" bestFit="1" customWidth="1"/>
    <col min="5892" max="5892" width="30.28515625" style="17" bestFit="1" customWidth="1"/>
    <col min="5893" max="5893" width="13.5703125" style="17" bestFit="1" customWidth="1"/>
    <col min="5894" max="5894" width="10.28515625" style="17" bestFit="1" customWidth="1"/>
    <col min="5895" max="5895" width="18.140625" style="17" bestFit="1" customWidth="1"/>
    <col min="5896" max="6144" width="9.140625" style="17"/>
    <col min="6145" max="6145" width="5.42578125" style="17" bestFit="1" customWidth="1"/>
    <col min="6146" max="6146" width="82" style="17" bestFit="1" customWidth="1"/>
    <col min="6147" max="6147" width="13.140625" style="17" bestFit="1" customWidth="1"/>
    <col min="6148" max="6148" width="30.28515625" style="17" bestFit="1" customWidth="1"/>
    <col min="6149" max="6149" width="13.5703125" style="17" bestFit="1" customWidth="1"/>
    <col min="6150" max="6150" width="10.28515625" style="17" bestFit="1" customWidth="1"/>
    <col min="6151" max="6151" width="18.140625" style="17" bestFit="1" customWidth="1"/>
    <col min="6152" max="6400" width="9.140625" style="17"/>
    <col min="6401" max="6401" width="5.42578125" style="17" bestFit="1" customWidth="1"/>
    <col min="6402" max="6402" width="82" style="17" bestFit="1" customWidth="1"/>
    <col min="6403" max="6403" width="13.140625" style="17" bestFit="1" customWidth="1"/>
    <col min="6404" max="6404" width="30.28515625" style="17" bestFit="1" customWidth="1"/>
    <col min="6405" max="6405" width="13.5703125" style="17" bestFit="1" customWidth="1"/>
    <col min="6406" max="6406" width="10.28515625" style="17" bestFit="1" customWidth="1"/>
    <col min="6407" max="6407" width="18.140625" style="17" bestFit="1" customWidth="1"/>
    <col min="6408" max="6656" width="9.140625" style="17"/>
    <col min="6657" max="6657" width="5.42578125" style="17" bestFit="1" customWidth="1"/>
    <col min="6658" max="6658" width="82" style="17" bestFit="1" customWidth="1"/>
    <col min="6659" max="6659" width="13.140625" style="17" bestFit="1" customWidth="1"/>
    <col min="6660" max="6660" width="30.28515625" style="17" bestFit="1" customWidth="1"/>
    <col min="6661" max="6661" width="13.5703125" style="17" bestFit="1" customWidth="1"/>
    <col min="6662" max="6662" width="10.28515625" style="17" bestFit="1" customWidth="1"/>
    <col min="6663" max="6663" width="18.140625" style="17" bestFit="1" customWidth="1"/>
    <col min="6664" max="6912" width="9.140625" style="17"/>
    <col min="6913" max="6913" width="5.42578125" style="17" bestFit="1" customWidth="1"/>
    <col min="6914" max="6914" width="82" style="17" bestFit="1" customWidth="1"/>
    <col min="6915" max="6915" width="13.140625" style="17" bestFit="1" customWidth="1"/>
    <col min="6916" max="6916" width="30.28515625" style="17" bestFit="1" customWidth="1"/>
    <col min="6917" max="6917" width="13.5703125" style="17" bestFit="1" customWidth="1"/>
    <col min="6918" max="6918" width="10.28515625" style="17" bestFit="1" customWidth="1"/>
    <col min="6919" max="6919" width="18.140625" style="17" bestFit="1" customWidth="1"/>
    <col min="6920" max="7168" width="9.140625" style="17"/>
    <col min="7169" max="7169" width="5.42578125" style="17" bestFit="1" customWidth="1"/>
    <col min="7170" max="7170" width="82" style="17" bestFit="1" customWidth="1"/>
    <col min="7171" max="7171" width="13.140625" style="17" bestFit="1" customWidth="1"/>
    <col min="7172" max="7172" width="30.28515625" style="17" bestFit="1" customWidth="1"/>
    <col min="7173" max="7173" width="13.5703125" style="17" bestFit="1" customWidth="1"/>
    <col min="7174" max="7174" width="10.28515625" style="17" bestFit="1" customWidth="1"/>
    <col min="7175" max="7175" width="18.140625" style="17" bestFit="1" customWidth="1"/>
    <col min="7176" max="7424" width="9.140625" style="17"/>
    <col min="7425" max="7425" width="5.42578125" style="17" bestFit="1" customWidth="1"/>
    <col min="7426" max="7426" width="82" style="17" bestFit="1" customWidth="1"/>
    <col min="7427" max="7427" width="13.140625" style="17" bestFit="1" customWidth="1"/>
    <col min="7428" max="7428" width="30.28515625" style="17" bestFit="1" customWidth="1"/>
    <col min="7429" max="7429" width="13.5703125" style="17" bestFit="1" customWidth="1"/>
    <col min="7430" max="7430" width="10.28515625" style="17" bestFit="1" customWidth="1"/>
    <col min="7431" max="7431" width="18.140625" style="17" bestFit="1" customWidth="1"/>
    <col min="7432" max="7680" width="9.140625" style="17"/>
    <col min="7681" max="7681" width="5.42578125" style="17" bestFit="1" customWidth="1"/>
    <col min="7682" max="7682" width="82" style="17" bestFit="1" customWidth="1"/>
    <col min="7683" max="7683" width="13.140625" style="17" bestFit="1" customWidth="1"/>
    <col min="7684" max="7684" width="30.28515625" style="17" bestFit="1" customWidth="1"/>
    <col min="7685" max="7685" width="13.5703125" style="17" bestFit="1" customWidth="1"/>
    <col min="7686" max="7686" width="10.28515625" style="17" bestFit="1" customWidth="1"/>
    <col min="7687" max="7687" width="18.140625" style="17" bestFit="1" customWidth="1"/>
    <col min="7688" max="7936" width="9.140625" style="17"/>
    <col min="7937" max="7937" width="5.42578125" style="17" bestFit="1" customWidth="1"/>
    <col min="7938" max="7938" width="82" style="17" bestFit="1" customWidth="1"/>
    <col min="7939" max="7939" width="13.140625" style="17" bestFit="1" customWidth="1"/>
    <col min="7940" max="7940" width="30.28515625" style="17" bestFit="1" customWidth="1"/>
    <col min="7941" max="7941" width="13.5703125" style="17" bestFit="1" customWidth="1"/>
    <col min="7942" max="7942" width="10.28515625" style="17" bestFit="1" customWidth="1"/>
    <col min="7943" max="7943" width="18.140625" style="17" bestFit="1" customWidth="1"/>
    <col min="7944" max="8192" width="9.140625" style="17"/>
    <col min="8193" max="8193" width="5.42578125" style="17" bestFit="1" customWidth="1"/>
    <col min="8194" max="8194" width="82" style="17" bestFit="1" customWidth="1"/>
    <col min="8195" max="8195" width="13.140625" style="17" bestFit="1" customWidth="1"/>
    <col min="8196" max="8196" width="30.28515625" style="17" bestFit="1" customWidth="1"/>
    <col min="8197" max="8197" width="13.5703125" style="17" bestFit="1" customWidth="1"/>
    <col min="8198" max="8198" width="10.28515625" style="17" bestFit="1" customWidth="1"/>
    <col min="8199" max="8199" width="18.140625" style="17" bestFit="1" customWidth="1"/>
    <col min="8200" max="8448" width="9.140625" style="17"/>
    <col min="8449" max="8449" width="5.42578125" style="17" bestFit="1" customWidth="1"/>
    <col min="8450" max="8450" width="82" style="17" bestFit="1" customWidth="1"/>
    <col min="8451" max="8451" width="13.140625" style="17" bestFit="1" customWidth="1"/>
    <col min="8452" max="8452" width="30.28515625" style="17" bestFit="1" customWidth="1"/>
    <col min="8453" max="8453" width="13.5703125" style="17" bestFit="1" customWidth="1"/>
    <col min="8454" max="8454" width="10.28515625" style="17" bestFit="1" customWidth="1"/>
    <col min="8455" max="8455" width="18.140625" style="17" bestFit="1" customWidth="1"/>
    <col min="8456" max="8704" width="9.140625" style="17"/>
    <col min="8705" max="8705" width="5.42578125" style="17" bestFit="1" customWidth="1"/>
    <col min="8706" max="8706" width="82" style="17" bestFit="1" customWidth="1"/>
    <col min="8707" max="8707" width="13.140625" style="17" bestFit="1" customWidth="1"/>
    <col min="8708" max="8708" width="30.28515625" style="17" bestFit="1" customWidth="1"/>
    <col min="8709" max="8709" width="13.5703125" style="17" bestFit="1" customWidth="1"/>
    <col min="8710" max="8710" width="10.28515625" style="17" bestFit="1" customWidth="1"/>
    <col min="8711" max="8711" width="18.140625" style="17" bestFit="1" customWidth="1"/>
    <col min="8712" max="8960" width="9.140625" style="17"/>
    <col min="8961" max="8961" width="5.42578125" style="17" bestFit="1" customWidth="1"/>
    <col min="8962" max="8962" width="82" style="17" bestFit="1" customWidth="1"/>
    <col min="8963" max="8963" width="13.140625" style="17" bestFit="1" customWidth="1"/>
    <col min="8964" max="8964" width="30.28515625" style="17" bestFit="1" customWidth="1"/>
    <col min="8965" max="8965" width="13.5703125" style="17" bestFit="1" customWidth="1"/>
    <col min="8966" max="8966" width="10.28515625" style="17" bestFit="1" customWidth="1"/>
    <col min="8967" max="8967" width="18.140625" style="17" bestFit="1" customWidth="1"/>
    <col min="8968" max="9216" width="9.140625" style="17"/>
    <col min="9217" max="9217" width="5.42578125" style="17" bestFit="1" customWidth="1"/>
    <col min="9218" max="9218" width="82" style="17" bestFit="1" customWidth="1"/>
    <col min="9219" max="9219" width="13.140625" style="17" bestFit="1" customWidth="1"/>
    <col min="9220" max="9220" width="30.28515625" style="17" bestFit="1" customWidth="1"/>
    <col min="9221" max="9221" width="13.5703125" style="17" bestFit="1" customWidth="1"/>
    <col min="9222" max="9222" width="10.28515625" style="17" bestFit="1" customWidth="1"/>
    <col min="9223" max="9223" width="18.140625" style="17" bestFit="1" customWidth="1"/>
    <col min="9224" max="9472" width="9.140625" style="17"/>
    <col min="9473" max="9473" width="5.42578125" style="17" bestFit="1" customWidth="1"/>
    <col min="9474" max="9474" width="82" style="17" bestFit="1" customWidth="1"/>
    <col min="9475" max="9475" width="13.140625" style="17" bestFit="1" customWidth="1"/>
    <col min="9476" max="9476" width="30.28515625" style="17" bestFit="1" customWidth="1"/>
    <col min="9477" max="9477" width="13.5703125" style="17" bestFit="1" customWidth="1"/>
    <col min="9478" max="9478" width="10.28515625" style="17" bestFit="1" customWidth="1"/>
    <col min="9479" max="9479" width="18.140625" style="17" bestFit="1" customWidth="1"/>
    <col min="9480" max="9728" width="9.140625" style="17"/>
    <col min="9729" max="9729" width="5.42578125" style="17" bestFit="1" customWidth="1"/>
    <col min="9730" max="9730" width="82" style="17" bestFit="1" customWidth="1"/>
    <col min="9731" max="9731" width="13.140625" style="17" bestFit="1" customWidth="1"/>
    <col min="9732" max="9732" width="30.28515625" style="17" bestFit="1" customWidth="1"/>
    <col min="9733" max="9733" width="13.5703125" style="17" bestFit="1" customWidth="1"/>
    <col min="9734" max="9734" width="10.28515625" style="17" bestFit="1" customWidth="1"/>
    <col min="9735" max="9735" width="18.140625" style="17" bestFit="1" customWidth="1"/>
    <col min="9736" max="9984" width="9.140625" style="17"/>
    <col min="9985" max="9985" width="5.42578125" style="17" bestFit="1" customWidth="1"/>
    <col min="9986" max="9986" width="82" style="17" bestFit="1" customWidth="1"/>
    <col min="9987" max="9987" width="13.140625" style="17" bestFit="1" customWidth="1"/>
    <col min="9988" max="9988" width="30.28515625" style="17" bestFit="1" customWidth="1"/>
    <col min="9989" max="9989" width="13.5703125" style="17" bestFit="1" customWidth="1"/>
    <col min="9990" max="9990" width="10.28515625" style="17" bestFit="1" customWidth="1"/>
    <col min="9991" max="9991" width="18.140625" style="17" bestFit="1" customWidth="1"/>
    <col min="9992" max="10240" width="9.140625" style="17"/>
    <col min="10241" max="10241" width="5.42578125" style="17" bestFit="1" customWidth="1"/>
    <col min="10242" max="10242" width="82" style="17" bestFit="1" customWidth="1"/>
    <col min="10243" max="10243" width="13.140625" style="17" bestFit="1" customWidth="1"/>
    <col min="10244" max="10244" width="30.28515625" style="17" bestFit="1" customWidth="1"/>
    <col min="10245" max="10245" width="13.5703125" style="17" bestFit="1" customWidth="1"/>
    <col min="10246" max="10246" width="10.28515625" style="17" bestFit="1" customWidth="1"/>
    <col min="10247" max="10247" width="18.140625" style="17" bestFit="1" customWidth="1"/>
    <col min="10248" max="10496" width="9.140625" style="17"/>
    <col min="10497" max="10497" width="5.42578125" style="17" bestFit="1" customWidth="1"/>
    <col min="10498" max="10498" width="82" style="17" bestFit="1" customWidth="1"/>
    <col min="10499" max="10499" width="13.140625" style="17" bestFit="1" customWidth="1"/>
    <col min="10500" max="10500" width="30.28515625" style="17" bestFit="1" customWidth="1"/>
    <col min="10501" max="10501" width="13.5703125" style="17" bestFit="1" customWidth="1"/>
    <col min="10502" max="10502" width="10.28515625" style="17" bestFit="1" customWidth="1"/>
    <col min="10503" max="10503" width="18.140625" style="17" bestFit="1" customWidth="1"/>
    <col min="10504" max="10752" width="9.140625" style="17"/>
    <col min="10753" max="10753" width="5.42578125" style="17" bestFit="1" customWidth="1"/>
    <col min="10754" max="10754" width="82" style="17" bestFit="1" customWidth="1"/>
    <col min="10755" max="10755" width="13.140625" style="17" bestFit="1" customWidth="1"/>
    <col min="10756" max="10756" width="30.28515625" style="17" bestFit="1" customWidth="1"/>
    <col min="10757" max="10757" width="13.5703125" style="17" bestFit="1" customWidth="1"/>
    <col min="10758" max="10758" width="10.28515625" style="17" bestFit="1" customWidth="1"/>
    <col min="10759" max="10759" width="18.140625" style="17" bestFit="1" customWidth="1"/>
    <col min="10760" max="11008" width="9.140625" style="17"/>
    <col min="11009" max="11009" width="5.42578125" style="17" bestFit="1" customWidth="1"/>
    <col min="11010" max="11010" width="82" style="17" bestFit="1" customWidth="1"/>
    <col min="11011" max="11011" width="13.140625" style="17" bestFit="1" customWidth="1"/>
    <col min="11012" max="11012" width="30.28515625" style="17" bestFit="1" customWidth="1"/>
    <col min="11013" max="11013" width="13.5703125" style="17" bestFit="1" customWidth="1"/>
    <col min="11014" max="11014" width="10.28515625" style="17" bestFit="1" customWidth="1"/>
    <col min="11015" max="11015" width="18.140625" style="17" bestFit="1" customWidth="1"/>
    <col min="11016" max="11264" width="9.140625" style="17"/>
    <col min="11265" max="11265" width="5.42578125" style="17" bestFit="1" customWidth="1"/>
    <col min="11266" max="11266" width="82" style="17" bestFit="1" customWidth="1"/>
    <col min="11267" max="11267" width="13.140625" style="17" bestFit="1" customWidth="1"/>
    <col min="11268" max="11268" width="30.28515625" style="17" bestFit="1" customWidth="1"/>
    <col min="11269" max="11269" width="13.5703125" style="17" bestFit="1" customWidth="1"/>
    <col min="11270" max="11270" width="10.28515625" style="17" bestFit="1" customWidth="1"/>
    <col min="11271" max="11271" width="18.140625" style="17" bestFit="1" customWidth="1"/>
    <col min="11272" max="11520" width="9.140625" style="17"/>
    <col min="11521" max="11521" width="5.42578125" style="17" bestFit="1" customWidth="1"/>
    <col min="11522" max="11522" width="82" style="17" bestFit="1" customWidth="1"/>
    <col min="11523" max="11523" width="13.140625" style="17" bestFit="1" customWidth="1"/>
    <col min="11524" max="11524" width="30.28515625" style="17" bestFit="1" customWidth="1"/>
    <col min="11525" max="11525" width="13.5703125" style="17" bestFit="1" customWidth="1"/>
    <col min="11526" max="11526" width="10.28515625" style="17" bestFit="1" customWidth="1"/>
    <col min="11527" max="11527" width="18.140625" style="17" bestFit="1" customWidth="1"/>
    <col min="11528" max="11776" width="9.140625" style="17"/>
    <col min="11777" max="11777" width="5.42578125" style="17" bestFit="1" customWidth="1"/>
    <col min="11778" max="11778" width="82" style="17" bestFit="1" customWidth="1"/>
    <col min="11779" max="11779" width="13.140625" style="17" bestFit="1" customWidth="1"/>
    <col min="11780" max="11780" width="30.28515625" style="17" bestFit="1" customWidth="1"/>
    <col min="11781" max="11781" width="13.5703125" style="17" bestFit="1" customWidth="1"/>
    <col min="11782" max="11782" width="10.28515625" style="17" bestFit="1" customWidth="1"/>
    <col min="11783" max="11783" width="18.140625" style="17" bestFit="1" customWidth="1"/>
    <col min="11784" max="12032" width="9.140625" style="17"/>
    <col min="12033" max="12033" width="5.42578125" style="17" bestFit="1" customWidth="1"/>
    <col min="12034" max="12034" width="82" style="17" bestFit="1" customWidth="1"/>
    <col min="12035" max="12035" width="13.140625" style="17" bestFit="1" customWidth="1"/>
    <col min="12036" max="12036" width="30.28515625" style="17" bestFit="1" customWidth="1"/>
    <col min="12037" max="12037" width="13.5703125" style="17" bestFit="1" customWidth="1"/>
    <col min="12038" max="12038" width="10.28515625" style="17" bestFit="1" customWidth="1"/>
    <col min="12039" max="12039" width="18.140625" style="17" bestFit="1" customWidth="1"/>
    <col min="12040" max="12288" width="9.140625" style="17"/>
    <col min="12289" max="12289" width="5.42578125" style="17" bestFit="1" customWidth="1"/>
    <col min="12290" max="12290" width="82" style="17" bestFit="1" customWidth="1"/>
    <col min="12291" max="12291" width="13.140625" style="17" bestFit="1" customWidth="1"/>
    <col min="12292" max="12292" width="30.28515625" style="17" bestFit="1" customWidth="1"/>
    <col min="12293" max="12293" width="13.5703125" style="17" bestFit="1" customWidth="1"/>
    <col min="12294" max="12294" width="10.28515625" style="17" bestFit="1" customWidth="1"/>
    <col min="12295" max="12295" width="18.140625" style="17" bestFit="1" customWidth="1"/>
    <col min="12296" max="12544" width="9.140625" style="17"/>
    <col min="12545" max="12545" width="5.42578125" style="17" bestFit="1" customWidth="1"/>
    <col min="12546" max="12546" width="82" style="17" bestFit="1" customWidth="1"/>
    <col min="12547" max="12547" width="13.140625" style="17" bestFit="1" customWidth="1"/>
    <col min="12548" max="12548" width="30.28515625" style="17" bestFit="1" customWidth="1"/>
    <col min="12549" max="12549" width="13.5703125" style="17" bestFit="1" customWidth="1"/>
    <col min="12550" max="12550" width="10.28515625" style="17" bestFit="1" customWidth="1"/>
    <col min="12551" max="12551" width="18.140625" style="17" bestFit="1" customWidth="1"/>
    <col min="12552" max="12800" width="9.140625" style="17"/>
    <col min="12801" max="12801" width="5.42578125" style="17" bestFit="1" customWidth="1"/>
    <col min="12802" max="12802" width="82" style="17" bestFit="1" customWidth="1"/>
    <col min="12803" max="12803" width="13.140625" style="17" bestFit="1" customWidth="1"/>
    <col min="12804" max="12804" width="30.28515625" style="17" bestFit="1" customWidth="1"/>
    <col min="12805" max="12805" width="13.5703125" style="17" bestFit="1" customWidth="1"/>
    <col min="12806" max="12806" width="10.28515625" style="17" bestFit="1" customWidth="1"/>
    <col min="12807" max="12807" width="18.140625" style="17" bestFit="1" customWidth="1"/>
    <col min="12808" max="13056" width="9.140625" style="17"/>
    <col min="13057" max="13057" width="5.42578125" style="17" bestFit="1" customWidth="1"/>
    <col min="13058" max="13058" width="82" style="17" bestFit="1" customWidth="1"/>
    <col min="13059" max="13059" width="13.140625" style="17" bestFit="1" customWidth="1"/>
    <col min="13060" max="13060" width="30.28515625" style="17" bestFit="1" customWidth="1"/>
    <col min="13061" max="13061" width="13.5703125" style="17" bestFit="1" customWidth="1"/>
    <col min="13062" max="13062" width="10.28515625" style="17" bestFit="1" customWidth="1"/>
    <col min="13063" max="13063" width="18.140625" style="17" bestFit="1" customWidth="1"/>
    <col min="13064" max="13312" width="9.140625" style="17"/>
    <col min="13313" max="13313" width="5.42578125" style="17" bestFit="1" customWidth="1"/>
    <col min="13314" max="13314" width="82" style="17" bestFit="1" customWidth="1"/>
    <col min="13315" max="13315" width="13.140625" style="17" bestFit="1" customWidth="1"/>
    <col min="13316" max="13316" width="30.28515625" style="17" bestFit="1" customWidth="1"/>
    <col min="13317" max="13317" width="13.5703125" style="17" bestFit="1" customWidth="1"/>
    <col min="13318" max="13318" width="10.28515625" style="17" bestFit="1" customWidth="1"/>
    <col min="13319" max="13319" width="18.140625" style="17" bestFit="1" customWidth="1"/>
    <col min="13320" max="13568" width="9.140625" style="17"/>
    <col min="13569" max="13569" width="5.42578125" style="17" bestFit="1" customWidth="1"/>
    <col min="13570" max="13570" width="82" style="17" bestFit="1" customWidth="1"/>
    <col min="13571" max="13571" width="13.140625" style="17" bestFit="1" customWidth="1"/>
    <col min="13572" max="13572" width="30.28515625" style="17" bestFit="1" customWidth="1"/>
    <col min="13573" max="13573" width="13.5703125" style="17" bestFit="1" customWidth="1"/>
    <col min="13574" max="13574" width="10.28515625" style="17" bestFit="1" customWidth="1"/>
    <col min="13575" max="13575" width="18.140625" style="17" bestFit="1" customWidth="1"/>
    <col min="13576" max="13824" width="9.140625" style="17"/>
    <col min="13825" max="13825" width="5.42578125" style="17" bestFit="1" customWidth="1"/>
    <col min="13826" max="13826" width="82" style="17" bestFit="1" customWidth="1"/>
    <col min="13827" max="13827" width="13.140625" style="17" bestFit="1" customWidth="1"/>
    <col min="13828" max="13828" width="30.28515625" style="17" bestFit="1" customWidth="1"/>
    <col min="13829" max="13829" width="13.5703125" style="17" bestFit="1" customWidth="1"/>
    <col min="13830" max="13830" width="10.28515625" style="17" bestFit="1" customWidth="1"/>
    <col min="13831" max="13831" width="18.140625" style="17" bestFit="1" customWidth="1"/>
    <col min="13832" max="14080" width="9.140625" style="17"/>
    <col min="14081" max="14081" width="5.42578125" style="17" bestFit="1" customWidth="1"/>
    <col min="14082" max="14082" width="82" style="17" bestFit="1" customWidth="1"/>
    <col min="14083" max="14083" width="13.140625" style="17" bestFit="1" customWidth="1"/>
    <col min="14084" max="14084" width="30.28515625" style="17" bestFit="1" customWidth="1"/>
    <col min="14085" max="14085" width="13.5703125" style="17" bestFit="1" customWidth="1"/>
    <col min="14086" max="14086" width="10.28515625" style="17" bestFit="1" customWidth="1"/>
    <col min="14087" max="14087" width="18.140625" style="17" bestFit="1" customWidth="1"/>
    <col min="14088" max="14336" width="9.140625" style="17"/>
    <col min="14337" max="14337" width="5.42578125" style="17" bestFit="1" customWidth="1"/>
    <col min="14338" max="14338" width="82" style="17" bestFit="1" customWidth="1"/>
    <col min="14339" max="14339" width="13.140625" style="17" bestFit="1" customWidth="1"/>
    <col min="14340" max="14340" width="30.28515625" style="17" bestFit="1" customWidth="1"/>
    <col min="14341" max="14341" width="13.5703125" style="17" bestFit="1" customWidth="1"/>
    <col min="14342" max="14342" width="10.28515625" style="17" bestFit="1" customWidth="1"/>
    <col min="14343" max="14343" width="18.140625" style="17" bestFit="1" customWidth="1"/>
    <col min="14344" max="14592" width="9.140625" style="17"/>
    <col min="14593" max="14593" width="5.42578125" style="17" bestFit="1" customWidth="1"/>
    <col min="14594" max="14594" width="82" style="17" bestFit="1" customWidth="1"/>
    <col min="14595" max="14595" width="13.140625" style="17" bestFit="1" customWidth="1"/>
    <col min="14596" max="14596" width="30.28515625" style="17" bestFit="1" customWidth="1"/>
    <col min="14597" max="14597" width="13.5703125" style="17" bestFit="1" customWidth="1"/>
    <col min="14598" max="14598" width="10.28515625" style="17" bestFit="1" customWidth="1"/>
    <col min="14599" max="14599" width="18.140625" style="17" bestFit="1" customWidth="1"/>
    <col min="14600" max="14848" width="9.140625" style="17"/>
    <col min="14849" max="14849" width="5.42578125" style="17" bestFit="1" customWidth="1"/>
    <col min="14850" max="14850" width="82" style="17" bestFit="1" customWidth="1"/>
    <col min="14851" max="14851" width="13.140625" style="17" bestFit="1" customWidth="1"/>
    <col min="14852" max="14852" width="30.28515625" style="17" bestFit="1" customWidth="1"/>
    <col min="14853" max="14853" width="13.5703125" style="17" bestFit="1" customWidth="1"/>
    <col min="14854" max="14854" width="10.28515625" style="17" bestFit="1" customWidth="1"/>
    <col min="14855" max="14855" width="18.140625" style="17" bestFit="1" customWidth="1"/>
    <col min="14856" max="15104" width="9.140625" style="17"/>
    <col min="15105" max="15105" width="5.42578125" style="17" bestFit="1" customWidth="1"/>
    <col min="15106" max="15106" width="82" style="17" bestFit="1" customWidth="1"/>
    <col min="15107" max="15107" width="13.140625" style="17" bestFit="1" customWidth="1"/>
    <col min="15108" max="15108" width="30.28515625" style="17" bestFit="1" customWidth="1"/>
    <col min="15109" max="15109" width="13.5703125" style="17" bestFit="1" customWidth="1"/>
    <col min="15110" max="15110" width="10.28515625" style="17" bestFit="1" customWidth="1"/>
    <col min="15111" max="15111" width="18.140625" style="17" bestFit="1" customWidth="1"/>
    <col min="15112" max="15360" width="9.140625" style="17"/>
    <col min="15361" max="15361" width="5.42578125" style="17" bestFit="1" customWidth="1"/>
    <col min="15362" max="15362" width="82" style="17" bestFit="1" customWidth="1"/>
    <col min="15363" max="15363" width="13.140625" style="17" bestFit="1" customWidth="1"/>
    <col min="15364" max="15364" width="30.28515625" style="17" bestFit="1" customWidth="1"/>
    <col min="15365" max="15365" width="13.5703125" style="17" bestFit="1" customWidth="1"/>
    <col min="15366" max="15366" width="10.28515625" style="17" bestFit="1" customWidth="1"/>
    <col min="15367" max="15367" width="18.140625" style="17" bestFit="1" customWidth="1"/>
    <col min="15368" max="15616" width="9.140625" style="17"/>
    <col min="15617" max="15617" width="5.42578125" style="17" bestFit="1" customWidth="1"/>
    <col min="15618" max="15618" width="82" style="17" bestFit="1" customWidth="1"/>
    <col min="15619" max="15619" width="13.140625" style="17" bestFit="1" customWidth="1"/>
    <col min="15620" max="15620" width="30.28515625" style="17" bestFit="1" customWidth="1"/>
    <col min="15621" max="15621" width="13.5703125" style="17" bestFit="1" customWidth="1"/>
    <col min="15622" max="15622" width="10.28515625" style="17" bestFit="1" customWidth="1"/>
    <col min="15623" max="15623" width="18.140625" style="17" bestFit="1" customWidth="1"/>
    <col min="15624" max="15872" width="9.140625" style="17"/>
    <col min="15873" max="15873" width="5.42578125" style="17" bestFit="1" customWidth="1"/>
    <col min="15874" max="15874" width="82" style="17" bestFit="1" customWidth="1"/>
    <col min="15875" max="15875" width="13.140625" style="17" bestFit="1" customWidth="1"/>
    <col min="15876" max="15876" width="30.28515625" style="17" bestFit="1" customWidth="1"/>
    <col min="15877" max="15877" width="13.5703125" style="17" bestFit="1" customWidth="1"/>
    <col min="15878" max="15878" width="10.28515625" style="17" bestFit="1" customWidth="1"/>
    <col min="15879" max="15879" width="18.140625" style="17" bestFit="1" customWidth="1"/>
    <col min="15880" max="16128" width="9.140625" style="17"/>
    <col min="16129" max="16129" width="5.42578125" style="17" bestFit="1" customWidth="1"/>
    <col min="16130" max="16130" width="82" style="17" bestFit="1" customWidth="1"/>
    <col min="16131" max="16131" width="13.140625" style="17" bestFit="1" customWidth="1"/>
    <col min="16132" max="16132" width="30.28515625" style="17" bestFit="1" customWidth="1"/>
    <col min="16133" max="16133" width="13.5703125" style="17" bestFit="1" customWidth="1"/>
    <col min="16134" max="16134" width="10.28515625" style="17" bestFit="1" customWidth="1"/>
    <col min="16135" max="16135" width="18.140625" style="17" bestFit="1" customWidth="1"/>
    <col min="16136" max="16384" width="9.140625" style="17"/>
  </cols>
  <sheetData>
    <row r="1" spans="1:9" s="1" customFormat="1">
      <c r="A1" s="3" t="s">
        <v>0</v>
      </c>
      <c r="B1" s="361" t="s">
        <v>94</v>
      </c>
      <c r="C1" s="361"/>
      <c r="D1" s="361"/>
      <c r="E1" s="361"/>
      <c r="F1" s="4"/>
      <c r="G1" s="4"/>
      <c r="H1" s="4"/>
    </row>
    <row r="2" spans="1:9" s="1" customFormat="1" ht="13.5" thickBot="1">
      <c r="C2" s="5"/>
      <c r="F2" s="4"/>
      <c r="G2" s="4"/>
      <c r="H2" s="4"/>
    </row>
    <row r="3" spans="1:9" s="13" customFormat="1" ht="15">
      <c r="B3" s="23" t="s">
        <v>990</v>
      </c>
      <c r="C3" s="362"/>
      <c r="D3" s="365"/>
      <c r="F3" s="14"/>
      <c r="G3" s="14"/>
      <c r="H3" s="14"/>
    </row>
    <row r="4" spans="1:9" s="13" customFormat="1" ht="30">
      <c r="B4" s="24" t="s">
        <v>991</v>
      </c>
      <c r="C4" s="363"/>
      <c r="D4" s="366"/>
      <c r="F4" s="14"/>
      <c r="G4" s="14"/>
      <c r="H4" s="14"/>
    </row>
    <row r="5" spans="1:9" s="13" customFormat="1" ht="15">
      <c r="B5" s="24" t="s">
        <v>977</v>
      </c>
      <c r="C5" s="363"/>
      <c r="D5" s="366"/>
      <c r="F5" s="14"/>
      <c r="G5" s="14"/>
      <c r="H5" s="14"/>
    </row>
    <row r="6" spans="1:9" s="13" customFormat="1" ht="30.75" thickBot="1">
      <c r="B6" s="25" t="s">
        <v>992</v>
      </c>
      <c r="C6" s="364"/>
      <c r="D6" s="367"/>
      <c r="F6" s="14"/>
      <c r="G6" s="14"/>
      <c r="H6" s="14"/>
    </row>
    <row r="7" spans="1:9" s="13" customFormat="1">
      <c r="C7" s="15" t="s">
        <v>979</v>
      </c>
      <c r="D7" s="15" t="s">
        <v>980</v>
      </c>
      <c r="F7" s="14"/>
      <c r="G7" s="14"/>
      <c r="H7" s="14"/>
    </row>
    <row r="10" spans="1:9">
      <c r="B10" s="17" t="s">
        <v>97</v>
      </c>
    </row>
    <row r="12" spans="1:9">
      <c r="B12" s="239" t="s">
        <v>98</v>
      </c>
      <c r="C12" s="240" t="s">
        <v>99</v>
      </c>
      <c r="D12" s="239" t="s">
        <v>129</v>
      </c>
      <c r="E12" s="239" t="s">
        <v>101</v>
      </c>
      <c r="F12" s="167" t="s">
        <v>102</v>
      </c>
      <c r="G12" s="167" t="s">
        <v>103</v>
      </c>
      <c r="H12" s="167" t="s">
        <v>104</v>
      </c>
      <c r="I12" s="241" t="s">
        <v>130</v>
      </c>
    </row>
    <row r="13" spans="1:9">
      <c r="B13" s="241" t="s">
        <v>131</v>
      </c>
      <c r="C13" s="165"/>
    </row>
    <row r="14" spans="1:9">
      <c r="B14" s="241" t="s">
        <v>106</v>
      </c>
      <c r="C14" s="165"/>
    </row>
    <row r="15" spans="1:9">
      <c r="B15" s="17" t="s">
        <v>1140</v>
      </c>
      <c r="C15" s="165" t="s">
        <v>132</v>
      </c>
      <c r="D15" s="17" t="s">
        <v>133</v>
      </c>
      <c r="E15" s="17" t="s">
        <v>134</v>
      </c>
      <c r="F15" s="18">
        <v>265000</v>
      </c>
      <c r="G15" s="18">
        <v>2169.29</v>
      </c>
      <c r="H15" s="18">
        <v>8.4499999999999993</v>
      </c>
    </row>
    <row r="16" spans="1:9">
      <c r="B16" s="17" t="s">
        <v>1139</v>
      </c>
      <c r="C16" s="165" t="s">
        <v>132</v>
      </c>
      <c r="D16" s="17" t="s">
        <v>135</v>
      </c>
      <c r="E16" s="17" t="s">
        <v>136</v>
      </c>
      <c r="F16" s="18">
        <v>65000</v>
      </c>
      <c r="G16" s="18">
        <v>1631.14</v>
      </c>
      <c r="H16" s="18">
        <v>6.36</v>
      </c>
    </row>
    <row r="17" spans="2:8">
      <c r="B17" s="17" t="s">
        <v>1121</v>
      </c>
      <c r="C17" s="165" t="s">
        <v>132</v>
      </c>
      <c r="D17" s="17" t="s">
        <v>133</v>
      </c>
      <c r="E17" s="17" t="s">
        <v>137</v>
      </c>
      <c r="F17" s="18">
        <v>102200</v>
      </c>
      <c r="G17" s="18">
        <v>1465.75</v>
      </c>
      <c r="H17" s="18">
        <v>5.71</v>
      </c>
    </row>
    <row r="18" spans="2:8">
      <c r="B18" s="17" t="s">
        <v>1223</v>
      </c>
      <c r="C18" s="165" t="s">
        <v>132</v>
      </c>
      <c r="D18" s="17" t="s">
        <v>138</v>
      </c>
      <c r="E18" s="17" t="s">
        <v>139</v>
      </c>
      <c r="F18" s="18">
        <v>87500</v>
      </c>
      <c r="G18" s="18">
        <v>1355.99</v>
      </c>
      <c r="H18" s="18">
        <v>5.28</v>
      </c>
    </row>
    <row r="19" spans="2:8">
      <c r="B19" s="17" t="s">
        <v>1122</v>
      </c>
      <c r="C19" s="165" t="s">
        <v>132</v>
      </c>
      <c r="D19" s="17" t="s">
        <v>138</v>
      </c>
      <c r="E19" s="17" t="s">
        <v>140</v>
      </c>
      <c r="F19" s="18">
        <v>31214</v>
      </c>
      <c r="G19" s="18">
        <v>1030.6600000000001</v>
      </c>
      <c r="H19" s="18">
        <v>4.0199999999999996</v>
      </c>
    </row>
    <row r="20" spans="2:8">
      <c r="B20" s="17" t="s">
        <v>1229</v>
      </c>
      <c r="C20" s="165" t="s">
        <v>132</v>
      </c>
      <c r="D20" s="17" t="s">
        <v>133</v>
      </c>
      <c r="E20" s="17" t="s">
        <v>141</v>
      </c>
      <c r="F20" s="18">
        <v>43600</v>
      </c>
      <c r="G20" s="18">
        <v>789.31</v>
      </c>
      <c r="H20" s="18">
        <v>3.08</v>
      </c>
    </row>
    <row r="21" spans="2:8">
      <c r="B21" s="17" t="s">
        <v>1178</v>
      </c>
      <c r="C21" s="165" t="s">
        <v>132</v>
      </c>
      <c r="D21" s="17" t="s">
        <v>142</v>
      </c>
      <c r="E21" s="17" t="s">
        <v>143</v>
      </c>
      <c r="F21" s="18">
        <v>250000</v>
      </c>
      <c r="G21" s="18">
        <v>757.63</v>
      </c>
      <c r="H21" s="18">
        <v>2.95</v>
      </c>
    </row>
    <row r="22" spans="2:8">
      <c r="B22" s="17" t="s">
        <v>1215</v>
      </c>
      <c r="C22" s="165" t="s">
        <v>132</v>
      </c>
      <c r="D22" s="17" t="s">
        <v>144</v>
      </c>
      <c r="E22" s="17" t="s">
        <v>145</v>
      </c>
      <c r="F22" s="18">
        <v>29200</v>
      </c>
      <c r="G22" s="18">
        <v>686.8</v>
      </c>
      <c r="H22" s="18">
        <v>2.68</v>
      </c>
    </row>
    <row r="23" spans="2:8">
      <c r="B23" s="17" t="s">
        <v>1147</v>
      </c>
      <c r="C23" s="165" t="s">
        <v>132</v>
      </c>
      <c r="D23" s="17" t="s">
        <v>146</v>
      </c>
      <c r="E23" s="17" t="s">
        <v>147</v>
      </c>
      <c r="F23" s="18">
        <v>26800</v>
      </c>
      <c r="G23" s="18">
        <v>637.25</v>
      </c>
      <c r="H23" s="18">
        <v>2.48</v>
      </c>
    </row>
    <row r="24" spans="2:8">
      <c r="B24" s="17" t="s">
        <v>1607</v>
      </c>
      <c r="C24" s="165" t="s">
        <v>132</v>
      </c>
      <c r="D24" s="17" t="s">
        <v>148</v>
      </c>
      <c r="E24" s="17" t="s">
        <v>149</v>
      </c>
      <c r="F24" s="18">
        <v>720</v>
      </c>
      <c r="G24" s="18">
        <v>603.49</v>
      </c>
      <c r="H24" s="18">
        <v>2.35</v>
      </c>
    </row>
    <row r="25" spans="2:8">
      <c r="B25" s="17" t="s">
        <v>1146</v>
      </c>
      <c r="C25" s="165" t="s">
        <v>132</v>
      </c>
      <c r="D25" s="17" t="s">
        <v>133</v>
      </c>
      <c r="E25" s="17" t="s">
        <v>150</v>
      </c>
      <c r="F25" s="18">
        <v>82500</v>
      </c>
      <c r="G25" s="18">
        <v>597.91999999999996</v>
      </c>
      <c r="H25" s="18">
        <v>2.33</v>
      </c>
    </row>
    <row r="26" spans="2:8">
      <c r="B26" s="17" t="s">
        <v>1196</v>
      </c>
      <c r="C26" s="165" t="s">
        <v>132</v>
      </c>
      <c r="D26" s="17" t="s">
        <v>151</v>
      </c>
      <c r="E26" s="17" t="s">
        <v>152</v>
      </c>
      <c r="F26" s="18">
        <v>88000</v>
      </c>
      <c r="G26" s="18">
        <v>596.6</v>
      </c>
      <c r="H26" s="18">
        <v>2.3199999999999998</v>
      </c>
    </row>
    <row r="27" spans="2:8">
      <c r="B27" s="17" t="s">
        <v>1243</v>
      </c>
      <c r="C27" s="165" t="s">
        <v>132</v>
      </c>
      <c r="D27" s="17" t="s">
        <v>142</v>
      </c>
      <c r="E27" s="17" t="s">
        <v>153</v>
      </c>
      <c r="F27" s="18">
        <v>22300</v>
      </c>
      <c r="G27" s="18">
        <v>588.14</v>
      </c>
      <c r="H27" s="18">
        <v>2.29</v>
      </c>
    </row>
    <row r="28" spans="2:8">
      <c r="B28" s="17" t="s">
        <v>1550</v>
      </c>
      <c r="C28" s="165" t="s">
        <v>132</v>
      </c>
      <c r="D28" s="17" t="s">
        <v>154</v>
      </c>
      <c r="E28" s="17" t="s">
        <v>155</v>
      </c>
      <c r="F28" s="18">
        <v>28000</v>
      </c>
      <c r="G28" s="18">
        <v>491.93</v>
      </c>
      <c r="H28" s="18">
        <v>1.92</v>
      </c>
    </row>
    <row r="29" spans="2:8">
      <c r="B29" s="17" t="s">
        <v>1380</v>
      </c>
      <c r="C29" s="165" t="s">
        <v>132</v>
      </c>
      <c r="D29" s="17" t="s">
        <v>156</v>
      </c>
      <c r="E29" s="17" t="s">
        <v>157</v>
      </c>
      <c r="F29" s="18">
        <v>52000</v>
      </c>
      <c r="G29" s="18">
        <v>490.46</v>
      </c>
      <c r="H29" s="18">
        <v>1.91</v>
      </c>
    </row>
    <row r="30" spans="2:8">
      <c r="B30" s="17" t="s">
        <v>1441</v>
      </c>
      <c r="C30" s="165" t="s">
        <v>132</v>
      </c>
      <c r="D30" s="17" t="s">
        <v>158</v>
      </c>
      <c r="E30" s="17" t="s">
        <v>159</v>
      </c>
      <c r="F30" s="18">
        <v>23100</v>
      </c>
      <c r="G30" s="18">
        <v>475.41</v>
      </c>
      <c r="H30" s="18">
        <v>1.85</v>
      </c>
    </row>
    <row r="31" spans="2:8">
      <c r="B31" s="17" t="s">
        <v>1149</v>
      </c>
      <c r="C31" s="165" t="s">
        <v>132</v>
      </c>
      <c r="D31" s="17" t="s">
        <v>160</v>
      </c>
      <c r="E31" s="17" t="s">
        <v>161</v>
      </c>
      <c r="F31" s="18">
        <v>26000</v>
      </c>
      <c r="G31" s="18">
        <v>470.09</v>
      </c>
      <c r="H31" s="18">
        <v>1.83</v>
      </c>
    </row>
    <row r="32" spans="2:8">
      <c r="B32" s="17" t="s">
        <v>1587</v>
      </c>
      <c r="C32" s="165" t="s">
        <v>132</v>
      </c>
      <c r="D32" s="17" t="s">
        <v>162</v>
      </c>
      <c r="E32" s="17" t="s">
        <v>163</v>
      </c>
      <c r="F32" s="18">
        <v>54000</v>
      </c>
      <c r="G32" s="18">
        <v>453.36</v>
      </c>
      <c r="H32" s="18">
        <v>1.77</v>
      </c>
    </row>
    <row r="33" spans="2:8">
      <c r="B33" s="17" t="s">
        <v>1559</v>
      </c>
      <c r="C33" s="165" t="s">
        <v>132</v>
      </c>
      <c r="D33" s="17" t="s">
        <v>133</v>
      </c>
      <c r="E33" s="17" t="s">
        <v>164</v>
      </c>
      <c r="F33" s="18">
        <v>725000</v>
      </c>
      <c r="G33" s="18">
        <v>425.94</v>
      </c>
      <c r="H33" s="18">
        <v>1.66</v>
      </c>
    </row>
    <row r="34" spans="2:8">
      <c r="B34" s="17" t="s">
        <v>1134</v>
      </c>
      <c r="C34" s="165" t="s">
        <v>132</v>
      </c>
      <c r="D34" s="17" t="s">
        <v>138</v>
      </c>
      <c r="E34" s="17" t="s">
        <v>165</v>
      </c>
      <c r="F34" s="18">
        <v>100000</v>
      </c>
      <c r="G34" s="18">
        <v>423.7</v>
      </c>
      <c r="H34" s="18">
        <v>1.65</v>
      </c>
    </row>
    <row r="35" spans="2:8">
      <c r="B35" s="17" t="s">
        <v>1473</v>
      </c>
      <c r="C35" s="165" t="s">
        <v>132</v>
      </c>
      <c r="D35" s="17" t="s">
        <v>166</v>
      </c>
      <c r="E35" s="17" t="s">
        <v>167</v>
      </c>
      <c r="F35" s="18">
        <v>9700</v>
      </c>
      <c r="G35" s="18">
        <v>411.65</v>
      </c>
      <c r="H35" s="18">
        <v>1.6</v>
      </c>
    </row>
    <row r="36" spans="2:8">
      <c r="B36" s="17" t="s">
        <v>1509</v>
      </c>
      <c r="C36" s="165" t="s">
        <v>132</v>
      </c>
      <c r="D36" s="17" t="s">
        <v>144</v>
      </c>
      <c r="E36" s="17" t="s">
        <v>168</v>
      </c>
      <c r="F36" s="18">
        <v>224000</v>
      </c>
      <c r="G36" s="18">
        <v>408.58</v>
      </c>
      <c r="H36" s="18">
        <v>1.59</v>
      </c>
    </row>
    <row r="37" spans="2:8">
      <c r="B37" s="17" t="s">
        <v>1169</v>
      </c>
      <c r="C37" s="165" t="s">
        <v>132</v>
      </c>
      <c r="D37" s="17" t="s">
        <v>169</v>
      </c>
      <c r="E37" s="17" t="s">
        <v>170</v>
      </c>
      <c r="F37" s="18">
        <v>50000</v>
      </c>
      <c r="G37" s="18">
        <v>405.83</v>
      </c>
      <c r="H37" s="18">
        <v>1.58</v>
      </c>
    </row>
    <row r="38" spans="2:8">
      <c r="B38" s="17" t="s">
        <v>1221</v>
      </c>
      <c r="C38" s="165" t="s">
        <v>132</v>
      </c>
      <c r="D38" s="17" t="s">
        <v>171</v>
      </c>
      <c r="E38" s="17" t="s">
        <v>172</v>
      </c>
      <c r="F38" s="18">
        <v>51000</v>
      </c>
      <c r="G38" s="18">
        <v>397.29</v>
      </c>
      <c r="H38" s="18">
        <v>1.55</v>
      </c>
    </row>
    <row r="39" spans="2:8">
      <c r="B39" s="17" t="s">
        <v>1225</v>
      </c>
      <c r="C39" s="165" t="s">
        <v>132</v>
      </c>
      <c r="D39" s="17" t="s">
        <v>156</v>
      </c>
      <c r="E39" s="17" t="s">
        <v>173</v>
      </c>
      <c r="F39" s="18">
        <v>9600</v>
      </c>
      <c r="G39" s="18">
        <v>392.67</v>
      </c>
      <c r="H39" s="18">
        <v>1.53</v>
      </c>
    </row>
    <row r="40" spans="2:8">
      <c r="B40" s="17" t="s">
        <v>1382</v>
      </c>
      <c r="C40" s="165" t="s">
        <v>132</v>
      </c>
      <c r="D40" s="17" t="s">
        <v>174</v>
      </c>
      <c r="E40" s="17" t="s">
        <v>175</v>
      </c>
      <c r="F40" s="18">
        <v>5900</v>
      </c>
      <c r="G40" s="18">
        <v>386.14</v>
      </c>
      <c r="H40" s="18">
        <v>1.5</v>
      </c>
    </row>
    <row r="41" spans="2:8">
      <c r="B41" s="17" t="s">
        <v>1245</v>
      </c>
      <c r="C41" s="165" t="s">
        <v>132</v>
      </c>
      <c r="D41" s="17" t="s">
        <v>174</v>
      </c>
      <c r="E41" s="17" t="s">
        <v>176</v>
      </c>
      <c r="F41" s="18">
        <v>17000</v>
      </c>
      <c r="G41" s="18">
        <v>378.66</v>
      </c>
      <c r="H41" s="18">
        <v>1.48</v>
      </c>
    </row>
    <row r="42" spans="2:8">
      <c r="B42" s="17" t="s">
        <v>1188</v>
      </c>
      <c r="C42" s="165" t="s">
        <v>132</v>
      </c>
      <c r="D42" s="17" t="s">
        <v>177</v>
      </c>
      <c r="E42" s="17" t="s">
        <v>178</v>
      </c>
      <c r="F42" s="18">
        <v>19500</v>
      </c>
      <c r="G42" s="18">
        <v>374.28</v>
      </c>
      <c r="H42" s="18">
        <v>1.46</v>
      </c>
    </row>
    <row r="43" spans="2:8">
      <c r="B43" s="17" t="s">
        <v>1193</v>
      </c>
      <c r="C43" s="165" t="s">
        <v>132</v>
      </c>
      <c r="D43" s="17" t="s">
        <v>179</v>
      </c>
      <c r="E43" s="17" t="s">
        <v>180</v>
      </c>
      <c r="F43" s="18">
        <v>72000</v>
      </c>
      <c r="G43" s="18">
        <v>372.96</v>
      </c>
      <c r="H43" s="18">
        <v>1.45</v>
      </c>
    </row>
    <row r="44" spans="2:8">
      <c r="B44" s="17" t="s">
        <v>1167</v>
      </c>
      <c r="C44" s="165" t="s">
        <v>132</v>
      </c>
      <c r="D44" s="17" t="s">
        <v>138</v>
      </c>
      <c r="E44" s="17" t="s">
        <v>181</v>
      </c>
      <c r="F44" s="18">
        <v>10400</v>
      </c>
      <c r="G44" s="18">
        <v>355</v>
      </c>
      <c r="H44" s="18">
        <v>1.38</v>
      </c>
    </row>
    <row r="45" spans="2:8">
      <c r="B45" s="17" t="s">
        <v>182</v>
      </c>
      <c r="C45" s="165" t="s">
        <v>132</v>
      </c>
      <c r="D45" s="17" t="s">
        <v>133</v>
      </c>
      <c r="E45" s="17" t="s">
        <v>183</v>
      </c>
      <c r="F45" s="18">
        <v>200000</v>
      </c>
      <c r="G45" s="18">
        <v>353</v>
      </c>
      <c r="H45" s="18">
        <v>1.38</v>
      </c>
    </row>
    <row r="46" spans="2:8">
      <c r="B46" s="17" t="s">
        <v>1493</v>
      </c>
      <c r="C46" s="165" t="s">
        <v>132</v>
      </c>
      <c r="D46" s="17" t="s">
        <v>184</v>
      </c>
      <c r="E46" s="17" t="s">
        <v>185</v>
      </c>
      <c r="F46" s="18">
        <v>50000</v>
      </c>
      <c r="G46" s="18">
        <v>346.88</v>
      </c>
      <c r="H46" s="18">
        <v>1.35</v>
      </c>
    </row>
    <row r="47" spans="2:8">
      <c r="B47" s="17" t="s">
        <v>1486</v>
      </c>
      <c r="C47" s="165" t="s">
        <v>132</v>
      </c>
      <c r="D47" s="17" t="s">
        <v>156</v>
      </c>
      <c r="E47" s="17" t="s">
        <v>186</v>
      </c>
      <c r="F47" s="18">
        <v>10700</v>
      </c>
      <c r="G47" s="18">
        <v>345.09</v>
      </c>
      <c r="H47" s="18">
        <v>1.34</v>
      </c>
    </row>
    <row r="48" spans="2:8">
      <c r="B48" s="17" t="s">
        <v>1227</v>
      </c>
      <c r="C48" s="165" t="s">
        <v>132</v>
      </c>
      <c r="D48" s="17" t="s">
        <v>156</v>
      </c>
      <c r="E48" s="17" t="s">
        <v>187</v>
      </c>
      <c r="F48" s="18">
        <v>9000</v>
      </c>
      <c r="G48" s="18">
        <v>344.85</v>
      </c>
      <c r="H48" s="18">
        <v>1.34</v>
      </c>
    </row>
    <row r="49" spans="2:8">
      <c r="B49" s="17" t="s">
        <v>1159</v>
      </c>
      <c r="C49" s="165" t="s">
        <v>132</v>
      </c>
      <c r="D49" s="17" t="s">
        <v>188</v>
      </c>
      <c r="E49" s="17" t="s">
        <v>189</v>
      </c>
      <c r="F49" s="18">
        <v>27000</v>
      </c>
      <c r="G49" s="18">
        <v>329.37</v>
      </c>
      <c r="H49" s="18">
        <v>1.28</v>
      </c>
    </row>
    <row r="50" spans="2:8">
      <c r="B50" s="17" t="s">
        <v>1162</v>
      </c>
      <c r="C50" s="165" t="s">
        <v>132</v>
      </c>
      <c r="D50" s="17" t="s">
        <v>138</v>
      </c>
      <c r="E50" s="17" t="s">
        <v>190</v>
      </c>
      <c r="F50" s="18">
        <v>9000</v>
      </c>
      <c r="G50" s="18">
        <v>326.95999999999998</v>
      </c>
      <c r="H50" s="18">
        <v>1.27</v>
      </c>
    </row>
    <row r="51" spans="2:8">
      <c r="B51" s="17" t="s">
        <v>1505</v>
      </c>
      <c r="C51" s="165" t="s">
        <v>132</v>
      </c>
      <c r="D51" s="17" t="s">
        <v>191</v>
      </c>
      <c r="E51" s="17" t="s">
        <v>192</v>
      </c>
      <c r="F51" s="18">
        <v>5900</v>
      </c>
      <c r="G51" s="18">
        <v>311.79000000000002</v>
      </c>
      <c r="H51" s="18">
        <v>1.22</v>
      </c>
    </row>
    <row r="52" spans="2:8">
      <c r="B52" s="17" t="s">
        <v>1563</v>
      </c>
      <c r="C52" s="165" t="s">
        <v>132</v>
      </c>
      <c r="D52" s="17" t="s">
        <v>138</v>
      </c>
      <c r="E52" s="17" t="s">
        <v>193</v>
      </c>
      <c r="F52" s="18">
        <v>92000</v>
      </c>
      <c r="G52" s="18">
        <v>309.12</v>
      </c>
      <c r="H52" s="18">
        <v>1.2</v>
      </c>
    </row>
    <row r="53" spans="2:8">
      <c r="B53" s="17" t="s">
        <v>1508</v>
      </c>
      <c r="C53" s="165" t="s">
        <v>132</v>
      </c>
      <c r="D53" s="17" t="s">
        <v>133</v>
      </c>
      <c r="E53" s="17" t="s">
        <v>194</v>
      </c>
      <c r="F53" s="18">
        <v>336000</v>
      </c>
      <c r="G53" s="18">
        <v>299.38</v>
      </c>
      <c r="H53" s="18">
        <v>1.17</v>
      </c>
    </row>
    <row r="54" spans="2:8">
      <c r="B54" s="17" t="s">
        <v>1395</v>
      </c>
      <c r="C54" s="165" t="s">
        <v>132</v>
      </c>
      <c r="D54" s="17" t="s">
        <v>144</v>
      </c>
      <c r="E54" s="17" t="s">
        <v>195</v>
      </c>
      <c r="F54" s="18">
        <v>11500</v>
      </c>
      <c r="G54" s="18">
        <v>286.77999999999997</v>
      </c>
      <c r="H54" s="18">
        <v>1.1200000000000001</v>
      </c>
    </row>
    <row r="55" spans="2:8">
      <c r="B55" s="17" t="s">
        <v>1391</v>
      </c>
      <c r="C55" s="165" t="s">
        <v>132</v>
      </c>
      <c r="D55" s="17" t="s">
        <v>177</v>
      </c>
      <c r="E55" s="17" t="s">
        <v>196</v>
      </c>
      <c r="F55" s="18">
        <v>7500</v>
      </c>
      <c r="G55" s="18">
        <v>272.95</v>
      </c>
      <c r="H55" s="18">
        <v>1.06</v>
      </c>
    </row>
    <row r="56" spans="2:8">
      <c r="B56" s="17" t="s">
        <v>1445</v>
      </c>
      <c r="C56" s="165" t="s">
        <v>132</v>
      </c>
      <c r="D56" s="17" t="s">
        <v>197</v>
      </c>
      <c r="E56" s="17" t="s">
        <v>198</v>
      </c>
      <c r="F56" s="18">
        <v>1200</v>
      </c>
      <c r="G56" s="18">
        <v>272.91000000000003</v>
      </c>
      <c r="H56" s="18">
        <v>1.06</v>
      </c>
    </row>
    <row r="57" spans="2:8">
      <c r="B57" s="17" t="s">
        <v>199</v>
      </c>
      <c r="C57" s="165" t="s">
        <v>132</v>
      </c>
      <c r="D57" s="17" t="s">
        <v>200</v>
      </c>
      <c r="E57" s="17" t="s">
        <v>201</v>
      </c>
      <c r="F57" s="18">
        <v>34336</v>
      </c>
      <c r="G57" s="18">
        <v>266.5</v>
      </c>
      <c r="H57" s="18">
        <v>1.04</v>
      </c>
    </row>
    <row r="58" spans="2:8">
      <c r="B58" s="17" t="s">
        <v>1459</v>
      </c>
      <c r="C58" s="165" t="s">
        <v>132</v>
      </c>
      <c r="D58" s="17" t="s">
        <v>202</v>
      </c>
      <c r="E58" s="17" t="s">
        <v>203</v>
      </c>
      <c r="F58" s="18">
        <v>340000</v>
      </c>
      <c r="G58" s="18">
        <v>265.37</v>
      </c>
      <c r="H58" s="18">
        <v>1.03</v>
      </c>
    </row>
    <row r="59" spans="2:8">
      <c r="B59" s="17" t="s">
        <v>1133</v>
      </c>
      <c r="C59" s="165" t="s">
        <v>132</v>
      </c>
      <c r="D59" s="17" t="s">
        <v>188</v>
      </c>
      <c r="E59" s="17" t="s">
        <v>204</v>
      </c>
      <c r="F59" s="18">
        <v>47000</v>
      </c>
      <c r="G59" s="18">
        <v>261.08999999999997</v>
      </c>
      <c r="H59" s="18">
        <v>1.02</v>
      </c>
    </row>
    <row r="60" spans="2:8">
      <c r="B60" s="17" t="s">
        <v>1569</v>
      </c>
      <c r="C60" s="165" t="s">
        <v>132</v>
      </c>
      <c r="D60" s="17" t="s">
        <v>144</v>
      </c>
      <c r="E60" s="17" t="s">
        <v>205</v>
      </c>
      <c r="F60" s="18">
        <v>40000</v>
      </c>
      <c r="G60" s="18">
        <v>255.9</v>
      </c>
      <c r="H60" s="18">
        <v>1</v>
      </c>
    </row>
    <row r="61" spans="2:8">
      <c r="B61" s="17" t="s">
        <v>1578</v>
      </c>
      <c r="C61" s="165" t="s">
        <v>132</v>
      </c>
      <c r="D61" s="17" t="s">
        <v>156</v>
      </c>
      <c r="E61" s="17" t="s">
        <v>206</v>
      </c>
      <c r="F61" s="18">
        <v>4000</v>
      </c>
      <c r="G61" s="18">
        <v>253.4</v>
      </c>
      <c r="H61" s="18">
        <v>0.99</v>
      </c>
    </row>
    <row r="62" spans="2:8">
      <c r="B62" s="17" t="s">
        <v>207</v>
      </c>
      <c r="C62" s="165" t="s">
        <v>132</v>
      </c>
      <c r="D62" s="17" t="s">
        <v>208</v>
      </c>
      <c r="E62" s="17" t="s">
        <v>209</v>
      </c>
      <c r="F62" s="18">
        <v>44121</v>
      </c>
      <c r="G62" s="18">
        <v>209.84</v>
      </c>
      <c r="H62" s="18">
        <v>0.82</v>
      </c>
    </row>
    <row r="63" spans="2:8">
      <c r="B63" s="241" t="s">
        <v>210</v>
      </c>
      <c r="C63" s="242"/>
      <c r="D63" s="241"/>
      <c r="E63" s="241"/>
      <c r="F63" s="70"/>
      <c r="G63" s="70">
        <f>SUM(G12:G62)</f>
        <v>25335.1</v>
      </c>
      <c r="H63" s="70">
        <f>SUM(H12:H62)</f>
        <v>98.699999999999989</v>
      </c>
    </row>
    <row r="64" spans="2:8">
      <c r="B64" s="241" t="s">
        <v>211</v>
      </c>
      <c r="C64" s="243"/>
      <c r="D64" s="241"/>
      <c r="E64" s="241"/>
      <c r="F64" s="70"/>
      <c r="G64" s="70">
        <v>290.11</v>
      </c>
      <c r="H64" s="70">
        <v>1.1299999999999999</v>
      </c>
    </row>
    <row r="65" spans="2:8">
      <c r="B65" s="241" t="s">
        <v>117</v>
      </c>
      <c r="C65" s="243"/>
      <c r="D65" s="241"/>
      <c r="E65" s="241"/>
      <c r="F65" s="70"/>
      <c r="G65" s="70">
        <v>25625.21</v>
      </c>
      <c r="H65" s="70">
        <v>99.86</v>
      </c>
    </row>
    <row r="66" spans="2:8">
      <c r="B66" s="241" t="s">
        <v>118</v>
      </c>
      <c r="C66" s="243"/>
      <c r="D66" s="241"/>
      <c r="E66" s="241"/>
      <c r="F66" s="70"/>
      <c r="G66" s="70">
        <v>36.507430500002215</v>
      </c>
      <c r="H66" s="70">
        <v>0.14000000000000057</v>
      </c>
    </row>
    <row r="67" spans="2:8">
      <c r="B67" s="241" t="s">
        <v>119</v>
      </c>
      <c r="C67" s="243"/>
      <c r="D67" s="241"/>
      <c r="E67" s="241"/>
      <c r="F67" s="70"/>
      <c r="G67" s="70">
        <v>25661.717430500001</v>
      </c>
      <c r="H67" s="70">
        <v>100</v>
      </c>
    </row>
    <row r="68" spans="2:8">
      <c r="B68" s="17" t="s">
        <v>120</v>
      </c>
    </row>
    <row r="69" spans="2:8">
      <c r="B69" s="17" t="s">
        <v>121</v>
      </c>
    </row>
    <row r="70" spans="2:8">
      <c r="B70" s="17" t="s">
        <v>122</v>
      </c>
      <c r="C70" s="244">
        <v>44773</v>
      </c>
    </row>
    <row r="71" spans="2:8" ht="25.5">
      <c r="B71" s="245" t="s">
        <v>123</v>
      </c>
      <c r="C71" s="16" t="s">
        <v>124</v>
      </c>
    </row>
    <row r="72" spans="2:8">
      <c r="B72" s="241"/>
    </row>
    <row r="73" spans="2:8">
      <c r="B73" s="241" t="s">
        <v>125</v>
      </c>
    </row>
    <row r="74" spans="2:8">
      <c r="B74" s="241" t="s">
        <v>212</v>
      </c>
    </row>
    <row r="75" spans="2:8">
      <c r="B75" s="241" t="s">
        <v>126</v>
      </c>
    </row>
    <row r="76" spans="2:8">
      <c r="B76" s="241" t="s">
        <v>213</v>
      </c>
      <c r="C76" s="243"/>
    </row>
    <row r="77" spans="2:8">
      <c r="B77" s="241" t="s">
        <v>3144</v>
      </c>
      <c r="C77" s="243"/>
    </row>
    <row r="78" spans="2:8">
      <c r="B78" s="241" t="s">
        <v>214</v>
      </c>
      <c r="C78" s="243"/>
    </row>
    <row r="79" spans="2:8">
      <c r="B79" s="241" t="s">
        <v>215</v>
      </c>
      <c r="C79" s="243"/>
    </row>
    <row r="80" spans="2:8">
      <c r="B80" s="275" t="s">
        <v>2646</v>
      </c>
      <c r="C80" s="243"/>
    </row>
    <row r="81" spans="2:2">
      <c r="B81" s="275" t="s">
        <v>127</v>
      </c>
    </row>
    <row r="82" spans="2:2">
      <c r="B82" s="275" t="s">
        <v>128</v>
      </c>
    </row>
  </sheetData>
  <mergeCells count="3">
    <mergeCell ref="B1:E1"/>
    <mergeCell ref="C3:C6"/>
    <mergeCell ref="D3:D6"/>
  </mergeCells>
  <hyperlinks>
    <hyperlink ref="A1" location="Index!A1" display="Index" xr:uid="{D7784CD4-8058-463B-B287-6882AF613B8D}"/>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9D21D-C91B-4E94-92B3-B1895F37A209}">
  <dimension ref="A1:I90"/>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3.5703125" style="17" bestFit="1" customWidth="1"/>
    <col min="6" max="6" width="10.5703125" style="18" bestFit="1" customWidth="1"/>
    <col min="7" max="7" width="18.140625" style="18" bestFit="1" customWidth="1"/>
    <col min="8" max="8" width="9.140625" style="18" bestFit="1" customWidth="1"/>
    <col min="9" max="256" width="9.140625" style="17"/>
    <col min="257" max="257" width="5.42578125" style="17" bestFit="1" customWidth="1"/>
    <col min="258" max="258" width="82" style="17" bestFit="1" customWidth="1"/>
    <col min="259" max="259" width="13.140625" style="17" bestFit="1" customWidth="1"/>
    <col min="260" max="260" width="43" style="17" bestFit="1" customWidth="1"/>
    <col min="261" max="261" width="13.5703125" style="17" bestFit="1" customWidth="1"/>
    <col min="262" max="262" width="10.5703125" style="17" bestFit="1" customWidth="1"/>
    <col min="263" max="263" width="18.140625" style="17" bestFit="1" customWidth="1"/>
    <col min="264" max="264" width="9.140625" style="17" bestFit="1"/>
    <col min="265" max="512" width="9.140625" style="17"/>
    <col min="513" max="513" width="5.42578125" style="17" bestFit="1" customWidth="1"/>
    <col min="514" max="514" width="82" style="17" bestFit="1" customWidth="1"/>
    <col min="515" max="515" width="13.140625" style="17" bestFit="1" customWidth="1"/>
    <col min="516" max="516" width="43" style="17" bestFit="1" customWidth="1"/>
    <col min="517" max="517" width="13.5703125" style="17" bestFit="1" customWidth="1"/>
    <col min="518" max="518" width="10.5703125" style="17" bestFit="1" customWidth="1"/>
    <col min="519" max="519" width="18.140625" style="17" bestFit="1" customWidth="1"/>
    <col min="520" max="520" width="9.140625" style="17" bestFit="1"/>
    <col min="521" max="768" width="9.140625" style="17"/>
    <col min="769" max="769" width="5.42578125" style="17" bestFit="1" customWidth="1"/>
    <col min="770" max="770" width="82" style="17" bestFit="1" customWidth="1"/>
    <col min="771" max="771" width="13.140625" style="17" bestFit="1" customWidth="1"/>
    <col min="772" max="772" width="43" style="17" bestFit="1" customWidth="1"/>
    <col min="773" max="773" width="13.5703125" style="17" bestFit="1" customWidth="1"/>
    <col min="774" max="774" width="10.5703125" style="17" bestFit="1" customWidth="1"/>
    <col min="775" max="775" width="18.140625" style="17" bestFit="1" customWidth="1"/>
    <col min="776" max="776" width="9.140625" style="17" bestFit="1"/>
    <col min="777" max="1024" width="9.140625" style="17"/>
    <col min="1025" max="1025" width="5.42578125" style="17" bestFit="1" customWidth="1"/>
    <col min="1026" max="1026" width="82" style="17" bestFit="1" customWidth="1"/>
    <col min="1027" max="1027" width="13.140625" style="17" bestFit="1" customWidth="1"/>
    <col min="1028" max="1028" width="43" style="17" bestFit="1" customWidth="1"/>
    <col min="1029" max="1029" width="13.5703125" style="17" bestFit="1" customWidth="1"/>
    <col min="1030" max="1030" width="10.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82" style="17" bestFit="1" customWidth="1"/>
    <col min="1283" max="1283" width="13.140625" style="17" bestFit="1" customWidth="1"/>
    <col min="1284" max="1284" width="43" style="17" bestFit="1" customWidth="1"/>
    <col min="1285" max="1285" width="13.5703125" style="17" bestFit="1" customWidth="1"/>
    <col min="1286" max="1286" width="10.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82" style="17" bestFit="1" customWidth="1"/>
    <col min="1539" max="1539" width="13.140625" style="17" bestFit="1" customWidth="1"/>
    <col min="1540" max="1540" width="43" style="17" bestFit="1" customWidth="1"/>
    <col min="1541" max="1541" width="13.5703125" style="17" bestFit="1" customWidth="1"/>
    <col min="1542" max="1542" width="10.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82" style="17" bestFit="1" customWidth="1"/>
    <col min="1795" max="1795" width="13.140625" style="17" bestFit="1" customWidth="1"/>
    <col min="1796" max="1796" width="43" style="17" bestFit="1" customWidth="1"/>
    <col min="1797" max="1797" width="13.5703125" style="17" bestFit="1" customWidth="1"/>
    <col min="1798" max="1798" width="10.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82" style="17" bestFit="1" customWidth="1"/>
    <col min="2051" max="2051" width="13.140625" style="17" bestFit="1" customWidth="1"/>
    <col min="2052" max="2052" width="43" style="17" bestFit="1" customWidth="1"/>
    <col min="2053" max="2053" width="13.5703125" style="17" bestFit="1" customWidth="1"/>
    <col min="2054" max="2054" width="10.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82" style="17" bestFit="1" customWidth="1"/>
    <col min="2307" max="2307" width="13.140625" style="17" bestFit="1" customWidth="1"/>
    <col min="2308" max="2308" width="43" style="17" bestFit="1" customWidth="1"/>
    <col min="2309" max="2309" width="13.5703125" style="17" bestFit="1" customWidth="1"/>
    <col min="2310" max="2310" width="10.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82" style="17" bestFit="1" customWidth="1"/>
    <col min="2563" max="2563" width="13.140625" style="17" bestFit="1" customWidth="1"/>
    <col min="2564" max="2564" width="43" style="17" bestFit="1" customWidth="1"/>
    <col min="2565" max="2565" width="13.5703125" style="17" bestFit="1" customWidth="1"/>
    <col min="2566" max="2566" width="10.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82" style="17" bestFit="1" customWidth="1"/>
    <col min="2819" max="2819" width="13.140625" style="17" bestFit="1" customWidth="1"/>
    <col min="2820" max="2820" width="43" style="17" bestFit="1" customWidth="1"/>
    <col min="2821" max="2821" width="13.5703125" style="17" bestFit="1" customWidth="1"/>
    <col min="2822" max="2822" width="10.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82" style="17" bestFit="1" customWidth="1"/>
    <col min="3075" max="3075" width="13.140625" style="17" bestFit="1" customWidth="1"/>
    <col min="3076" max="3076" width="43" style="17" bestFit="1" customWidth="1"/>
    <col min="3077" max="3077" width="13.5703125" style="17" bestFit="1" customWidth="1"/>
    <col min="3078" max="3078" width="10.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82" style="17" bestFit="1" customWidth="1"/>
    <col min="3331" max="3331" width="13.140625" style="17" bestFit="1" customWidth="1"/>
    <col min="3332" max="3332" width="43" style="17" bestFit="1" customWidth="1"/>
    <col min="3333" max="3333" width="13.5703125" style="17" bestFit="1" customWidth="1"/>
    <col min="3334" max="3334" width="10.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82" style="17" bestFit="1" customWidth="1"/>
    <col min="3587" max="3587" width="13.140625" style="17" bestFit="1" customWidth="1"/>
    <col min="3588" max="3588" width="43" style="17" bestFit="1" customWidth="1"/>
    <col min="3589" max="3589" width="13.5703125" style="17" bestFit="1" customWidth="1"/>
    <col min="3590" max="3590" width="10.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82" style="17" bestFit="1" customWidth="1"/>
    <col min="3843" max="3843" width="13.140625" style="17" bestFit="1" customWidth="1"/>
    <col min="3844" max="3844" width="43" style="17" bestFit="1" customWidth="1"/>
    <col min="3845" max="3845" width="13.5703125" style="17" bestFit="1" customWidth="1"/>
    <col min="3846" max="3846" width="10.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82" style="17" bestFit="1" customWidth="1"/>
    <col min="4099" max="4099" width="13.140625" style="17" bestFit="1" customWidth="1"/>
    <col min="4100" max="4100" width="43" style="17" bestFit="1" customWidth="1"/>
    <col min="4101" max="4101" width="13.5703125" style="17" bestFit="1" customWidth="1"/>
    <col min="4102" max="4102" width="10.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82" style="17" bestFit="1" customWidth="1"/>
    <col min="4355" max="4355" width="13.140625" style="17" bestFit="1" customWidth="1"/>
    <col min="4356" max="4356" width="43" style="17" bestFit="1" customWidth="1"/>
    <col min="4357" max="4357" width="13.5703125" style="17" bestFit="1" customWidth="1"/>
    <col min="4358" max="4358" width="10.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82" style="17" bestFit="1" customWidth="1"/>
    <col min="4611" max="4611" width="13.140625" style="17" bestFit="1" customWidth="1"/>
    <col min="4612" max="4612" width="43" style="17" bestFit="1" customWidth="1"/>
    <col min="4613" max="4613" width="13.5703125" style="17" bestFit="1" customWidth="1"/>
    <col min="4614" max="4614" width="10.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82" style="17" bestFit="1" customWidth="1"/>
    <col min="4867" max="4867" width="13.140625" style="17" bestFit="1" customWidth="1"/>
    <col min="4868" max="4868" width="43" style="17" bestFit="1" customWidth="1"/>
    <col min="4869" max="4869" width="13.5703125" style="17" bestFit="1" customWidth="1"/>
    <col min="4870" max="4870" width="10.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82" style="17" bestFit="1" customWidth="1"/>
    <col min="5123" max="5123" width="13.140625" style="17" bestFit="1" customWidth="1"/>
    <col min="5124" max="5124" width="43" style="17" bestFit="1" customWidth="1"/>
    <col min="5125" max="5125" width="13.5703125" style="17" bestFit="1" customWidth="1"/>
    <col min="5126" max="5126" width="10.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82" style="17" bestFit="1" customWidth="1"/>
    <col min="5379" max="5379" width="13.140625" style="17" bestFit="1" customWidth="1"/>
    <col min="5380" max="5380" width="43" style="17" bestFit="1" customWidth="1"/>
    <col min="5381" max="5381" width="13.5703125" style="17" bestFit="1" customWidth="1"/>
    <col min="5382" max="5382" width="10.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82" style="17" bestFit="1" customWidth="1"/>
    <col min="5635" max="5635" width="13.140625" style="17" bestFit="1" customWidth="1"/>
    <col min="5636" max="5636" width="43" style="17" bestFit="1" customWidth="1"/>
    <col min="5637" max="5637" width="13.5703125" style="17" bestFit="1" customWidth="1"/>
    <col min="5638" max="5638" width="10.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82" style="17" bestFit="1" customWidth="1"/>
    <col min="5891" max="5891" width="13.140625" style="17" bestFit="1" customWidth="1"/>
    <col min="5892" max="5892" width="43" style="17" bestFit="1" customWidth="1"/>
    <col min="5893" max="5893" width="13.5703125" style="17" bestFit="1" customWidth="1"/>
    <col min="5894" max="5894" width="10.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82" style="17" bestFit="1" customWidth="1"/>
    <col min="6147" max="6147" width="13.140625" style="17" bestFit="1" customWidth="1"/>
    <col min="6148" max="6148" width="43" style="17" bestFit="1" customWidth="1"/>
    <col min="6149" max="6149" width="13.5703125" style="17" bestFit="1" customWidth="1"/>
    <col min="6150" max="6150" width="10.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82" style="17" bestFit="1" customWidth="1"/>
    <col min="6403" max="6403" width="13.140625" style="17" bestFit="1" customWidth="1"/>
    <col min="6404" max="6404" width="43" style="17" bestFit="1" customWidth="1"/>
    <col min="6405" max="6405" width="13.5703125" style="17" bestFit="1" customWidth="1"/>
    <col min="6406" max="6406" width="10.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82" style="17" bestFit="1" customWidth="1"/>
    <col min="6659" max="6659" width="13.140625" style="17" bestFit="1" customWidth="1"/>
    <col min="6660" max="6660" width="43" style="17" bestFit="1" customWidth="1"/>
    <col min="6661" max="6661" width="13.5703125" style="17" bestFit="1" customWidth="1"/>
    <col min="6662" max="6662" width="10.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82" style="17" bestFit="1" customWidth="1"/>
    <col min="6915" max="6915" width="13.140625" style="17" bestFit="1" customWidth="1"/>
    <col min="6916" max="6916" width="43" style="17" bestFit="1" customWidth="1"/>
    <col min="6917" max="6917" width="13.5703125" style="17" bestFit="1" customWidth="1"/>
    <col min="6918" max="6918" width="10.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82" style="17" bestFit="1" customWidth="1"/>
    <col min="7171" max="7171" width="13.140625" style="17" bestFit="1" customWidth="1"/>
    <col min="7172" max="7172" width="43" style="17" bestFit="1" customWidth="1"/>
    <col min="7173" max="7173" width="13.5703125" style="17" bestFit="1" customWidth="1"/>
    <col min="7174" max="7174" width="10.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82" style="17" bestFit="1" customWidth="1"/>
    <col min="7427" max="7427" width="13.140625" style="17" bestFit="1" customWidth="1"/>
    <col min="7428" max="7428" width="43" style="17" bestFit="1" customWidth="1"/>
    <col min="7429" max="7429" width="13.5703125" style="17" bestFit="1" customWidth="1"/>
    <col min="7430" max="7430" width="10.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82" style="17" bestFit="1" customWidth="1"/>
    <col min="7683" max="7683" width="13.140625" style="17" bestFit="1" customWidth="1"/>
    <col min="7684" max="7684" width="43" style="17" bestFit="1" customWidth="1"/>
    <col min="7685" max="7685" width="13.5703125" style="17" bestFit="1" customWidth="1"/>
    <col min="7686" max="7686" width="10.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82" style="17" bestFit="1" customWidth="1"/>
    <col min="7939" max="7939" width="13.140625" style="17" bestFit="1" customWidth="1"/>
    <col min="7940" max="7940" width="43" style="17" bestFit="1" customWidth="1"/>
    <col min="7941" max="7941" width="13.5703125" style="17" bestFit="1" customWidth="1"/>
    <col min="7942" max="7942" width="10.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82" style="17" bestFit="1" customWidth="1"/>
    <col min="8195" max="8195" width="13.140625" style="17" bestFit="1" customWidth="1"/>
    <col min="8196" max="8196" width="43" style="17" bestFit="1" customWidth="1"/>
    <col min="8197" max="8197" width="13.5703125" style="17" bestFit="1" customWidth="1"/>
    <col min="8198" max="8198" width="10.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82" style="17" bestFit="1" customWidth="1"/>
    <col min="8451" max="8451" width="13.140625" style="17" bestFit="1" customWidth="1"/>
    <col min="8452" max="8452" width="43" style="17" bestFit="1" customWidth="1"/>
    <col min="8453" max="8453" width="13.5703125" style="17" bestFit="1" customWidth="1"/>
    <col min="8454" max="8454" width="10.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82" style="17" bestFit="1" customWidth="1"/>
    <col min="8707" max="8707" width="13.140625" style="17" bestFit="1" customWidth="1"/>
    <col min="8708" max="8708" width="43" style="17" bestFit="1" customWidth="1"/>
    <col min="8709" max="8709" width="13.5703125" style="17" bestFit="1" customWidth="1"/>
    <col min="8710" max="8710" width="10.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82" style="17" bestFit="1" customWidth="1"/>
    <col min="8963" max="8963" width="13.140625" style="17" bestFit="1" customWidth="1"/>
    <col min="8964" max="8964" width="43" style="17" bestFit="1" customWidth="1"/>
    <col min="8965" max="8965" width="13.5703125" style="17" bestFit="1" customWidth="1"/>
    <col min="8966" max="8966" width="10.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82" style="17" bestFit="1" customWidth="1"/>
    <col min="9219" max="9219" width="13.140625" style="17" bestFit="1" customWidth="1"/>
    <col min="9220" max="9220" width="43" style="17" bestFit="1" customWidth="1"/>
    <col min="9221" max="9221" width="13.5703125" style="17" bestFit="1" customWidth="1"/>
    <col min="9222" max="9222" width="10.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82" style="17" bestFit="1" customWidth="1"/>
    <col min="9475" max="9475" width="13.140625" style="17" bestFit="1" customWidth="1"/>
    <col min="9476" max="9476" width="43" style="17" bestFit="1" customWidth="1"/>
    <col min="9477" max="9477" width="13.5703125" style="17" bestFit="1" customWidth="1"/>
    <col min="9478" max="9478" width="10.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82" style="17" bestFit="1" customWidth="1"/>
    <col min="9731" max="9731" width="13.140625" style="17" bestFit="1" customWidth="1"/>
    <col min="9732" max="9732" width="43" style="17" bestFit="1" customWidth="1"/>
    <col min="9733" max="9733" width="13.5703125" style="17" bestFit="1" customWidth="1"/>
    <col min="9734" max="9734" width="10.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82" style="17" bestFit="1" customWidth="1"/>
    <col min="9987" max="9987" width="13.140625" style="17" bestFit="1" customWidth="1"/>
    <col min="9988" max="9988" width="43" style="17" bestFit="1" customWidth="1"/>
    <col min="9989" max="9989" width="13.5703125" style="17" bestFit="1" customWidth="1"/>
    <col min="9990" max="9990" width="10.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82" style="17" bestFit="1" customWidth="1"/>
    <col min="10243" max="10243" width="13.140625" style="17" bestFit="1" customWidth="1"/>
    <col min="10244" max="10244" width="43" style="17" bestFit="1" customWidth="1"/>
    <col min="10245" max="10245" width="13.5703125" style="17" bestFit="1" customWidth="1"/>
    <col min="10246" max="10246" width="10.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82" style="17" bestFit="1" customWidth="1"/>
    <col min="10499" max="10499" width="13.140625" style="17" bestFit="1" customWidth="1"/>
    <col min="10500" max="10500" width="43" style="17" bestFit="1" customWidth="1"/>
    <col min="10501" max="10501" width="13.5703125" style="17" bestFit="1" customWidth="1"/>
    <col min="10502" max="10502" width="10.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82" style="17" bestFit="1" customWidth="1"/>
    <col min="10755" max="10755" width="13.140625" style="17" bestFit="1" customWidth="1"/>
    <col min="10756" max="10756" width="43" style="17" bestFit="1" customWidth="1"/>
    <col min="10757" max="10757" width="13.5703125" style="17" bestFit="1" customWidth="1"/>
    <col min="10758" max="10758" width="10.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82" style="17" bestFit="1" customWidth="1"/>
    <col min="11011" max="11011" width="13.140625" style="17" bestFit="1" customWidth="1"/>
    <col min="11012" max="11012" width="43" style="17" bestFit="1" customWidth="1"/>
    <col min="11013" max="11013" width="13.5703125" style="17" bestFit="1" customWidth="1"/>
    <col min="11014" max="11014" width="10.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82" style="17" bestFit="1" customWidth="1"/>
    <col min="11267" max="11267" width="13.140625" style="17" bestFit="1" customWidth="1"/>
    <col min="11268" max="11268" width="43" style="17" bestFit="1" customWidth="1"/>
    <col min="11269" max="11269" width="13.5703125" style="17" bestFit="1" customWidth="1"/>
    <col min="11270" max="11270" width="10.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82" style="17" bestFit="1" customWidth="1"/>
    <col min="11523" max="11523" width="13.140625" style="17" bestFit="1" customWidth="1"/>
    <col min="11524" max="11524" width="43" style="17" bestFit="1" customWidth="1"/>
    <col min="11525" max="11525" width="13.5703125" style="17" bestFit="1" customWidth="1"/>
    <col min="11526" max="11526" width="10.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82" style="17" bestFit="1" customWidth="1"/>
    <col min="11779" max="11779" width="13.140625" style="17" bestFit="1" customWidth="1"/>
    <col min="11780" max="11780" width="43" style="17" bestFit="1" customWidth="1"/>
    <col min="11781" max="11781" width="13.5703125" style="17" bestFit="1" customWidth="1"/>
    <col min="11782" max="11782" width="10.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82" style="17" bestFit="1" customWidth="1"/>
    <col min="12035" max="12035" width="13.140625" style="17" bestFit="1" customWidth="1"/>
    <col min="12036" max="12036" width="43" style="17" bestFit="1" customWidth="1"/>
    <col min="12037" max="12037" width="13.5703125" style="17" bestFit="1" customWidth="1"/>
    <col min="12038" max="12038" width="10.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82" style="17" bestFit="1" customWidth="1"/>
    <col min="12291" max="12291" width="13.140625" style="17" bestFit="1" customWidth="1"/>
    <col min="12292" max="12292" width="43" style="17" bestFit="1" customWidth="1"/>
    <col min="12293" max="12293" width="13.5703125" style="17" bestFit="1" customWidth="1"/>
    <col min="12294" max="12294" width="10.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82" style="17" bestFit="1" customWidth="1"/>
    <col min="12547" max="12547" width="13.140625" style="17" bestFit="1" customWidth="1"/>
    <col min="12548" max="12548" width="43" style="17" bestFit="1" customWidth="1"/>
    <col min="12549" max="12549" width="13.5703125" style="17" bestFit="1" customWidth="1"/>
    <col min="12550" max="12550" width="10.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82" style="17" bestFit="1" customWidth="1"/>
    <col min="12803" max="12803" width="13.140625" style="17" bestFit="1" customWidth="1"/>
    <col min="12804" max="12804" width="43" style="17" bestFit="1" customWidth="1"/>
    <col min="12805" max="12805" width="13.5703125" style="17" bestFit="1" customWidth="1"/>
    <col min="12806" max="12806" width="10.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82" style="17" bestFit="1" customWidth="1"/>
    <col min="13059" max="13059" width="13.140625" style="17" bestFit="1" customWidth="1"/>
    <col min="13060" max="13060" width="43" style="17" bestFit="1" customWidth="1"/>
    <col min="13061" max="13061" width="13.5703125" style="17" bestFit="1" customWidth="1"/>
    <col min="13062" max="13062" width="10.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82" style="17" bestFit="1" customWidth="1"/>
    <col min="13315" max="13315" width="13.140625" style="17" bestFit="1" customWidth="1"/>
    <col min="13316" max="13316" width="43" style="17" bestFit="1" customWidth="1"/>
    <col min="13317" max="13317" width="13.5703125" style="17" bestFit="1" customWidth="1"/>
    <col min="13318" max="13318" width="10.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82" style="17" bestFit="1" customWidth="1"/>
    <col min="13571" max="13571" width="13.140625" style="17" bestFit="1" customWidth="1"/>
    <col min="13572" max="13572" width="43" style="17" bestFit="1" customWidth="1"/>
    <col min="13573" max="13573" width="13.5703125" style="17" bestFit="1" customWidth="1"/>
    <col min="13574" max="13574" width="10.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82" style="17" bestFit="1" customWidth="1"/>
    <col min="13827" max="13827" width="13.140625" style="17" bestFit="1" customWidth="1"/>
    <col min="13828" max="13828" width="43" style="17" bestFit="1" customWidth="1"/>
    <col min="13829" max="13829" width="13.5703125" style="17" bestFit="1" customWidth="1"/>
    <col min="13830" max="13830" width="10.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82" style="17" bestFit="1" customWidth="1"/>
    <col min="14083" max="14083" width="13.140625" style="17" bestFit="1" customWidth="1"/>
    <col min="14084" max="14084" width="43" style="17" bestFit="1" customWidth="1"/>
    <col min="14085" max="14085" width="13.5703125" style="17" bestFit="1" customWidth="1"/>
    <col min="14086" max="14086" width="10.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82" style="17" bestFit="1" customWidth="1"/>
    <col min="14339" max="14339" width="13.140625" style="17" bestFit="1" customWidth="1"/>
    <col min="14340" max="14340" width="43" style="17" bestFit="1" customWidth="1"/>
    <col min="14341" max="14341" width="13.5703125" style="17" bestFit="1" customWidth="1"/>
    <col min="14342" max="14342" width="10.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82" style="17" bestFit="1" customWidth="1"/>
    <col min="14595" max="14595" width="13.140625" style="17" bestFit="1" customWidth="1"/>
    <col min="14596" max="14596" width="43" style="17" bestFit="1" customWidth="1"/>
    <col min="14597" max="14597" width="13.5703125" style="17" bestFit="1" customWidth="1"/>
    <col min="14598" max="14598" width="10.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82" style="17" bestFit="1" customWidth="1"/>
    <col min="14851" max="14851" width="13.140625" style="17" bestFit="1" customWidth="1"/>
    <col min="14852" max="14852" width="43" style="17" bestFit="1" customWidth="1"/>
    <col min="14853" max="14853" width="13.5703125" style="17" bestFit="1" customWidth="1"/>
    <col min="14854" max="14854" width="10.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82" style="17" bestFit="1" customWidth="1"/>
    <col min="15107" max="15107" width="13.140625" style="17" bestFit="1" customWidth="1"/>
    <col min="15108" max="15108" width="43" style="17" bestFit="1" customWidth="1"/>
    <col min="15109" max="15109" width="13.5703125" style="17" bestFit="1" customWidth="1"/>
    <col min="15110" max="15110" width="10.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82" style="17" bestFit="1" customWidth="1"/>
    <col min="15363" max="15363" width="13.140625" style="17" bestFit="1" customWidth="1"/>
    <col min="15364" max="15364" width="43" style="17" bestFit="1" customWidth="1"/>
    <col min="15365" max="15365" width="13.5703125" style="17" bestFit="1" customWidth="1"/>
    <col min="15366" max="15366" width="10.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82" style="17" bestFit="1" customWidth="1"/>
    <col min="15619" max="15619" width="13.140625" style="17" bestFit="1" customWidth="1"/>
    <col min="15620" max="15620" width="43" style="17" bestFit="1" customWidth="1"/>
    <col min="15621" max="15621" width="13.5703125" style="17" bestFit="1" customWidth="1"/>
    <col min="15622" max="15622" width="10.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82" style="17" bestFit="1" customWidth="1"/>
    <col min="15875" max="15875" width="13.140625" style="17" bestFit="1" customWidth="1"/>
    <col min="15876" max="15876" width="43" style="17" bestFit="1" customWidth="1"/>
    <col min="15877" max="15877" width="13.5703125" style="17" bestFit="1" customWidth="1"/>
    <col min="15878" max="15878" width="10.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82" style="17" bestFit="1" customWidth="1"/>
    <col min="16131" max="16131" width="13.140625" style="17" bestFit="1" customWidth="1"/>
    <col min="16132" max="16132" width="43" style="17" bestFit="1" customWidth="1"/>
    <col min="16133" max="16133" width="13.5703125" style="17" bestFit="1" customWidth="1"/>
    <col min="16134" max="16134" width="10.5703125" style="17" bestFit="1" customWidth="1"/>
    <col min="16135" max="16135" width="18.140625" style="17" bestFit="1" customWidth="1"/>
    <col min="16136" max="16136" width="9.140625" style="17" bestFit="1"/>
    <col min="16137" max="16384" width="9.140625" style="17"/>
  </cols>
  <sheetData>
    <row r="1" spans="1:9" s="1" customFormat="1">
      <c r="A1" s="3" t="s">
        <v>0</v>
      </c>
      <c r="B1" s="361" t="s">
        <v>40</v>
      </c>
      <c r="C1" s="361"/>
      <c r="D1" s="361"/>
      <c r="E1" s="361"/>
      <c r="F1" s="4"/>
      <c r="G1" s="4"/>
      <c r="H1" s="4"/>
    </row>
    <row r="2" spans="1:9" s="1" customFormat="1" ht="13.5" thickBot="1">
      <c r="C2" s="5"/>
      <c r="F2" s="4"/>
      <c r="G2" s="4"/>
      <c r="H2" s="4"/>
    </row>
    <row r="3" spans="1:9" s="13" customFormat="1" ht="15">
      <c r="B3" s="23" t="s">
        <v>986</v>
      </c>
      <c r="C3" s="362"/>
      <c r="D3" s="365"/>
      <c r="F3" s="14"/>
      <c r="G3" s="14"/>
      <c r="H3" s="14"/>
    </row>
    <row r="4" spans="1:9" s="13" customFormat="1" ht="15">
      <c r="B4" s="24" t="s">
        <v>987</v>
      </c>
      <c r="C4" s="363"/>
      <c r="D4" s="366"/>
      <c r="F4" s="14"/>
      <c r="G4" s="14"/>
      <c r="H4" s="14"/>
    </row>
    <row r="5" spans="1:9" s="13" customFormat="1" ht="15">
      <c r="B5" s="24" t="s">
        <v>977</v>
      </c>
      <c r="C5" s="363"/>
      <c r="D5" s="366"/>
      <c r="F5" s="14"/>
      <c r="G5" s="14"/>
      <c r="H5" s="14"/>
    </row>
    <row r="6" spans="1:9" s="13" customFormat="1" ht="15">
      <c r="B6" s="24" t="s">
        <v>988</v>
      </c>
      <c r="C6" s="363"/>
      <c r="D6" s="366"/>
      <c r="F6" s="14"/>
      <c r="G6" s="14"/>
      <c r="H6" s="14"/>
    </row>
    <row r="7" spans="1:9" s="13" customFormat="1" ht="45.75" thickBot="1">
      <c r="B7" s="25" t="s">
        <v>989</v>
      </c>
      <c r="C7" s="364"/>
      <c r="D7" s="367"/>
      <c r="F7" s="14"/>
      <c r="G7" s="14"/>
      <c r="H7" s="14"/>
    </row>
    <row r="8" spans="1:9" s="13" customFormat="1">
      <c r="C8" s="15" t="s">
        <v>979</v>
      </c>
      <c r="D8" s="15" t="s">
        <v>980</v>
      </c>
      <c r="F8" s="14"/>
      <c r="G8" s="14"/>
      <c r="H8" s="14"/>
    </row>
    <row r="9" spans="1:9" s="1" customFormat="1">
      <c r="C9" s="5"/>
      <c r="F9" s="4"/>
      <c r="G9" s="4"/>
      <c r="H9" s="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1140</v>
      </c>
      <c r="C16" s="165" t="s">
        <v>132</v>
      </c>
      <c r="D16" s="17" t="s">
        <v>133</v>
      </c>
      <c r="E16" s="17" t="s">
        <v>134</v>
      </c>
      <c r="F16" s="18">
        <v>875000</v>
      </c>
      <c r="G16" s="18">
        <v>7162.75</v>
      </c>
      <c r="H16" s="18">
        <v>7.41</v>
      </c>
    </row>
    <row r="17" spans="2:8">
      <c r="B17" s="17" t="s">
        <v>1139</v>
      </c>
      <c r="C17" s="165" t="s">
        <v>132</v>
      </c>
      <c r="D17" s="17" t="s">
        <v>135</v>
      </c>
      <c r="E17" s="17" t="s">
        <v>136</v>
      </c>
      <c r="F17" s="18">
        <v>194000</v>
      </c>
      <c r="G17" s="18">
        <v>4868.33</v>
      </c>
      <c r="H17" s="18">
        <v>5.04</v>
      </c>
    </row>
    <row r="18" spans="2:8">
      <c r="B18" s="17" t="s">
        <v>279</v>
      </c>
      <c r="C18" s="165" t="s">
        <v>132</v>
      </c>
      <c r="D18" s="17" t="s">
        <v>133</v>
      </c>
      <c r="E18" s="17" t="s">
        <v>280</v>
      </c>
      <c r="F18" s="18">
        <v>782125</v>
      </c>
      <c r="G18" s="18">
        <v>4132.3599999999997</v>
      </c>
      <c r="H18" s="18">
        <v>4.28</v>
      </c>
    </row>
    <row r="19" spans="2:8">
      <c r="B19" s="17" t="s">
        <v>1149</v>
      </c>
      <c r="C19" s="165" t="s">
        <v>132</v>
      </c>
      <c r="D19" s="17" t="s">
        <v>160</v>
      </c>
      <c r="E19" s="17" t="s">
        <v>161</v>
      </c>
      <c r="F19" s="18">
        <v>217500</v>
      </c>
      <c r="G19" s="18">
        <v>3932.51</v>
      </c>
      <c r="H19" s="18">
        <v>4.07</v>
      </c>
    </row>
    <row r="20" spans="2:8">
      <c r="B20" s="17" t="s">
        <v>1442</v>
      </c>
      <c r="C20" s="165" t="s">
        <v>132</v>
      </c>
      <c r="D20" s="17" t="s">
        <v>154</v>
      </c>
      <c r="E20" s="17" t="s">
        <v>492</v>
      </c>
      <c r="F20" s="18">
        <v>453000</v>
      </c>
      <c r="G20" s="18">
        <v>3320.49</v>
      </c>
      <c r="H20" s="18">
        <v>3.44</v>
      </c>
    </row>
    <row r="21" spans="2:8">
      <c r="B21" s="17" t="s">
        <v>482</v>
      </c>
      <c r="C21" s="165" t="s">
        <v>132</v>
      </c>
      <c r="D21" s="17" t="s">
        <v>133</v>
      </c>
      <c r="E21" s="17" t="s">
        <v>483</v>
      </c>
      <c r="F21" s="18">
        <v>2485000</v>
      </c>
      <c r="G21" s="18">
        <v>2888.81</v>
      </c>
      <c r="H21" s="18">
        <v>2.99</v>
      </c>
    </row>
    <row r="22" spans="2:8">
      <c r="B22" s="17" t="s">
        <v>1380</v>
      </c>
      <c r="C22" s="165" t="s">
        <v>132</v>
      </c>
      <c r="D22" s="17" t="s">
        <v>156</v>
      </c>
      <c r="E22" s="17" t="s">
        <v>157</v>
      </c>
      <c r="F22" s="18">
        <v>298977</v>
      </c>
      <c r="G22" s="18">
        <v>2819.95</v>
      </c>
      <c r="H22" s="18">
        <v>2.92</v>
      </c>
    </row>
    <row r="23" spans="2:8">
      <c r="B23" s="17" t="s">
        <v>1196</v>
      </c>
      <c r="C23" s="165" t="s">
        <v>132</v>
      </c>
      <c r="D23" s="17" t="s">
        <v>151</v>
      </c>
      <c r="E23" s="17" t="s">
        <v>152</v>
      </c>
      <c r="F23" s="18">
        <v>415000</v>
      </c>
      <c r="G23" s="18">
        <v>2813.49</v>
      </c>
      <c r="H23" s="18">
        <v>2.91</v>
      </c>
    </row>
    <row r="24" spans="2:8">
      <c r="B24" s="17" t="s">
        <v>1154</v>
      </c>
      <c r="C24" s="165" t="s">
        <v>132</v>
      </c>
      <c r="D24" s="17" t="s">
        <v>267</v>
      </c>
      <c r="E24" s="17" t="s">
        <v>291</v>
      </c>
      <c r="F24" s="18">
        <v>1755000</v>
      </c>
      <c r="G24" s="18">
        <v>2684.27</v>
      </c>
      <c r="H24" s="18">
        <v>2.78</v>
      </c>
    </row>
    <row r="25" spans="2:8">
      <c r="B25" s="17" t="s">
        <v>1146</v>
      </c>
      <c r="C25" s="165" t="s">
        <v>132</v>
      </c>
      <c r="D25" s="17" t="s">
        <v>133</v>
      </c>
      <c r="E25" s="17" t="s">
        <v>150</v>
      </c>
      <c r="F25" s="18">
        <v>342500</v>
      </c>
      <c r="G25" s="18">
        <v>2482.27</v>
      </c>
      <c r="H25" s="18">
        <v>2.57</v>
      </c>
    </row>
    <row r="26" spans="2:8">
      <c r="B26" s="17" t="s">
        <v>1121</v>
      </c>
      <c r="C26" s="165" t="s">
        <v>132</v>
      </c>
      <c r="D26" s="17" t="s">
        <v>133</v>
      </c>
      <c r="E26" s="17" t="s">
        <v>137</v>
      </c>
      <c r="F26" s="18">
        <v>170000</v>
      </c>
      <c r="G26" s="18">
        <v>2438.14</v>
      </c>
      <c r="H26" s="18">
        <v>2.52</v>
      </c>
    </row>
    <row r="27" spans="2:8">
      <c r="B27" s="17" t="s">
        <v>1232</v>
      </c>
      <c r="C27" s="165" t="s">
        <v>132</v>
      </c>
      <c r="D27" s="17" t="s">
        <v>156</v>
      </c>
      <c r="E27" s="17" t="s">
        <v>466</v>
      </c>
      <c r="F27" s="18">
        <v>243500</v>
      </c>
      <c r="G27" s="18">
        <v>2379.9699999999998</v>
      </c>
      <c r="H27" s="18">
        <v>2.46</v>
      </c>
    </row>
    <row r="28" spans="2:8">
      <c r="B28" s="17" t="s">
        <v>1122</v>
      </c>
      <c r="C28" s="165" t="s">
        <v>132</v>
      </c>
      <c r="D28" s="17" t="s">
        <v>138</v>
      </c>
      <c r="E28" s="17" t="s">
        <v>140</v>
      </c>
      <c r="F28" s="18">
        <v>70522</v>
      </c>
      <c r="G28" s="18">
        <v>2328.5700000000002</v>
      </c>
      <c r="H28" s="18">
        <v>2.41</v>
      </c>
    </row>
    <row r="29" spans="2:8">
      <c r="B29" s="17" t="s">
        <v>1223</v>
      </c>
      <c r="C29" s="165" t="s">
        <v>132</v>
      </c>
      <c r="D29" s="17" t="s">
        <v>138</v>
      </c>
      <c r="E29" s="17" t="s">
        <v>139</v>
      </c>
      <c r="F29" s="18">
        <v>149570</v>
      </c>
      <c r="G29" s="18">
        <v>2317.89</v>
      </c>
      <c r="H29" s="18">
        <v>2.4</v>
      </c>
    </row>
    <row r="30" spans="2:8">
      <c r="B30" s="17" t="s">
        <v>1160</v>
      </c>
      <c r="C30" s="165" t="s">
        <v>132</v>
      </c>
      <c r="D30" s="17" t="s">
        <v>484</v>
      </c>
      <c r="E30" s="17" t="s">
        <v>485</v>
      </c>
      <c r="F30" s="18">
        <v>540000</v>
      </c>
      <c r="G30" s="18">
        <v>2084.13</v>
      </c>
      <c r="H30" s="18">
        <v>2.16</v>
      </c>
    </row>
    <row r="31" spans="2:8">
      <c r="B31" s="17" t="s">
        <v>1485</v>
      </c>
      <c r="C31" s="165" t="s">
        <v>132</v>
      </c>
      <c r="D31" s="17" t="s">
        <v>530</v>
      </c>
      <c r="E31" s="17" t="s">
        <v>531</v>
      </c>
      <c r="F31" s="18">
        <v>1314000</v>
      </c>
      <c r="G31" s="18">
        <v>1957.86</v>
      </c>
      <c r="H31" s="18">
        <v>2.0299999999999998</v>
      </c>
    </row>
    <row r="32" spans="2:8">
      <c r="B32" s="17" t="s">
        <v>1440</v>
      </c>
      <c r="C32" s="165" t="s">
        <v>132</v>
      </c>
      <c r="D32" s="17" t="s">
        <v>484</v>
      </c>
      <c r="E32" s="17" t="s">
        <v>486</v>
      </c>
      <c r="F32" s="18">
        <v>378400</v>
      </c>
      <c r="G32" s="18">
        <v>1867.59</v>
      </c>
      <c r="H32" s="18">
        <v>1.93</v>
      </c>
    </row>
    <row r="33" spans="2:8">
      <c r="B33" s="17" t="s">
        <v>1148</v>
      </c>
      <c r="C33" s="165" t="s">
        <v>132</v>
      </c>
      <c r="D33" s="17" t="s">
        <v>133</v>
      </c>
      <c r="E33" s="17" t="s">
        <v>409</v>
      </c>
      <c r="F33" s="18">
        <v>1740000</v>
      </c>
      <c r="G33" s="18">
        <v>1855.71</v>
      </c>
      <c r="H33" s="18">
        <v>1.92</v>
      </c>
    </row>
    <row r="34" spans="2:8">
      <c r="B34" s="17" t="s">
        <v>1138</v>
      </c>
      <c r="C34" s="165" t="s">
        <v>132</v>
      </c>
      <c r="D34" s="17" t="s">
        <v>174</v>
      </c>
      <c r="E34" s="17" t="s">
        <v>364</v>
      </c>
      <c r="F34" s="18">
        <v>116000</v>
      </c>
      <c r="G34" s="18">
        <v>1824.68</v>
      </c>
      <c r="H34" s="18">
        <v>1.89</v>
      </c>
    </row>
    <row r="35" spans="2:8">
      <c r="B35" s="17" t="s">
        <v>1441</v>
      </c>
      <c r="C35" s="165" t="s">
        <v>132</v>
      </c>
      <c r="D35" s="17" t="s">
        <v>158</v>
      </c>
      <c r="E35" s="17" t="s">
        <v>159</v>
      </c>
      <c r="F35" s="18">
        <v>87791</v>
      </c>
      <c r="G35" s="18">
        <v>1806.78</v>
      </c>
      <c r="H35" s="18">
        <v>1.87</v>
      </c>
    </row>
    <row r="36" spans="2:8">
      <c r="B36" s="17" t="s">
        <v>1381</v>
      </c>
      <c r="C36" s="165" t="s">
        <v>132</v>
      </c>
      <c r="D36" s="17" t="s">
        <v>362</v>
      </c>
      <c r="E36" s="17" t="s">
        <v>363</v>
      </c>
      <c r="F36" s="18">
        <v>432000</v>
      </c>
      <c r="G36" s="18">
        <v>1793.02</v>
      </c>
      <c r="H36" s="18">
        <v>1.86</v>
      </c>
    </row>
    <row r="37" spans="2:8">
      <c r="B37" s="17" t="s">
        <v>1123</v>
      </c>
      <c r="C37" s="165" t="s">
        <v>132</v>
      </c>
      <c r="D37" s="17" t="s">
        <v>138</v>
      </c>
      <c r="E37" s="17" t="s">
        <v>286</v>
      </c>
      <c r="F37" s="18">
        <v>188000</v>
      </c>
      <c r="G37" s="18">
        <v>1782.99</v>
      </c>
      <c r="H37" s="18">
        <v>1.85</v>
      </c>
    </row>
    <row r="38" spans="2:8">
      <c r="B38" s="17" t="s">
        <v>1143</v>
      </c>
      <c r="C38" s="165" t="s">
        <v>132</v>
      </c>
      <c r="D38" s="17" t="s">
        <v>267</v>
      </c>
      <c r="E38" s="17" t="s">
        <v>290</v>
      </c>
      <c r="F38" s="18">
        <v>825000</v>
      </c>
      <c r="G38" s="18">
        <v>1765.09</v>
      </c>
      <c r="H38" s="18">
        <v>1.83</v>
      </c>
    </row>
    <row r="39" spans="2:8">
      <c r="B39" s="17" t="s">
        <v>1385</v>
      </c>
      <c r="C39" s="165" t="s">
        <v>132</v>
      </c>
      <c r="D39" s="17" t="s">
        <v>154</v>
      </c>
      <c r="E39" s="17" t="s">
        <v>488</v>
      </c>
      <c r="F39" s="18">
        <v>140000</v>
      </c>
      <c r="G39" s="18">
        <v>1717.59</v>
      </c>
      <c r="H39" s="18">
        <v>1.78</v>
      </c>
    </row>
    <row r="40" spans="2:8">
      <c r="B40" s="17" t="s">
        <v>1245</v>
      </c>
      <c r="C40" s="165" t="s">
        <v>132</v>
      </c>
      <c r="D40" s="17" t="s">
        <v>174</v>
      </c>
      <c r="E40" s="17" t="s">
        <v>176</v>
      </c>
      <c r="F40" s="18">
        <v>75000</v>
      </c>
      <c r="G40" s="18">
        <v>1670.55</v>
      </c>
      <c r="H40" s="18">
        <v>1.73</v>
      </c>
    </row>
    <row r="41" spans="2:8">
      <c r="B41" s="17" t="s">
        <v>1481</v>
      </c>
      <c r="C41" s="165" t="s">
        <v>132</v>
      </c>
      <c r="D41" s="17" t="s">
        <v>154</v>
      </c>
      <c r="E41" s="17" t="s">
        <v>533</v>
      </c>
      <c r="F41" s="18">
        <v>68100</v>
      </c>
      <c r="G41" s="18">
        <v>1633.45</v>
      </c>
      <c r="H41" s="18">
        <v>1.69</v>
      </c>
    </row>
    <row r="42" spans="2:8">
      <c r="B42" s="17" t="s">
        <v>1609</v>
      </c>
      <c r="C42" s="165" t="s">
        <v>132</v>
      </c>
      <c r="D42" s="17" t="s">
        <v>484</v>
      </c>
      <c r="E42" s="17" t="s">
        <v>793</v>
      </c>
      <c r="F42" s="18">
        <v>136470</v>
      </c>
      <c r="G42" s="18">
        <v>1561.9</v>
      </c>
      <c r="H42" s="18">
        <v>1.62</v>
      </c>
    </row>
    <row r="43" spans="2:8">
      <c r="B43" s="17" t="s">
        <v>1147</v>
      </c>
      <c r="C43" s="165" t="s">
        <v>132</v>
      </c>
      <c r="D43" s="17" t="s">
        <v>146</v>
      </c>
      <c r="E43" s="17" t="s">
        <v>147</v>
      </c>
      <c r="F43" s="18">
        <v>65000</v>
      </c>
      <c r="G43" s="18">
        <v>1545.57</v>
      </c>
      <c r="H43" s="18">
        <v>1.6</v>
      </c>
    </row>
    <row r="44" spans="2:8">
      <c r="B44" s="17" t="s">
        <v>1209</v>
      </c>
      <c r="C44" s="165" t="s">
        <v>132</v>
      </c>
      <c r="D44" s="17" t="s">
        <v>220</v>
      </c>
      <c r="E44" s="17" t="s">
        <v>318</v>
      </c>
      <c r="F44" s="18">
        <v>36268</v>
      </c>
      <c r="G44" s="18">
        <v>1527.72</v>
      </c>
      <c r="H44" s="18">
        <v>1.58</v>
      </c>
    </row>
    <row r="45" spans="2:8">
      <c r="B45" s="17" t="s">
        <v>1127</v>
      </c>
      <c r="C45" s="165" t="s">
        <v>132</v>
      </c>
      <c r="D45" s="17" t="s">
        <v>138</v>
      </c>
      <c r="E45" s="17" t="s">
        <v>294</v>
      </c>
      <c r="F45" s="18">
        <v>143004</v>
      </c>
      <c r="G45" s="18">
        <v>1499.61</v>
      </c>
      <c r="H45" s="18">
        <v>1.55</v>
      </c>
    </row>
    <row r="46" spans="2:8">
      <c r="B46" s="17" t="s">
        <v>1183</v>
      </c>
      <c r="C46" s="165" t="s">
        <v>132</v>
      </c>
      <c r="D46" s="17" t="s">
        <v>283</v>
      </c>
      <c r="E46" s="17" t="s">
        <v>404</v>
      </c>
      <c r="F46" s="18">
        <v>47500</v>
      </c>
      <c r="G46" s="18">
        <v>1469.39</v>
      </c>
      <c r="H46" s="18">
        <v>1.52</v>
      </c>
    </row>
    <row r="47" spans="2:8">
      <c r="B47" s="17" t="s">
        <v>1128</v>
      </c>
      <c r="C47" s="165" t="s">
        <v>132</v>
      </c>
      <c r="D47" s="17" t="s">
        <v>283</v>
      </c>
      <c r="E47" s="17" t="s">
        <v>460</v>
      </c>
      <c r="F47" s="18">
        <v>310000</v>
      </c>
      <c r="G47" s="18">
        <v>1393.76</v>
      </c>
      <c r="H47" s="18">
        <v>1.44</v>
      </c>
    </row>
    <row r="48" spans="2:8">
      <c r="B48" s="17" t="s">
        <v>1164</v>
      </c>
      <c r="C48" s="165" t="s">
        <v>132</v>
      </c>
      <c r="D48" s="17" t="s">
        <v>158</v>
      </c>
      <c r="E48" s="17" t="s">
        <v>559</v>
      </c>
      <c r="F48" s="18">
        <v>50000</v>
      </c>
      <c r="G48" s="18">
        <v>1347.1</v>
      </c>
      <c r="H48" s="18">
        <v>1.39</v>
      </c>
    </row>
    <row r="49" spans="2:8">
      <c r="B49" s="17" t="s">
        <v>1508</v>
      </c>
      <c r="C49" s="165" t="s">
        <v>132</v>
      </c>
      <c r="D49" s="17" t="s">
        <v>133</v>
      </c>
      <c r="E49" s="17" t="s">
        <v>194</v>
      </c>
      <c r="F49" s="18">
        <v>1508000</v>
      </c>
      <c r="G49" s="18">
        <v>1343.63</v>
      </c>
      <c r="H49" s="18">
        <v>1.39</v>
      </c>
    </row>
    <row r="50" spans="2:8">
      <c r="B50" s="17" t="s">
        <v>1391</v>
      </c>
      <c r="C50" s="165" t="s">
        <v>132</v>
      </c>
      <c r="D50" s="17" t="s">
        <v>177</v>
      </c>
      <c r="E50" s="17" t="s">
        <v>196</v>
      </c>
      <c r="F50" s="18">
        <v>36000</v>
      </c>
      <c r="G50" s="18">
        <v>1310.1500000000001</v>
      </c>
      <c r="H50" s="18">
        <v>1.36</v>
      </c>
    </row>
    <row r="51" spans="2:8">
      <c r="B51" s="17" t="s">
        <v>1225</v>
      </c>
      <c r="C51" s="165" t="s">
        <v>132</v>
      </c>
      <c r="D51" s="17" t="s">
        <v>156</v>
      </c>
      <c r="E51" s="17" t="s">
        <v>173</v>
      </c>
      <c r="F51" s="18">
        <v>31656</v>
      </c>
      <c r="G51" s="18">
        <v>1294.8399999999999</v>
      </c>
      <c r="H51" s="18">
        <v>1.34</v>
      </c>
    </row>
    <row r="52" spans="2:8">
      <c r="B52" s="17" t="s">
        <v>1389</v>
      </c>
      <c r="C52" s="165" t="s">
        <v>132</v>
      </c>
      <c r="D52" s="17" t="s">
        <v>158</v>
      </c>
      <c r="E52" s="17" t="s">
        <v>490</v>
      </c>
      <c r="F52" s="18">
        <v>265889</v>
      </c>
      <c r="G52" s="18">
        <v>1222.96</v>
      </c>
      <c r="H52" s="18">
        <v>1.27</v>
      </c>
    </row>
    <row r="53" spans="2:8">
      <c r="B53" s="17" t="s">
        <v>1151</v>
      </c>
      <c r="C53" s="165" t="s">
        <v>132</v>
      </c>
      <c r="D53" s="17" t="s">
        <v>135</v>
      </c>
      <c r="E53" s="17" t="s">
        <v>367</v>
      </c>
      <c r="F53" s="18">
        <v>455000</v>
      </c>
      <c r="G53" s="18">
        <v>1097.23</v>
      </c>
      <c r="H53" s="18">
        <v>1.1399999999999999</v>
      </c>
    </row>
    <row r="54" spans="2:8">
      <c r="B54" s="17" t="s">
        <v>1190</v>
      </c>
      <c r="C54" s="165" t="s">
        <v>132</v>
      </c>
      <c r="D54" s="17" t="s">
        <v>288</v>
      </c>
      <c r="E54" s="17" t="s">
        <v>289</v>
      </c>
      <c r="F54" s="18">
        <v>980000</v>
      </c>
      <c r="G54" s="18">
        <v>1054.48</v>
      </c>
      <c r="H54" s="18">
        <v>1.0900000000000001</v>
      </c>
    </row>
    <row r="55" spans="2:8">
      <c r="B55" s="17" t="s">
        <v>1392</v>
      </c>
      <c r="C55" s="165" t="s">
        <v>132</v>
      </c>
      <c r="D55" s="17" t="s">
        <v>267</v>
      </c>
      <c r="E55" s="17" t="s">
        <v>491</v>
      </c>
      <c r="F55" s="18">
        <v>1331568</v>
      </c>
      <c r="G55" s="18">
        <v>1020.65</v>
      </c>
      <c r="H55" s="18">
        <v>1.06</v>
      </c>
    </row>
    <row r="56" spans="2:8">
      <c r="B56" s="17" t="s">
        <v>1610</v>
      </c>
      <c r="C56" s="165" t="s">
        <v>132</v>
      </c>
      <c r="D56" s="17" t="s">
        <v>233</v>
      </c>
      <c r="E56" s="17" t="s">
        <v>794</v>
      </c>
      <c r="F56" s="18">
        <v>811496</v>
      </c>
      <c r="G56" s="18">
        <v>749.42</v>
      </c>
      <c r="H56" s="18">
        <v>0.78</v>
      </c>
    </row>
    <row r="57" spans="2:8">
      <c r="B57" s="17" t="s">
        <v>1198</v>
      </c>
      <c r="C57" s="165" t="s">
        <v>132</v>
      </c>
      <c r="D57" s="17" t="s">
        <v>133</v>
      </c>
      <c r="E57" s="17" t="s">
        <v>425</v>
      </c>
      <c r="F57" s="18">
        <v>710000</v>
      </c>
      <c r="G57" s="18">
        <v>654.98</v>
      </c>
      <c r="H57" s="18">
        <v>0.68</v>
      </c>
    </row>
    <row r="58" spans="2:8">
      <c r="B58" s="17" t="s">
        <v>1401</v>
      </c>
      <c r="C58" s="165" t="s">
        <v>132</v>
      </c>
      <c r="D58" s="17" t="s">
        <v>151</v>
      </c>
      <c r="E58" s="17" t="s">
        <v>502</v>
      </c>
      <c r="F58" s="18">
        <v>202857</v>
      </c>
      <c r="G58" s="18">
        <v>595.08000000000004</v>
      </c>
      <c r="H58" s="18">
        <v>0.62</v>
      </c>
    </row>
    <row r="59" spans="2:8">
      <c r="B59" s="17" t="s">
        <v>1388</v>
      </c>
      <c r="C59" s="165" t="s">
        <v>132</v>
      </c>
      <c r="D59" s="17" t="s">
        <v>158</v>
      </c>
      <c r="E59" s="17" t="s">
        <v>489</v>
      </c>
      <c r="F59" s="18">
        <v>21000</v>
      </c>
      <c r="G59" s="18">
        <v>574.59</v>
      </c>
      <c r="H59" s="18">
        <v>0.59</v>
      </c>
    </row>
    <row r="60" spans="2:8">
      <c r="B60" s="17" t="s">
        <v>1182</v>
      </c>
      <c r="C60" s="165" t="s">
        <v>132</v>
      </c>
      <c r="D60" s="17" t="s">
        <v>158</v>
      </c>
      <c r="E60" s="17" t="s">
        <v>589</v>
      </c>
      <c r="F60" s="18">
        <v>1000000</v>
      </c>
      <c r="G60" s="18">
        <v>538.5</v>
      </c>
      <c r="H60" s="18">
        <v>0.56000000000000005</v>
      </c>
    </row>
    <row r="61" spans="2:8">
      <c r="B61" s="17" t="s">
        <v>1155</v>
      </c>
      <c r="C61" s="165" t="s">
        <v>132</v>
      </c>
      <c r="D61" s="17" t="s">
        <v>146</v>
      </c>
      <c r="E61" s="17" t="s">
        <v>258</v>
      </c>
      <c r="F61" s="18">
        <v>800000</v>
      </c>
      <c r="G61" s="18">
        <v>437.2</v>
      </c>
      <c r="H61" s="18">
        <v>0.45</v>
      </c>
    </row>
    <row r="62" spans="2:8">
      <c r="B62" s="17" t="s">
        <v>1447</v>
      </c>
      <c r="C62" s="165" t="s">
        <v>132</v>
      </c>
      <c r="D62" s="17" t="s">
        <v>146</v>
      </c>
      <c r="E62" s="17" t="s">
        <v>501</v>
      </c>
      <c r="F62" s="18">
        <v>122000</v>
      </c>
      <c r="G62" s="18">
        <v>429.2</v>
      </c>
      <c r="H62" s="18">
        <v>0.44</v>
      </c>
    </row>
    <row r="63" spans="2:8">
      <c r="B63" s="17" t="s">
        <v>1224</v>
      </c>
      <c r="C63" s="165" t="s">
        <v>132</v>
      </c>
      <c r="D63" s="17" t="s">
        <v>156</v>
      </c>
      <c r="E63" s="17" t="s">
        <v>495</v>
      </c>
      <c r="F63" s="18">
        <v>60000</v>
      </c>
      <c r="G63" s="18">
        <v>386.46</v>
      </c>
      <c r="H63" s="18">
        <v>0.4</v>
      </c>
    </row>
    <row r="64" spans="2:8">
      <c r="B64" s="241" t="s">
        <v>210</v>
      </c>
      <c r="C64" s="242"/>
      <c r="D64" s="241"/>
      <c r="E64" s="241"/>
      <c r="F64" s="70"/>
      <c r="G64" s="70">
        <f>SUM(G13:G63)</f>
        <v>91383.659999999945</v>
      </c>
      <c r="H64" s="70">
        <f>SUM(H13:H63)</f>
        <v>94.610000000000042</v>
      </c>
    </row>
    <row r="65" spans="2:8">
      <c r="B65" s="241" t="s">
        <v>453</v>
      </c>
      <c r="C65" s="165"/>
    </row>
    <row r="66" spans="2:8">
      <c r="B66" s="17" t="s">
        <v>79</v>
      </c>
      <c r="C66" s="165" t="s">
        <v>132</v>
      </c>
      <c r="D66" s="17" t="s">
        <v>454</v>
      </c>
      <c r="E66" s="17" t="s">
        <v>455</v>
      </c>
      <c r="F66" s="18">
        <v>781601</v>
      </c>
      <c r="G66" s="18">
        <v>432.07</v>
      </c>
      <c r="H66" s="18">
        <v>0.45</v>
      </c>
    </row>
    <row r="67" spans="2:8">
      <c r="B67" s="241" t="s">
        <v>210</v>
      </c>
      <c r="C67" s="243"/>
      <c r="D67" s="241"/>
      <c r="E67" s="241"/>
      <c r="F67" s="70"/>
      <c r="G67" s="70">
        <f>SUM(G65:G66)</f>
        <v>432.07</v>
      </c>
      <c r="H67" s="70">
        <f>SUM(H65:H66)</f>
        <v>0.45</v>
      </c>
    </row>
    <row r="68" spans="2:8">
      <c r="B68" s="241" t="s">
        <v>211</v>
      </c>
      <c r="C68" s="243"/>
      <c r="D68" s="241"/>
      <c r="E68" s="241"/>
      <c r="F68" s="70"/>
      <c r="G68" s="70">
        <v>4269.2299999999996</v>
      </c>
      <c r="H68" s="70">
        <v>4.42</v>
      </c>
    </row>
    <row r="69" spans="2:8">
      <c r="B69" s="241" t="s">
        <v>117</v>
      </c>
      <c r="C69" s="243"/>
      <c r="D69" s="241"/>
      <c r="E69" s="241"/>
      <c r="F69" s="70"/>
      <c r="G69" s="70">
        <f>+G64+G67+G68</f>
        <v>96084.959999999948</v>
      </c>
      <c r="H69" s="70">
        <f>+H64+H67+H68</f>
        <v>99.480000000000047</v>
      </c>
    </row>
    <row r="70" spans="2:8">
      <c r="B70" s="241" t="s">
        <v>118</v>
      </c>
      <c r="C70" s="243"/>
      <c r="D70" s="241"/>
      <c r="E70" s="241"/>
      <c r="F70" s="70"/>
      <c r="G70" s="70">
        <f>+G71-G69</f>
        <v>525.19801140004711</v>
      </c>
      <c r="H70" s="70">
        <f>+H71-H69</f>
        <v>0.51999999999995339</v>
      </c>
    </row>
    <row r="71" spans="2:8">
      <c r="B71" s="241" t="s">
        <v>119</v>
      </c>
      <c r="C71" s="243"/>
      <c r="D71" s="241"/>
      <c r="E71" s="241"/>
      <c r="F71" s="70"/>
      <c r="G71" s="70">
        <v>96610.158011399995</v>
      </c>
      <c r="H71" s="70">
        <v>100</v>
      </c>
    </row>
    <row r="72" spans="2:8">
      <c r="B72" s="17" t="s">
        <v>120</v>
      </c>
    </row>
    <row r="73" spans="2:8">
      <c r="B73" s="17" t="s">
        <v>121</v>
      </c>
    </row>
    <row r="74" spans="2:8">
      <c r="B74" s="17" t="s">
        <v>122</v>
      </c>
      <c r="C74" s="244">
        <v>44773</v>
      </c>
    </row>
    <row r="75" spans="2:8" ht="25.5">
      <c r="B75" s="245" t="s">
        <v>123</v>
      </c>
      <c r="C75" s="16" t="s">
        <v>124</v>
      </c>
    </row>
    <row r="76" spans="2:8">
      <c r="B76" s="241"/>
    </row>
    <row r="77" spans="2:8">
      <c r="B77" s="241" t="s">
        <v>125</v>
      </c>
    </row>
    <row r="78" spans="2:8">
      <c r="B78" s="241" t="s">
        <v>212</v>
      </c>
    </row>
    <row r="79" spans="2:8">
      <c r="B79" s="241" t="s">
        <v>126</v>
      </c>
    </row>
    <row r="80" spans="2:8">
      <c r="B80" s="241" t="s">
        <v>795</v>
      </c>
      <c r="C80" s="243"/>
    </row>
    <row r="81" spans="2:3">
      <c r="B81" s="241" t="s">
        <v>796</v>
      </c>
      <c r="C81" s="243"/>
    </row>
    <row r="82" spans="2:3">
      <c r="B82" s="241" t="s">
        <v>797</v>
      </c>
      <c r="C82" s="243"/>
    </row>
    <row r="83" spans="2:3">
      <c r="B83" s="241" t="s">
        <v>3143</v>
      </c>
      <c r="C83" s="243"/>
    </row>
    <row r="84" spans="2:3">
      <c r="B84" s="241" t="s">
        <v>798</v>
      </c>
      <c r="C84" s="243"/>
    </row>
    <row r="85" spans="2:3">
      <c r="B85" s="241" t="s">
        <v>799</v>
      </c>
      <c r="C85" s="243"/>
    </row>
    <row r="86" spans="2:3">
      <c r="B86" s="241" t="s">
        <v>800</v>
      </c>
      <c r="C86" s="243"/>
    </row>
    <row r="87" spans="2:3">
      <c r="B87" s="241" t="s">
        <v>801</v>
      </c>
      <c r="C87" s="243"/>
    </row>
    <row r="88" spans="2:3">
      <c r="B88" s="275" t="s">
        <v>2649</v>
      </c>
      <c r="C88" s="243"/>
    </row>
    <row r="89" spans="2:3">
      <c r="B89" s="275" t="s">
        <v>127</v>
      </c>
    </row>
    <row r="90" spans="2:3">
      <c r="B90" s="275" t="s">
        <v>128</v>
      </c>
    </row>
  </sheetData>
  <mergeCells count="3">
    <mergeCell ref="B1:E1"/>
    <mergeCell ref="C3:C7"/>
    <mergeCell ref="D3:D7"/>
  </mergeCells>
  <hyperlinks>
    <hyperlink ref="A1" location="Index!A1" display="Index" xr:uid="{C7D9441D-7B20-4C2E-BE08-1BB23E649FDD}"/>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98F62-6639-4034-8CEA-F9A71707C6F4}">
  <dimension ref="A1:I75"/>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3.5703125" style="17" bestFit="1" customWidth="1"/>
    <col min="6" max="6" width="10.28515625" style="18" bestFit="1" customWidth="1"/>
    <col min="7" max="7" width="18.140625" style="18" bestFit="1" customWidth="1"/>
    <col min="8" max="8" width="9.140625" style="18"/>
    <col min="9" max="256" width="9.140625" style="17"/>
    <col min="257" max="257" width="5.42578125" style="17" bestFit="1" customWidth="1"/>
    <col min="258" max="258" width="82" style="17" bestFit="1" customWidth="1"/>
    <col min="259" max="259" width="13.140625" style="17" bestFit="1" customWidth="1"/>
    <col min="260" max="260" width="29.7109375" style="17" bestFit="1" customWidth="1"/>
    <col min="261" max="261" width="13.5703125" style="17" bestFit="1" customWidth="1"/>
    <col min="262" max="262" width="10.28515625" style="17" bestFit="1" customWidth="1"/>
    <col min="263" max="263" width="18.140625" style="17" bestFit="1" customWidth="1"/>
    <col min="264" max="512" width="9.140625" style="17"/>
    <col min="513" max="513" width="5.42578125" style="17" bestFit="1" customWidth="1"/>
    <col min="514" max="514" width="82" style="17" bestFit="1" customWidth="1"/>
    <col min="515" max="515" width="13.140625" style="17" bestFit="1" customWidth="1"/>
    <col min="516" max="516" width="29.7109375" style="17" bestFit="1" customWidth="1"/>
    <col min="517" max="517" width="13.5703125" style="17" bestFit="1" customWidth="1"/>
    <col min="518" max="518" width="10.28515625" style="17" bestFit="1" customWidth="1"/>
    <col min="519" max="519" width="18.140625" style="17" bestFit="1" customWidth="1"/>
    <col min="520" max="768" width="9.140625" style="17"/>
    <col min="769" max="769" width="5.42578125" style="17" bestFit="1" customWidth="1"/>
    <col min="770" max="770" width="82" style="17" bestFit="1" customWidth="1"/>
    <col min="771" max="771" width="13.140625" style="17" bestFit="1" customWidth="1"/>
    <col min="772" max="772" width="29.7109375" style="17" bestFit="1" customWidth="1"/>
    <col min="773" max="773" width="13.5703125" style="17" bestFit="1" customWidth="1"/>
    <col min="774" max="774" width="10.28515625" style="17" bestFit="1" customWidth="1"/>
    <col min="775" max="775" width="18.140625" style="17" bestFit="1" customWidth="1"/>
    <col min="776" max="1024" width="9.140625" style="17"/>
    <col min="1025" max="1025" width="5.42578125" style="17" bestFit="1" customWidth="1"/>
    <col min="1026" max="1026" width="82" style="17" bestFit="1" customWidth="1"/>
    <col min="1027" max="1027" width="13.140625" style="17" bestFit="1" customWidth="1"/>
    <col min="1028" max="1028" width="29.7109375" style="17" bestFit="1" customWidth="1"/>
    <col min="1029" max="1029" width="13.5703125" style="17" bestFit="1" customWidth="1"/>
    <col min="1030" max="1030" width="10.28515625" style="17" bestFit="1" customWidth="1"/>
    <col min="1031" max="1031" width="18.140625" style="17" bestFit="1" customWidth="1"/>
    <col min="1032" max="1280" width="9.140625" style="17"/>
    <col min="1281" max="1281" width="5.42578125" style="17" bestFit="1" customWidth="1"/>
    <col min="1282" max="1282" width="82" style="17" bestFit="1" customWidth="1"/>
    <col min="1283" max="1283" width="13.140625" style="17" bestFit="1" customWidth="1"/>
    <col min="1284" max="1284" width="29.7109375" style="17" bestFit="1" customWidth="1"/>
    <col min="1285" max="1285" width="13.5703125" style="17" bestFit="1" customWidth="1"/>
    <col min="1286" max="1286" width="10.28515625" style="17" bestFit="1" customWidth="1"/>
    <col min="1287" max="1287" width="18.140625" style="17" bestFit="1" customWidth="1"/>
    <col min="1288" max="1536" width="9.140625" style="17"/>
    <col min="1537" max="1537" width="5.42578125" style="17" bestFit="1" customWidth="1"/>
    <col min="1538" max="1538" width="82" style="17" bestFit="1" customWidth="1"/>
    <col min="1539" max="1539" width="13.140625" style="17" bestFit="1" customWidth="1"/>
    <col min="1540" max="1540" width="29.7109375" style="17" bestFit="1" customWidth="1"/>
    <col min="1541" max="1541" width="13.5703125" style="17" bestFit="1" customWidth="1"/>
    <col min="1542" max="1542" width="10.28515625" style="17" bestFit="1" customWidth="1"/>
    <col min="1543" max="1543" width="18.140625" style="17" bestFit="1" customWidth="1"/>
    <col min="1544" max="1792" width="9.140625" style="17"/>
    <col min="1793" max="1793" width="5.42578125" style="17" bestFit="1" customWidth="1"/>
    <col min="1794" max="1794" width="82" style="17" bestFit="1" customWidth="1"/>
    <col min="1795" max="1795" width="13.140625" style="17" bestFit="1" customWidth="1"/>
    <col min="1796" max="1796" width="29.7109375" style="17" bestFit="1" customWidth="1"/>
    <col min="1797" max="1797" width="13.5703125" style="17" bestFit="1" customWidth="1"/>
    <col min="1798" max="1798" width="10.28515625" style="17" bestFit="1" customWidth="1"/>
    <col min="1799" max="1799" width="18.140625" style="17" bestFit="1" customWidth="1"/>
    <col min="1800" max="2048" width="9.140625" style="17"/>
    <col min="2049" max="2049" width="5.42578125" style="17" bestFit="1" customWidth="1"/>
    <col min="2050" max="2050" width="82" style="17" bestFit="1" customWidth="1"/>
    <col min="2051" max="2051" width="13.140625" style="17" bestFit="1" customWidth="1"/>
    <col min="2052" max="2052" width="29.7109375" style="17" bestFit="1" customWidth="1"/>
    <col min="2053" max="2053" width="13.5703125" style="17" bestFit="1" customWidth="1"/>
    <col min="2054" max="2054" width="10.28515625" style="17" bestFit="1" customWidth="1"/>
    <col min="2055" max="2055" width="18.140625" style="17" bestFit="1" customWidth="1"/>
    <col min="2056" max="2304" width="9.140625" style="17"/>
    <col min="2305" max="2305" width="5.42578125" style="17" bestFit="1" customWidth="1"/>
    <col min="2306" max="2306" width="82" style="17" bestFit="1" customWidth="1"/>
    <col min="2307" max="2307" width="13.140625" style="17" bestFit="1" customWidth="1"/>
    <col min="2308" max="2308" width="29.7109375" style="17" bestFit="1" customWidth="1"/>
    <col min="2309" max="2309" width="13.5703125" style="17" bestFit="1" customWidth="1"/>
    <col min="2310" max="2310" width="10.28515625" style="17" bestFit="1" customWidth="1"/>
    <col min="2311" max="2311" width="18.140625" style="17" bestFit="1" customWidth="1"/>
    <col min="2312" max="2560" width="9.140625" style="17"/>
    <col min="2561" max="2561" width="5.42578125" style="17" bestFit="1" customWidth="1"/>
    <col min="2562" max="2562" width="82" style="17" bestFit="1" customWidth="1"/>
    <col min="2563" max="2563" width="13.140625" style="17" bestFit="1" customWidth="1"/>
    <col min="2564" max="2564" width="29.7109375" style="17" bestFit="1" customWidth="1"/>
    <col min="2565" max="2565" width="13.5703125" style="17" bestFit="1" customWidth="1"/>
    <col min="2566" max="2566" width="10.28515625" style="17" bestFit="1" customWidth="1"/>
    <col min="2567" max="2567" width="18.140625" style="17" bestFit="1" customWidth="1"/>
    <col min="2568" max="2816" width="9.140625" style="17"/>
    <col min="2817" max="2817" width="5.42578125" style="17" bestFit="1" customWidth="1"/>
    <col min="2818" max="2818" width="82" style="17" bestFit="1" customWidth="1"/>
    <col min="2819" max="2819" width="13.140625" style="17" bestFit="1" customWidth="1"/>
    <col min="2820" max="2820" width="29.7109375" style="17" bestFit="1" customWidth="1"/>
    <col min="2821" max="2821" width="13.5703125" style="17" bestFit="1" customWidth="1"/>
    <col min="2822" max="2822" width="10.28515625" style="17" bestFit="1" customWidth="1"/>
    <col min="2823" max="2823" width="18.140625" style="17" bestFit="1" customWidth="1"/>
    <col min="2824" max="3072" width="9.140625" style="17"/>
    <col min="3073" max="3073" width="5.42578125" style="17" bestFit="1" customWidth="1"/>
    <col min="3074" max="3074" width="82" style="17" bestFit="1" customWidth="1"/>
    <col min="3075" max="3075" width="13.140625" style="17" bestFit="1" customWidth="1"/>
    <col min="3076" max="3076" width="29.7109375" style="17" bestFit="1" customWidth="1"/>
    <col min="3077" max="3077" width="13.5703125" style="17" bestFit="1" customWidth="1"/>
    <col min="3078" max="3078" width="10.28515625" style="17" bestFit="1" customWidth="1"/>
    <col min="3079" max="3079" width="18.140625" style="17" bestFit="1" customWidth="1"/>
    <col min="3080" max="3328" width="9.140625" style="17"/>
    <col min="3329" max="3329" width="5.42578125" style="17" bestFit="1" customWidth="1"/>
    <col min="3330" max="3330" width="82" style="17" bestFit="1" customWidth="1"/>
    <col min="3331" max="3331" width="13.140625" style="17" bestFit="1" customWidth="1"/>
    <col min="3332" max="3332" width="29.7109375" style="17" bestFit="1" customWidth="1"/>
    <col min="3333" max="3333" width="13.5703125" style="17" bestFit="1" customWidth="1"/>
    <col min="3334" max="3334" width="10.28515625" style="17" bestFit="1" customWidth="1"/>
    <col min="3335" max="3335" width="18.140625" style="17" bestFit="1" customWidth="1"/>
    <col min="3336" max="3584" width="9.140625" style="17"/>
    <col min="3585" max="3585" width="5.42578125" style="17" bestFit="1" customWidth="1"/>
    <col min="3586" max="3586" width="82" style="17" bestFit="1" customWidth="1"/>
    <col min="3587" max="3587" width="13.140625" style="17" bestFit="1" customWidth="1"/>
    <col min="3588" max="3588" width="29.7109375" style="17" bestFit="1" customWidth="1"/>
    <col min="3589" max="3589" width="13.5703125" style="17" bestFit="1" customWidth="1"/>
    <col min="3590" max="3590" width="10.28515625" style="17" bestFit="1" customWidth="1"/>
    <col min="3591" max="3591" width="18.140625" style="17" bestFit="1" customWidth="1"/>
    <col min="3592" max="3840" width="9.140625" style="17"/>
    <col min="3841" max="3841" width="5.42578125" style="17" bestFit="1" customWidth="1"/>
    <col min="3842" max="3842" width="82" style="17" bestFit="1" customWidth="1"/>
    <col min="3843" max="3843" width="13.140625" style="17" bestFit="1" customWidth="1"/>
    <col min="3844" max="3844" width="29.7109375" style="17" bestFit="1" customWidth="1"/>
    <col min="3845" max="3845" width="13.5703125" style="17" bestFit="1" customWidth="1"/>
    <col min="3846" max="3846" width="10.28515625" style="17" bestFit="1" customWidth="1"/>
    <col min="3847" max="3847" width="18.140625" style="17" bestFit="1" customWidth="1"/>
    <col min="3848" max="4096" width="9.140625" style="17"/>
    <col min="4097" max="4097" width="5.42578125" style="17" bestFit="1" customWidth="1"/>
    <col min="4098" max="4098" width="82" style="17" bestFit="1" customWidth="1"/>
    <col min="4099" max="4099" width="13.140625" style="17" bestFit="1" customWidth="1"/>
    <col min="4100" max="4100" width="29.7109375" style="17" bestFit="1" customWidth="1"/>
    <col min="4101" max="4101" width="13.5703125" style="17" bestFit="1" customWidth="1"/>
    <col min="4102" max="4102" width="10.28515625" style="17" bestFit="1" customWidth="1"/>
    <col min="4103" max="4103" width="18.140625" style="17" bestFit="1" customWidth="1"/>
    <col min="4104" max="4352" width="9.140625" style="17"/>
    <col min="4353" max="4353" width="5.42578125" style="17" bestFit="1" customWidth="1"/>
    <col min="4354" max="4354" width="82" style="17" bestFit="1" customWidth="1"/>
    <col min="4355" max="4355" width="13.140625" style="17" bestFit="1" customWidth="1"/>
    <col min="4356" max="4356" width="29.7109375" style="17" bestFit="1" customWidth="1"/>
    <col min="4357" max="4357" width="13.5703125" style="17" bestFit="1" customWidth="1"/>
    <col min="4358" max="4358" width="10.28515625" style="17" bestFit="1" customWidth="1"/>
    <col min="4359" max="4359" width="18.140625" style="17" bestFit="1" customWidth="1"/>
    <col min="4360" max="4608" width="9.140625" style="17"/>
    <col min="4609" max="4609" width="5.42578125" style="17" bestFit="1" customWidth="1"/>
    <col min="4610" max="4610" width="82" style="17" bestFit="1" customWidth="1"/>
    <col min="4611" max="4611" width="13.140625" style="17" bestFit="1" customWidth="1"/>
    <col min="4612" max="4612" width="29.7109375" style="17" bestFit="1" customWidth="1"/>
    <col min="4613" max="4613" width="13.5703125" style="17" bestFit="1" customWidth="1"/>
    <col min="4614" max="4614" width="10.28515625" style="17" bestFit="1" customWidth="1"/>
    <col min="4615" max="4615" width="18.140625" style="17" bestFit="1" customWidth="1"/>
    <col min="4616" max="4864" width="9.140625" style="17"/>
    <col min="4865" max="4865" width="5.42578125" style="17" bestFit="1" customWidth="1"/>
    <col min="4866" max="4866" width="82" style="17" bestFit="1" customWidth="1"/>
    <col min="4867" max="4867" width="13.140625" style="17" bestFit="1" customWidth="1"/>
    <col min="4868" max="4868" width="29.7109375" style="17" bestFit="1" customWidth="1"/>
    <col min="4869" max="4869" width="13.5703125" style="17" bestFit="1" customWidth="1"/>
    <col min="4870" max="4870" width="10.28515625" style="17" bestFit="1" customWidth="1"/>
    <col min="4871" max="4871" width="18.140625" style="17" bestFit="1" customWidth="1"/>
    <col min="4872" max="5120" width="9.140625" style="17"/>
    <col min="5121" max="5121" width="5.42578125" style="17" bestFit="1" customWidth="1"/>
    <col min="5122" max="5122" width="82" style="17" bestFit="1" customWidth="1"/>
    <col min="5123" max="5123" width="13.140625" style="17" bestFit="1" customWidth="1"/>
    <col min="5124" max="5124" width="29.7109375" style="17" bestFit="1" customWidth="1"/>
    <col min="5125" max="5125" width="13.5703125" style="17" bestFit="1" customWidth="1"/>
    <col min="5126" max="5126" width="10.28515625" style="17" bestFit="1" customWidth="1"/>
    <col min="5127" max="5127" width="18.140625" style="17" bestFit="1" customWidth="1"/>
    <col min="5128" max="5376" width="9.140625" style="17"/>
    <col min="5377" max="5377" width="5.42578125" style="17" bestFit="1" customWidth="1"/>
    <col min="5378" max="5378" width="82" style="17" bestFit="1" customWidth="1"/>
    <col min="5379" max="5379" width="13.140625" style="17" bestFit="1" customWidth="1"/>
    <col min="5380" max="5380" width="29.7109375" style="17" bestFit="1" customWidth="1"/>
    <col min="5381" max="5381" width="13.5703125" style="17" bestFit="1" customWidth="1"/>
    <col min="5382" max="5382" width="10.28515625" style="17" bestFit="1" customWidth="1"/>
    <col min="5383" max="5383" width="18.140625" style="17" bestFit="1" customWidth="1"/>
    <col min="5384" max="5632" width="9.140625" style="17"/>
    <col min="5633" max="5633" width="5.42578125" style="17" bestFit="1" customWidth="1"/>
    <col min="5634" max="5634" width="82" style="17" bestFit="1" customWidth="1"/>
    <col min="5635" max="5635" width="13.140625" style="17" bestFit="1" customWidth="1"/>
    <col min="5636" max="5636" width="29.7109375" style="17" bestFit="1" customWidth="1"/>
    <col min="5637" max="5637" width="13.5703125" style="17" bestFit="1" customWidth="1"/>
    <col min="5638" max="5638" width="10.28515625" style="17" bestFit="1" customWidth="1"/>
    <col min="5639" max="5639" width="18.140625" style="17" bestFit="1" customWidth="1"/>
    <col min="5640" max="5888" width="9.140625" style="17"/>
    <col min="5889" max="5889" width="5.42578125" style="17" bestFit="1" customWidth="1"/>
    <col min="5890" max="5890" width="82" style="17" bestFit="1" customWidth="1"/>
    <col min="5891" max="5891" width="13.140625" style="17" bestFit="1" customWidth="1"/>
    <col min="5892" max="5892" width="29.7109375" style="17" bestFit="1" customWidth="1"/>
    <col min="5893" max="5893" width="13.5703125" style="17" bestFit="1" customWidth="1"/>
    <col min="5894" max="5894" width="10.28515625" style="17" bestFit="1" customWidth="1"/>
    <col min="5895" max="5895" width="18.140625" style="17" bestFit="1" customWidth="1"/>
    <col min="5896" max="6144" width="9.140625" style="17"/>
    <col min="6145" max="6145" width="5.42578125" style="17" bestFit="1" customWidth="1"/>
    <col min="6146" max="6146" width="82" style="17" bestFit="1" customWidth="1"/>
    <col min="6147" max="6147" width="13.140625" style="17" bestFit="1" customWidth="1"/>
    <col min="6148" max="6148" width="29.7109375" style="17" bestFit="1" customWidth="1"/>
    <col min="6149" max="6149" width="13.5703125" style="17" bestFit="1" customWidth="1"/>
    <col min="6150" max="6150" width="10.28515625" style="17" bestFit="1" customWidth="1"/>
    <col min="6151" max="6151" width="18.140625" style="17" bestFit="1" customWidth="1"/>
    <col min="6152" max="6400" width="9.140625" style="17"/>
    <col min="6401" max="6401" width="5.42578125" style="17" bestFit="1" customWidth="1"/>
    <col min="6402" max="6402" width="82" style="17" bestFit="1" customWidth="1"/>
    <col min="6403" max="6403" width="13.140625" style="17" bestFit="1" customWidth="1"/>
    <col min="6404" max="6404" width="29.7109375" style="17" bestFit="1" customWidth="1"/>
    <col min="6405" max="6405" width="13.5703125" style="17" bestFit="1" customWidth="1"/>
    <col min="6406" max="6406" width="10.28515625" style="17" bestFit="1" customWidth="1"/>
    <col min="6407" max="6407" width="18.140625" style="17" bestFit="1" customWidth="1"/>
    <col min="6408" max="6656" width="9.140625" style="17"/>
    <col min="6657" max="6657" width="5.42578125" style="17" bestFit="1" customWidth="1"/>
    <col min="6658" max="6658" width="82" style="17" bestFit="1" customWidth="1"/>
    <col min="6659" max="6659" width="13.140625" style="17" bestFit="1" customWidth="1"/>
    <col min="6660" max="6660" width="29.7109375" style="17" bestFit="1" customWidth="1"/>
    <col min="6661" max="6661" width="13.5703125" style="17" bestFit="1" customWidth="1"/>
    <col min="6662" max="6662" width="10.28515625" style="17" bestFit="1" customWidth="1"/>
    <col min="6663" max="6663" width="18.140625" style="17" bestFit="1" customWidth="1"/>
    <col min="6664" max="6912" width="9.140625" style="17"/>
    <col min="6913" max="6913" width="5.42578125" style="17" bestFit="1" customWidth="1"/>
    <col min="6914" max="6914" width="82" style="17" bestFit="1" customWidth="1"/>
    <col min="6915" max="6915" width="13.140625" style="17" bestFit="1" customWidth="1"/>
    <col min="6916" max="6916" width="29.7109375" style="17" bestFit="1" customWidth="1"/>
    <col min="6917" max="6917" width="13.5703125" style="17" bestFit="1" customWidth="1"/>
    <col min="6918" max="6918" width="10.28515625" style="17" bestFit="1" customWidth="1"/>
    <col min="6919" max="6919" width="18.140625" style="17" bestFit="1" customWidth="1"/>
    <col min="6920" max="7168" width="9.140625" style="17"/>
    <col min="7169" max="7169" width="5.42578125" style="17" bestFit="1" customWidth="1"/>
    <col min="7170" max="7170" width="82" style="17" bestFit="1" customWidth="1"/>
    <col min="7171" max="7171" width="13.140625" style="17" bestFit="1" customWidth="1"/>
    <col min="7172" max="7172" width="29.7109375" style="17" bestFit="1" customWidth="1"/>
    <col min="7173" max="7173" width="13.5703125" style="17" bestFit="1" customWidth="1"/>
    <col min="7174" max="7174" width="10.28515625" style="17" bestFit="1" customWidth="1"/>
    <col min="7175" max="7175" width="18.140625" style="17" bestFit="1" customWidth="1"/>
    <col min="7176" max="7424" width="9.140625" style="17"/>
    <col min="7425" max="7425" width="5.42578125" style="17" bestFit="1" customWidth="1"/>
    <col min="7426" max="7426" width="82" style="17" bestFit="1" customWidth="1"/>
    <col min="7427" max="7427" width="13.140625" style="17" bestFit="1" customWidth="1"/>
    <col min="7428" max="7428" width="29.7109375" style="17" bestFit="1" customWidth="1"/>
    <col min="7429" max="7429" width="13.5703125" style="17" bestFit="1" customWidth="1"/>
    <col min="7430" max="7430" width="10.28515625" style="17" bestFit="1" customWidth="1"/>
    <col min="7431" max="7431" width="18.140625" style="17" bestFit="1" customWidth="1"/>
    <col min="7432" max="7680" width="9.140625" style="17"/>
    <col min="7681" max="7681" width="5.42578125" style="17" bestFit="1" customWidth="1"/>
    <col min="7682" max="7682" width="82" style="17" bestFit="1" customWidth="1"/>
    <col min="7683" max="7683" width="13.140625" style="17" bestFit="1" customWidth="1"/>
    <col min="7684" max="7684" width="29.7109375" style="17" bestFit="1" customWidth="1"/>
    <col min="7685" max="7685" width="13.5703125" style="17" bestFit="1" customWidth="1"/>
    <col min="7686" max="7686" width="10.28515625" style="17" bestFit="1" customWidth="1"/>
    <col min="7687" max="7687" width="18.140625" style="17" bestFit="1" customWidth="1"/>
    <col min="7688" max="7936" width="9.140625" style="17"/>
    <col min="7937" max="7937" width="5.42578125" style="17" bestFit="1" customWidth="1"/>
    <col min="7938" max="7938" width="82" style="17" bestFit="1" customWidth="1"/>
    <col min="7939" max="7939" width="13.140625" style="17" bestFit="1" customWidth="1"/>
    <col min="7940" max="7940" width="29.7109375" style="17" bestFit="1" customWidth="1"/>
    <col min="7941" max="7941" width="13.5703125" style="17" bestFit="1" customWidth="1"/>
    <col min="7942" max="7942" width="10.28515625" style="17" bestFit="1" customWidth="1"/>
    <col min="7943" max="7943" width="18.140625" style="17" bestFit="1" customWidth="1"/>
    <col min="7944" max="8192" width="9.140625" style="17"/>
    <col min="8193" max="8193" width="5.42578125" style="17" bestFit="1" customWidth="1"/>
    <col min="8194" max="8194" width="82" style="17" bestFit="1" customWidth="1"/>
    <col min="8195" max="8195" width="13.140625" style="17" bestFit="1" customWidth="1"/>
    <col min="8196" max="8196" width="29.7109375" style="17" bestFit="1" customWidth="1"/>
    <col min="8197" max="8197" width="13.5703125" style="17" bestFit="1" customWidth="1"/>
    <col min="8198" max="8198" width="10.28515625" style="17" bestFit="1" customWidth="1"/>
    <col min="8199" max="8199" width="18.140625" style="17" bestFit="1" customWidth="1"/>
    <col min="8200" max="8448" width="9.140625" style="17"/>
    <col min="8449" max="8449" width="5.42578125" style="17" bestFit="1" customWidth="1"/>
    <col min="8450" max="8450" width="82" style="17" bestFit="1" customWidth="1"/>
    <col min="8451" max="8451" width="13.140625" style="17" bestFit="1" customWidth="1"/>
    <col min="8452" max="8452" width="29.7109375" style="17" bestFit="1" customWidth="1"/>
    <col min="8453" max="8453" width="13.5703125" style="17" bestFit="1" customWidth="1"/>
    <col min="8454" max="8454" width="10.28515625" style="17" bestFit="1" customWidth="1"/>
    <col min="8455" max="8455" width="18.140625" style="17" bestFit="1" customWidth="1"/>
    <col min="8456" max="8704" width="9.140625" style="17"/>
    <col min="8705" max="8705" width="5.42578125" style="17" bestFit="1" customWidth="1"/>
    <col min="8706" max="8706" width="82" style="17" bestFit="1" customWidth="1"/>
    <col min="8707" max="8707" width="13.140625" style="17" bestFit="1" customWidth="1"/>
    <col min="8708" max="8708" width="29.7109375" style="17" bestFit="1" customWidth="1"/>
    <col min="8709" max="8709" width="13.5703125" style="17" bestFit="1" customWidth="1"/>
    <col min="8710" max="8710" width="10.28515625" style="17" bestFit="1" customWidth="1"/>
    <col min="8711" max="8711" width="18.140625" style="17" bestFit="1" customWidth="1"/>
    <col min="8712" max="8960" width="9.140625" style="17"/>
    <col min="8961" max="8961" width="5.42578125" style="17" bestFit="1" customWidth="1"/>
    <col min="8962" max="8962" width="82" style="17" bestFit="1" customWidth="1"/>
    <col min="8963" max="8963" width="13.140625" style="17" bestFit="1" customWidth="1"/>
    <col min="8964" max="8964" width="29.7109375" style="17" bestFit="1" customWidth="1"/>
    <col min="8965" max="8965" width="13.5703125" style="17" bestFit="1" customWidth="1"/>
    <col min="8966" max="8966" width="10.28515625" style="17" bestFit="1" customWidth="1"/>
    <col min="8967" max="8967" width="18.140625" style="17" bestFit="1" customWidth="1"/>
    <col min="8968" max="9216" width="9.140625" style="17"/>
    <col min="9217" max="9217" width="5.42578125" style="17" bestFit="1" customWidth="1"/>
    <col min="9218" max="9218" width="82" style="17" bestFit="1" customWidth="1"/>
    <col min="9219" max="9219" width="13.140625" style="17" bestFit="1" customWidth="1"/>
    <col min="9220" max="9220" width="29.7109375" style="17" bestFit="1" customWidth="1"/>
    <col min="9221" max="9221" width="13.5703125" style="17" bestFit="1" customWidth="1"/>
    <col min="9222" max="9222" width="10.28515625" style="17" bestFit="1" customWidth="1"/>
    <col min="9223" max="9223" width="18.140625" style="17" bestFit="1" customWidth="1"/>
    <col min="9224" max="9472" width="9.140625" style="17"/>
    <col min="9473" max="9473" width="5.42578125" style="17" bestFit="1" customWidth="1"/>
    <col min="9474" max="9474" width="82" style="17" bestFit="1" customWidth="1"/>
    <col min="9475" max="9475" width="13.140625" style="17" bestFit="1" customWidth="1"/>
    <col min="9476" max="9476" width="29.7109375" style="17" bestFit="1" customWidth="1"/>
    <col min="9477" max="9477" width="13.5703125" style="17" bestFit="1" customWidth="1"/>
    <col min="9478" max="9478" width="10.28515625" style="17" bestFit="1" customWidth="1"/>
    <col min="9479" max="9479" width="18.140625" style="17" bestFit="1" customWidth="1"/>
    <col min="9480" max="9728" width="9.140625" style="17"/>
    <col min="9729" max="9729" width="5.42578125" style="17" bestFit="1" customWidth="1"/>
    <col min="9730" max="9730" width="82" style="17" bestFit="1" customWidth="1"/>
    <col min="9731" max="9731" width="13.140625" style="17" bestFit="1" customWidth="1"/>
    <col min="9732" max="9732" width="29.7109375" style="17" bestFit="1" customWidth="1"/>
    <col min="9733" max="9733" width="13.5703125" style="17" bestFit="1" customWidth="1"/>
    <col min="9734" max="9734" width="10.28515625" style="17" bestFit="1" customWidth="1"/>
    <col min="9735" max="9735" width="18.140625" style="17" bestFit="1" customWidth="1"/>
    <col min="9736" max="9984" width="9.140625" style="17"/>
    <col min="9985" max="9985" width="5.42578125" style="17" bestFit="1" customWidth="1"/>
    <col min="9986" max="9986" width="82" style="17" bestFit="1" customWidth="1"/>
    <col min="9987" max="9987" width="13.140625" style="17" bestFit="1" customWidth="1"/>
    <col min="9988" max="9988" width="29.7109375" style="17" bestFit="1" customWidth="1"/>
    <col min="9989" max="9989" width="13.5703125" style="17" bestFit="1" customWidth="1"/>
    <col min="9990" max="9990" width="10.28515625" style="17" bestFit="1" customWidth="1"/>
    <col min="9991" max="9991" width="18.140625" style="17" bestFit="1" customWidth="1"/>
    <col min="9992" max="10240" width="9.140625" style="17"/>
    <col min="10241" max="10241" width="5.42578125" style="17" bestFit="1" customWidth="1"/>
    <col min="10242" max="10242" width="82" style="17" bestFit="1" customWidth="1"/>
    <col min="10243" max="10243" width="13.140625" style="17" bestFit="1" customWidth="1"/>
    <col min="10244" max="10244" width="29.7109375" style="17" bestFit="1" customWidth="1"/>
    <col min="10245" max="10245" width="13.5703125" style="17" bestFit="1" customWidth="1"/>
    <col min="10246" max="10246" width="10.28515625" style="17" bestFit="1" customWidth="1"/>
    <col min="10247" max="10247" width="18.140625" style="17" bestFit="1" customWidth="1"/>
    <col min="10248" max="10496" width="9.140625" style="17"/>
    <col min="10497" max="10497" width="5.42578125" style="17" bestFit="1" customWidth="1"/>
    <col min="10498" max="10498" width="82" style="17" bestFit="1" customWidth="1"/>
    <col min="10499" max="10499" width="13.140625" style="17" bestFit="1" customWidth="1"/>
    <col min="10500" max="10500" width="29.7109375" style="17" bestFit="1" customWidth="1"/>
    <col min="10501" max="10501" width="13.5703125" style="17" bestFit="1" customWidth="1"/>
    <col min="10502" max="10502" width="10.28515625" style="17" bestFit="1" customWidth="1"/>
    <col min="10503" max="10503" width="18.140625" style="17" bestFit="1" customWidth="1"/>
    <col min="10504" max="10752" width="9.140625" style="17"/>
    <col min="10753" max="10753" width="5.42578125" style="17" bestFit="1" customWidth="1"/>
    <col min="10754" max="10754" width="82" style="17" bestFit="1" customWidth="1"/>
    <col min="10755" max="10755" width="13.140625" style="17" bestFit="1" customWidth="1"/>
    <col min="10756" max="10756" width="29.7109375" style="17" bestFit="1" customWidth="1"/>
    <col min="10757" max="10757" width="13.5703125" style="17" bestFit="1" customWidth="1"/>
    <col min="10758" max="10758" width="10.28515625" style="17" bestFit="1" customWidth="1"/>
    <col min="10759" max="10759" width="18.140625" style="17" bestFit="1" customWidth="1"/>
    <col min="10760" max="11008" width="9.140625" style="17"/>
    <col min="11009" max="11009" width="5.42578125" style="17" bestFit="1" customWidth="1"/>
    <col min="11010" max="11010" width="82" style="17" bestFit="1" customWidth="1"/>
    <col min="11011" max="11011" width="13.140625" style="17" bestFit="1" customWidth="1"/>
    <col min="11012" max="11012" width="29.7109375" style="17" bestFit="1" customWidth="1"/>
    <col min="11013" max="11013" width="13.5703125" style="17" bestFit="1" customWidth="1"/>
    <col min="11014" max="11014" width="10.28515625" style="17" bestFit="1" customWidth="1"/>
    <col min="11015" max="11015" width="18.140625" style="17" bestFit="1" customWidth="1"/>
    <col min="11016" max="11264" width="9.140625" style="17"/>
    <col min="11265" max="11265" width="5.42578125" style="17" bestFit="1" customWidth="1"/>
    <col min="11266" max="11266" width="82" style="17" bestFit="1" customWidth="1"/>
    <col min="11267" max="11267" width="13.140625" style="17" bestFit="1" customWidth="1"/>
    <col min="11268" max="11268" width="29.7109375" style="17" bestFit="1" customWidth="1"/>
    <col min="11269" max="11269" width="13.5703125" style="17" bestFit="1" customWidth="1"/>
    <col min="11270" max="11270" width="10.28515625" style="17" bestFit="1" customWidth="1"/>
    <col min="11271" max="11271" width="18.140625" style="17" bestFit="1" customWidth="1"/>
    <col min="11272" max="11520" width="9.140625" style="17"/>
    <col min="11521" max="11521" width="5.42578125" style="17" bestFit="1" customWidth="1"/>
    <col min="11522" max="11522" width="82" style="17" bestFit="1" customWidth="1"/>
    <col min="11523" max="11523" width="13.140625" style="17" bestFit="1" customWidth="1"/>
    <col min="11524" max="11524" width="29.7109375" style="17" bestFit="1" customWidth="1"/>
    <col min="11525" max="11525" width="13.5703125" style="17" bestFit="1" customWidth="1"/>
    <col min="11526" max="11526" width="10.28515625" style="17" bestFit="1" customWidth="1"/>
    <col min="11527" max="11527" width="18.140625" style="17" bestFit="1" customWidth="1"/>
    <col min="11528" max="11776" width="9.140625" style="17"/>
    <col min="11777" max="11777" width="5.42578125" style="17" bestFit="1" customWidth="1"/>
    <col min="11778" max="11778" width="82" style="17" bestFit="1" customWidth="1"/>
    <col min="11779" max="11779" width="13.140625" style="17" bestFit="1" customWidth="1"/>
    <col min="11780" max="11780" width="29.7109375" style="17" bestFit="1" customWidth="1"/>
    <col min="11781" max="11781" width="13.5703125" style="17" bestFit="1" customWidth="1"/>
    <col min="11782" max="11782" width="10.28515625" style="17" bestFit="1" customWidth="1"/>
    <col min="11783" max="11783" width="18.140625" style="17" bestFit="1" customWidth="1"/>
    <col min="11784" max="12032" width="9.140625" style="17"/>
    <col min="12033" max="12033" width="5.42578125" style="17" bestFit="1" customWidth="1"/>
    <col min="12034" max="12034" width="82" style="17" bestFit="1" customWidth="1"/>
    <col min="12035" max="12035" width="13.140625" style="17" bestFit="1" customWidth="1"/>
    <col min="12036" max="12036" width="29.7109375" style="17" bestFit="1" customWidth="1"/>
    <col min="12037" max="12037" width="13.5703125" style="17" bestFit="1" customWidth="1"/>
    <col min="12038" max="12038" width="10.28515625" style="17" bestFit="1" customWidth="1"/>
    <col min="12039" max="12039" width="18.140625" style="17" bestFit="1" customWidth="1"/>
    <col min="12040" max="12288" width="9.140625" style="17"/>
    <col min="12289" max="12289" width="5.42578125" style="17" bestFit="1" customWidth="1"/>
    <col min="12290" max="12290" width="82" style="17" bestFit="1" customWidth="1"/>
    <col min="12291" max="12291" width="13.140625" style="17" bestFit="1" customWidth="1"/>
    <col min="12292" max="12292" width="29.7109375" style="17" bestFit="1" customWidth="1"/>
    <col min="12293" max="12293" width="13.5703125" style="17" bestFit="1" customWidth="1"/>
    <col min="12294" max="12294" width="10.28515625" style="17" bestFit="1" customWidth="1"/>
    <col min="12295" max="12295" width="18.140625" style="17" bestFit="1" customWidth="1"/>
    <col min="12296" max="12544" width="9.140625" style="17"/>
    <col min="12545" max="12545" width="5.42578125" style="17" bestFit="1" customWidth="1"/>
    <col min="12546" max="12546" width="82" style="17" bestFit="1" customWidth="1"/>
    <col min="12547" max="12547" width="13.140625" style="17" bestFit="1" customWidth="1"/>
    <col min="12548" max="12548" width="29.7109375" style="17" bestFit="1" customWidth="1"/>
    <col min="12549" max="12549" width="13.5703125" style="17" bestFit="1" customWidth="1"/>
    <col min="12550" max="12550" width="10.28515625" style="17" bestFit="1" customWidth="1"/>
    <col min="12551" max="12551" width="18.140625" style="17" bestFit="1" customWidth="1"/>
    <col min="12552" max="12800" width="9.140625" style="17"/>
    <col min="12801" max="12801" width="5.42578125" style="17" bestFit="1" customWidth="1"/>
    <col min="12802" max="12802" width="82" style="17" bestFit="1" customWidth="1"/>
    <col min="12803" max="12803" width="13.140625" style="17" bestFit="1" customWidth="1"/>
    <col min="12804" max="12804" width="29.7109375" style="17" bestFit="1" customWidth="1"/>
    <col min="12805" max="12805" width="13.5703125" style="17" bestFit="1" customWidth="1"/>
    <col min="12806" max="12806" width="10.28515625" style="17" bestFit="1" customWidth="1"/>
    <col min="12807" max="12807" width="18.140625" style="17" bestFit="1" customWidth="1"/>
    <col min="12808" max="13056" width="9.140625" style="17"/>
    <col min="13057" max="13057" width="5.42578125" style="17" bestFit="1" customWidth="1"/>
    <col min="13058" max="13058" width="82" style="17" bestFit="1" customWidth="1"/>
    <col min="13059" max="13059" width="13.140625" style="17" bestFit="1" customWidth="1"/>
    <col min="13060" max="13060" width="29.7109375" style="17" bestFit="1" customWidth="1"/>
    <col min="13061" max="13061" width="13.5703125" style="17" bestFit="1" customWidth="1"/>
    <col min="13062" max="13062" width="10.28515625" style="17" bestFit="1" customWidth="1"/>
    <col min="13063" max="13063" width="18.140625" style="17" bestFit="1" customWidth="1"/>
    <col min="13064" max="13312" width="9.140625" style="17"/>
    <col min="13313" max="13313" width="5.42578125" style="17" bestFit="1" customWidth="1"/>
    <col min="13314" max="13314" width="82" style="17" bestFit="1" customWidth="1"/>
    <col min="13315" max="13315" width="13.140625" style="17" bestFit="1" customWidth="1"/>
    <col min="13316" max="13316" width="29.7109375" style="17" bestFit="1" customWidth="1"/>
    <col min="13317" max="13317" width="13.5703125" style="17" bestFit="1" customWidth="1"/>
    <col min="13318" max="13318" width="10.28515625" style="17" bestFit="1" customWidth="1"/>
    <col min="13319" max="13319" width="18.140625" style="17" bestFit="1" customWidth="1"/>
    <col min="13320" max="13568" width="9.140625" style="17"/>
    <col min="13569" max="13569" width="5.42578125" style="17" bestFit="1" customWidth="1"/>
    <col min="13570" max="13570" width="82" style="17" bestFit="1" customWidth="1"/>
    <col min="13571" max="13571" width="13.140625" style="17" bestFit="1" customWidth="1"/>
    <col min="13572" max="13572" width="29.7109375" style="17" bestFit="1" customWidth="1"/>
    <col min="13573" max="13573" width="13.5703125" style="17" bestFit="1" customWidth="1"/>
    <col min="13574" max="13574" width="10.28515625" style="17" bestFit="1" customWidth="1"/>
    <col min="13575" max="13575" width="18.140625" style="17" bestFit="1" customWidth="1"/>
    <col min="13576" max="13824" width="9.140625" style="17"/>
    <col min="13825" max="13825" width="5.42578125" style="17" bestFit="1" customWidth="1"/>
    <col min="13826" max="13826" width="82" style="17" bestFit="1" customWidth="1"/>
    <col min="13827" max="13827" width="13.140625" style="17" bestFit="1" customWidth="1"/>
    <col min="13828" max="13828" width="29.7109375" style="17" bestFit="1" customWidth="1"/>
    <col min="13829" max="13829" width="13.5703125" style="17" bestFit="1" customWidth="1"/>
    <col min="13830" max="13830" width="10.28515625" style="17" bestFit="1" customWidth="1"/>
    <col min="13831" max="13831" width="18.140625" style="17" bestFit="1" customWidth="1"/>
    <col min="13832" max="14080" width="9.140625" style="17"/>
    <col min="14081" max="14081" width="5.42578125" style="17" bestFit="1" customWidth="1"/>
    <col min="14082" max="14082" width="82" style="17" bestFit="1" customWidth="1"/>
    <col min="14083" max="14083" width="13.140625" style="17" bestFit="1" customWidth="1"/>
    <col min="14084" max="14084" width="29.7109375" style="17" bestFit="1" customWidth="1"/>
    <col min="14085" max="14085" width="13.5703125" style="17" bestFit="1" customWidth="1"/>
    <col min="14086" max="14086" width="10.28515625" style="17" bestFit="1" customWidth="1"/>
    <col min="14087" max="14087" width="18.140625" style="17" bestFit="1" customWidth="1"/>
    <col min="14088" max="14336" width="9.140625" style="17"/>
    <col min="14337" max="14337" width="5.42578125" style="17" bestFit="1" customWidth="1"/>
    <col min="14338" max="14338" width="82" style="17" bestFit="1" customWidth="1"/>
    <col min="14339" max="14339" width="13.140625" style="17" bestFit="1" customWidth="1"/>
    <col min="14340" max="14340" width="29.7109375" style="17" bestFit="1" customWidth="1"/>
    <col min="14341" max="14341" width="13.5703125" style="17" bestFit="1" customWidth="1"/>
    <col min="14342" max="14342" width="10.28515625" style="17" bestFit="1" customWidth="1"/>
    <col min="14343" max="14343" width="18.140625" style="17" bestFit="1" customWidth="1"/>
    <col min="14344" max="14592" width="9.140625" style="17"/>
    <col min="14593" max="14593" width="5.42578125" style="17" bestFit="1" customWidth="1"/>
    <col min="14594" max="14594" width="82" style="17" bestFit="1" customWidth="1"/>
    <col min="14595" max="14595" width="13.140625" style="17" bestFit="1" customWidth="1"/>
    <col min="14596" max="14596" width="29.7109375" style="17" bestFit="1" customWidth="1"/>
    <col min="14597" max="14597" width="13.5703125" style="17" bestFit="1" customWidth="1"/>
    <col min="14598" max="14598" width="10.28515625" style="17" bestFit="1" customWidth="1"/>
    <col min="14599" max="14599" width="18.140625" style="17" bestFit="1" customWidth="1"/>
    <col min="14600" max="14848" width="9.140625" style="17"/>
    <col min="14849" max="14849" width="5.42578125" style="17" bestFit="1" customWidth="1"/>
    <col min="14850" max="14850" width="82" style="17" bestFit="1" customWidth="1"/>
    <col min="14851" max="14851" width="13.140625" style="17" bestFit="1" customWidth="1"/>
    <col min="14852" max="14852" width="29.7109375" style="17" bestFit="1" customWidth="1"/>
    <col min="14853" max="14853" width="13.5703125" style="17" bestFit="1" customWidth="1"/>
    <col min="14854" max="14854" width="10.28515625" style="17" bestFit="1" customWidth="1"/>
    <col min="14855" max="14855" width="18.140625" style="17" bestFit="1" customWidth="1"/>
    <col min="14856" max="15104" width="9.140625" style="17"/>
    <col min="15105" max="15105" width="5.42578125" style="17" bestFit="1" customWidth="1"/>
    <col min="15106" max="15106" width="82" style="17" bestFit="1" customWidth="1"/>
    <col min="15107" max="15107" width="13.140625" style="17" bestFit="1" customWidth="1"/>
    <col min="15108" max="15108" width="29.7109375" style="17" bestFit="1" customWidth="1"/>
    <col min="15109" max="15109" width="13.5703125" style="17" bestFit="1" customWidth="1"/>
    <col min="15110" max="15110" width="10.28515625" style="17" bestFit="1" customWidth="1"/>
    <col min="15111" max="15111" width="18.140625" style="17" bestFit="1" customWidth="1"/>
    <col min="15112" max="15360" width="9.140625" style="17"/>
    <col min="15361" max="15361" width="5.42578125" style="17" bestFit="1" customWidth="1"/>
    <col min="15362" max="15362" width="82" style="17" bestFit="1" customWidth="1"/>
    <col min="15363" max="15363" width="13.140625" style="17" bestFit="1" customWidth="1"/>
    <col min="15364" max="15364" width="29.7109375" style="17" bestFit="1" customWidth="1"/>
    <col min="15365" max="15365" width="13.5703125" style="17" bestFit="1" customWidth="1"/>
    <col min="15366" max="15366" width="10.28515625" style="17" bestFit="1" customWidth="1"/>
    <col min="15367" max="15367" width="18.140625" style="17" bestFit="1" customWidth="1"/>
    <col min="15368" max="15616" width="9.140625" style="17"/>
    <col min="15617" max="15617" width="5.42578125" style="17" bestFit="1" customWidth="1"/>
    <col min="15618" max="15618" width="82" style="17" bestFit="1" customWidth="1"/>
    <col min="15619" max="15619" width="13.140625" style="17" bestFit="1" customWidth="1"/>
    <col min="15620" max="15620" width="29.7109375" style="17" bestFit="1" customWidth="1"/>
    <col min="15621" max="15621" width="13.5703125" style="17" bestFit="1" customWidth="1"/>
    <col min="15622" max="15622" width="10.28515625" style="17" bestFit="1" customWidth="1"/>
    <col min="15623" max="15623" width="18.140625" style="17" bestFit="1" customWidth="1"/>
    <col min="15624" max="15872" width="9.140625" style="17"/>
    <col min="15873" max="15873" width="5.42578125" style="17" bestFit="1" customWidth="1"/>
    <col min="15874" max="15874" width="82" style="17" bestFit="1" customWidth="1"/>
    <col min="15875" max="15875" width="13.140625" style="17" bestFit="1" customWidth="1"/>
    <col min="15876" max="15876" width="29.7109375" style="17" bestFit="1" customWidth="1"/>
    <col min="15877" max="15877" width="13.5703125" style="17" bestFit="1" customWidth="1"/>
    <col min="15878" max="15878" width="10.28515625" style="17" bestFit="1" customWidth="1"/>
    <col min="15879" max="15879" width="18.140625" style="17" bestFit="1" customWidth="1"/>
    <col min="15880" max="16128" width="9.140625" style="17"/>
    <col min="16129" max="16129" width="5.42578125" style="17" bestFit="1" customWidth="1"/>
    <col min="16130" max="16130" width="82" style="17" bestFit="1" customWidth="1"/>
    <col min="16131" max="16131" width="13.140625" style="17" bestFit="1" customWidth="1"/>
    <col min="16132" max="16132" width="29.7109375" style="17" bestFit="1" customWidth="1"/>
    <col min="16133" max="16133" width="13.5703125" style="17" bestFit="1" customWidth="1"/>
    <col min="16134" max="16134" width="10.28515625" style="17" bestFit="1" customWidth="1"/>
    <col min="16135" max="16135" width="18.140625" style="17" bestFit="1" customWidth="1"/>
    <col min="16136" max="16384" width="9.140625" style="17"/>
  </cols>
  <sheetData>
    <row r="1" spans="1:9" s="1" customFormat="1">
      <c r="A1" s="3" t="s">
        <v>0</v>
      </c>
      <c r="B1" s="361" t="s">
        <v>83</v>
      </c>
      <c r="C1" s="361"/>
      <c r="D1" s="361"/>
      <c r="E1" s="361"/>
      <c r="F1" s="4"/>
      <c r="G1" s="4"/>
      <c r="H1" s="4"/>
    </row>
    <row r="2" spans="1:9" s="1" customFormat="1" ht="13.5" thickBot="1">
      <c r="C2" s="5"/>
      <c r="F2" s="4"/>
      <c r="G2" s="4"/>
      <c r="H2" s="4"/>
    </row>
    <row r="3" spans="1:9" s="13" customFormat="1" ht="15" customHeight="1">
      <c r="B3" s="23" t="s">
        <v>982</v>
      </c>
      <c r="C3" s="362"/>
      <c r="D3" s="365"/>
      <c r="F3" s="14"/>
      <c r="G3" s="14"/>
      <c r="H3" s="14"/>
    </row>
    <row r="4" spans="1:9" s="13" customFormat="1" ht="15" customHeight="1">
      <c r="B4" s="24" t="s">
        <v>983</v>
      </c>
      <c r="C4" s="363"/>
      <c r="D4" s="366"/>
      <c r="F4" s="14"/>
      <c r="G4" s="14"/>
      <c r="H4" s="14"/>
    </row>
    <row r="5" spans="1:9" s="13" customFormat="1" ht="15" customHeight="1">
      <c r="B5" s="24" t="s">
        <v>977</v>
      </c>
      <c r="C5" s="363"/>
      <c r="D5" s="366"/>
      <c r="F5" s="14"/>
      <c r="G5" s="14"/>
      <c r="H5" s="14"/>
    </row>
    <row r="6" spans="1:9" s="13" customFormat="1" ht="15" customHeight="1">
      <c r="B6" s="24" t="s">
        <v>984</v>
      </c>
      <c r="C6" s="363"/>
      <c r="D6" s="366"/>
      <c r="F6" s="14"/>
      <c r="G6" s="14"/>
      <c r="H6" s="14"/>
    </row>
    <row r="7" spans="1:9" s="13" customFormat="1" ht="15" customHeight="1" thickBot="1">
      <c r="B7" s="25" t="s">
        <v>985</v>
      </c>
      <c r="C7" s="364"/>
      <c r="D7" s="367"/>
      <c r="F7" s="14"/>
      <c r="G7" s="14"/>
      <c r="H7" s="14"/>
    </row>
    <row r="8" spans="1:9" s="13" customFormat="1">
      <c r="C8" s="15" t="s">
        <v>979</v>
      </c>
      <c r="D8" s="15" t="s">
        <v>980</v>
      </c>
      <c r="F8" s="14"/>
      <c r="G8" s="14"/>
      <c r="H8" s="14"/>
    </row>
    <row r="11" spans="1:9">
      <c r="B11" s="17" t="s">
        <v>97</v>
      </c>
    </row>
    <row r="13" spans="1:9">
      <c r="B13" s="239" t="s">
        <v>98</v>
      </c>
      <c r="C13" s="240" t="s">
        <v>99</v>
      </c>
      <c r="D13" s="239" t="s">
        <v>129</v>
      </c>
      <c r="E13" s="239" t="s">
        <v>101</v>
      </c>
      <c r="F13" s="167" t="s">
        <v>102</v>
      </c>
      <c r="G13" s="167" t="s">
        <v>103</v>
      </c>
      <c r="H13" s="167" t="s">
        <v>104</v>
      </c>
      <c r="I13" s="241" t="s">
        <v>130</v>
      </c>
    </row>
    <row r="14" spans="1:9">
      <c r="B14" s="241" t="s">
        <v>131</v>
      </c>
      <c r="C14" s="165"/>
    </row>
    <row r="15" spans="1:9">
      <c r="B15" s="241" t="s">
        <v>106</v>
      </c>
      <c r="C15" s="165"/>
    </row>
    <row r="16" spans="1:9">
      <c r="B16" s="17" t="s">
        <v>1383</v>
      </c>
      <c r="C16" s="165" t="s">
        <v>132</v>
      </c>
      <c r="D16" s="17" t="s">
        <v>283</v>
      </c>
      <c r="E16" s="17" t="s">
        <v>285</v>
      </c>
      <c r="F16" s="18">
        <v>34691</v>
      </c>
      <c r="G16" s="18">
        <v>403.96</v>
      </c>
      <c r="H16" s="18">
        <v>9.0500000000000007</v>
      </c>
    </row>
    <row r="17" spans="2:8">
      <c r="B17" s="17" t="s">
        <v>1233</v>
      </c>
      <c r="C17" s="165" t="s">
        <v>132</v>
      </c>
      <c r="D17" s="17" t="s">
        <v>247</v>
      </c>
      <c r="E17" s="17" t="s">
        <v>398</v>
      </c>
      <c r="F17" s="18">
        <v>159048</v>
      </c>
      <c r="G17" s="18">
        <v>349.83</v>
      </c>
      <c r="H17" s="18">
        <v>7.84</v>
      </c>
    </row>
    <row r="18" spans="2:8">
      <c r="B18" s="17" t="s">
        <v>1140</v>
      </c>
      <c r="C18" s="165" t="s">
        <v>132</v>
      </c>
      <c r="D18" s="17" t="s">
        <v>133</v>
      </c>
      <c r="E18" s="17" t="s">
        <v>134</v>
      </c>
      <c r="F18" s="18">
        <v>40026</v>
      </c>
      <c r="G18" s="18">
        <v>327.64999999999998</v>
      </c>
      <c r="H18" s="18">
        <v>7.34</v>
      </c>
    </row>
    <row r="19" spans="2:8">
      <c r="B19" s="17" t="s">
        <v>1541</v>
      </c>
      <c r="C19" s="165" t="s">
        <v>132</v>
      </c>
      <c r="D19" s="17" t="s">
        <v>388</v>
      </c>
      <c r="E19" s="17" t="s">
        <v>389</v>
      </c>
      <c r="F19" s="18">
        <v>143345</v>
      </c>
      <c r="G19" s="18">
        <v>302.82</v>
      </c>
      <c r="H19" s="18">
        <v>6.79</v>
      </c>
    </row>
    <row r="20" spans="2:8">
      <c r="B20" s="17" t="s">
        <v>1196</v>
      </c>
      <c r="C20" s="165" t="s">
        <v>132</v>
      </c>
      <c r="D20" s="17" t="s">
        <v>151</v>
      </c>
      <c r="E20" s="17" t="s">
        <v>152</v>
      </c>
      <c r="F20" s="18">
        <v>38653</v>
      </c>
      <c r="G20" s="18">
        <v>262.05</v>
      </c>
      <c r="H20" s="18">
        <v>5.87</v>
      </c>
    </row>
    <row r="21" spans="2:8">
      <c r="B21" s="17" t="s">
        <v>399</v>
      </c>
      <c r="C21" s="165" t="s">
        <v>132</v>
      </c>
      <c r="D21" s="17" t="s">
        <v>133</v>
      </c>
      <c r="E21" s="17" t="s">
        <v>400</v>
      </c>
      <c r="F21" s="18">
        <v>116713</v>
      </c>
      <c r="G21" s="18">
        <v>259.45</v>
      </c>
      <c r="H21" s="18">
        <v>5.81</v>
      </c>
    </row>
    <row r="22" spans="2:8">
      <c r="B22" s="17" t="s">
        <v>1175</v>
      </c>
      <c r="C22" s="165" t="s">
        <v>132</v>
      </c>
      <c r="D22" s="17" t="s">
        <v>133</v>
      </c>
      <c r="E22" s="17" t="s">
        <v>401</v>
      </c>
      <c r="F22" s="18">
        <v>86076</v>
      </c>
      <c r="G22" s="18">
        <v>237.74</v>
      </c>
      <c r="H22" s="18">
        <v>5.33</v>
      </c>
    </row>
    <row r="23" spans="2:8">
      <c r="B23" s="17" t="s">
        <v>1139</v>
      </c>
      <c r="C23" s="165" t="s">
        <v>132</v>
      </c>
      <c r="D23" s="17" t="s">
        <v>135</v>
      </c>
      <c r="E23" s="17" t="s">
        <v>136</v>
      </c>
      <c r="F23" s="18">
        <v>9448</v>
      </c>
      <c r="G23" s="18">
        <v>237.09</v>
      </c>
      <c r="H23" s="18">
        <v>5.31</v>
      </c>
    </row>
    <row r="24" spans="2:8">
      <c r="B24" s="17" t="s">
        <v>1229</v>
      </c>
      <c r="C24" s="165" t="s">
        <v>132</v>
      </c>
      <c r="D24" s="17" t="s">
        <v>133</v>
      </c>
      <c r="E24" s="17" t="s">
        <v>141</v>
      </c>
      <c r="F24" s="18">
        <v>13014</v>
      </c>
      <c r="G24" s="18">
        <v>235.6</v>
      </c>
      <c r="H24" s="18">
        <v>5.28</v>
      </c>
    </row>
    <row r="25" spans="2:8">
      <c r="B25" s="17" t="s">
        <v>1611</v>
      </c>
      <c r="C25" s="165" t="s">
        <v>132</v>
      </c>
      <c r="D25" s="17" t="s">
        <v>283</v>
      </c>
      <c r="E25" s="17" t="s">
        <v>402</v>
      </c>
      <c r="F25" s="18">
        <v>19114</v>
      </c>
      <c r="G25" s="18">
        <v>173.56</v>
      </c>
      <c r="H25" s="18">
        <v>3.89</v>
      </c>
    </row>
    <row r="26" spans="2:8">
      <c r="B26" s="17" t="s">
        <v>1153</v>
      </c>
      <c r="C26" s="165" t="s">
        <v>132</v>
      </c>
      <c r="D26" s="17" t="s">
        <v>135</v>
      </c>
      <c r="E26" s="17" t="s">
        <v>403</v>
      </c>
      <c r="F26" s="18">
        <v>221147</v>
      </c>
      <c r="G26" s="18">
        <v>161.33000000000001</v>
      </c>
      <c r="H26" s="18">
        <v>3.61</v>
      </c>
    </row>
    <row r="27" spans="2:8">
      <c r="B27" s="17" t="s">
        <v>1183</v>
      </c>
      <c r="C27" s="165" t="s">
        <v>132</v>
      </c>
      <c r="D27" s="17" t="s">
        <v>283</v>
      </c>
      <c r="E27" s="17" t="s">
        <v>404</v>
      </c>
      <c r="F27" s="18">
        <v>4549</v>
      </c>
      <c r="G27" s="18">
        <v>140.72</v>
      </c>
      <c r="H27" s="18">
        <v>3.15</v>
      </c>
    </row>
    <row r="28" spans="2:8">
      <c r="B28" s="17" t="s">
        <v>1222</v>
      </c>
      <c r="C28" s="165" t="s">
        <v>132</v>
      </c>
      <c r="D28" s="17" t="s">
        <v>148</v>
      </c>
      <c r="E28" s="17" t="s">
        <v>405</v>
      </c>
      <c r="F28" s="18">
        <v>794</v>
      </c>
      <c r="G28" s="18">
        <v>135.9</v>
      </c>
      <c r="H28" s="18">
        <v>3.05</v>
      </c>
    </row>
    <row r="29" spans="2:8">
      <c r="B29" s="17" t="s">
        <v>1174</v>
      </c>
      <c r="C29" s="165" t="s">
        <v>132</v>
      </c>
      <c r="D29" s="17" t="s">
        <v>156</v>
      </c>
      <c r="E29" s="17" t="s">
        <v>406</v>
      </c>
      <c r="F29" s="18">
        <v>38738</v>
      </c>
      <c r="G29" s="18">
        <v>119</v>
      </c>
      <c r="H29" s="18">
        <v>2.67</v>
      </c>
    </row>
    <row r="30" spans="2:8">
      <c r="B30" s="17" t="s">
        <v>1453</v>
      </c>
      <c r="C30" s="165" t="s">
        <v>132</v>
      </c>
      <c r="D30" s="17" t="s">
        <v>148</v>
      </c>
      <c r="E30" s="17" t="s">
        <v>219</v>
      </c>
      <c r="F30" s="18">
        <v>5715</v>
      </c>
      <c r="G30" s="18">
        <v>118.99</v>
      </c>
      <c r="H30" s="18">
        <v>2.67</v>
      </c>
    </row>
    <row r="31" spans="2:8">
      <c r="B31" s="17" t="s">
        <v>1612</v>
      </c>
      <c r="C31" s="165" t="s">
        <v>132</v>
      </c>
      <c r="D31" s="17" t="s">
        <v>133</v>
      </c>
      <c r="E31" s="17" t="s">
        <v>407</v>
      </c>
      <c r="F31" s="18">
        <v>757652</v>
      </c>
      <c r="G31" s="18">
        <v>113.27</v>
      </c>
      <c r="H31" s="18">
        <v>2.54</v>
      </c>
    </row>
    <row r="32" spans="2:8">
      <c r="B32" s="17" t="s">
        <v>1147</v>
      </c>
      <c r="C32" s="165" t="s">
        <v>132</v>
      </c>
      <c r="D32" s="17" t="s">
        <v>146</v>
      </c>
      <c r="E32" s="17" t="s">
        <v>147</v>
      </c>
      <c r="F32" s="18">
        <v>4746</v>
      </c>
      <c r="G32" s="18">
        <v>112.85</v>
      </c>
      <c r="H32" s="18">
        <v>2.5299999999999998</v>
      </c>
    </row>
    <row r="33" spans="2:8">
      <c r="B33" s="17" t="s">
        <v>1154</v>
      </c>
      <c r="C33" s="165" t="s">
        <v>132</v>
      </c>
      <c r="D33" s="17" t="s">
        <v>267</v>
      </c>
      <c r="E33" s="17" t="s">
        <v>291</v>
      </c>
      <c r="F33" s="18">
        <v>70947</v>
      </c>
      <c r="G33" s="18">
        <v>108.51</v>
      </c>
      <c r="H33" s="18">
        <v>2.4300000000000002</v>
      </c>
    </row>
    <row r="34" spans="2:8">
      <c r="B34" s="17" t="s">
        <v>1200</v>
      </c>
      <c r="C34" s="165" t="s">
        <v>132</v>
      </c>
      <c r="D34" s="17" t="s">
        <v>200</v>
      </c>
      <c r="E34" s="17" t="s">
        <v>408</v>
      </c>
      <c r="F34" s="18">
        <v>4657</v>
      </c>
      <c r="G34" s="18">
        <v>94.3</v>
      </c>
      <c r="H34" s="18">
        <v>2.11</v>
      </c>
    </row>
    <row r="35" spans="2:8">
      <c r="B35" s="17" t="s">
        <v>1121</v>
      </c>
      <c r="C35" s="165" t="s">
        <v>132</v>
      </c>
      <c r="D35" s="17" t="s">
        <v>133</v>
      </c>
      <c r="E35" s="17" t="s">
        <v>137</v>
      </c>
      <c r="F35" s="18">
        <v>4489</v>
      </c>
      <c r="G35" s="18">
        <v>64.38</v>
      </c>
      <c r="H35" s="18">
        <v>1.44</v>
      </c>
    </row>
    <row r="36" spans="2:8">
      <c r="B36" s="17" t="s">
        <v>1148</v>
      </c>
      <c r="C36" s="165" t="s">
        <v>132</v>
      </c>
      <c r="D36" s="17" t="s">
        <v>133</v>
      </c>
      <c r="E36" s="17" t="s">
        <v>409</v>
      </c>
      <c r="F36" s="18">
        <v>43800</v>
      </c>
      <c r="G36" s="18">
        <v>46.71</v>
      </c>
      <c r="H36" s="18">
        <v>1.05</v>
      </c>
    </row>
    <row r="37" spans="2:8">
      <c r="B37" s="17" t="s">
        <v>1505</v>
      </c>
      <c r="C37" s="165" t="s">
        <v>132</v>
      </c>
      <c r="D37" s="17" t="s">
        <v>191</v>
      </c>
      <c r="E37" s="17" t="s">
        <v>192</v>
      </c>
      <c r="F37" s="18">
        <v>878</v>
      </c>
      <c r="G37" s="18">
        <v>46.4</v>
      </c>
      <c r="H37" s="18">
        <v>1.04</v>
      </c>
    </row>
    <row r="38" spans="2:8">
      <c r="B38" s="17" t="s">
        <v>1489</v>
      </c>
      <c r="C38" s="165" t="s">
        <v>132</v>
      </c>
      <c r="D38" s="17" t="s">
        <v>233</v>
      </c>
      <c r="E38" s="17" t="s">
        <v>410</v>
      </c>
      <c r="F38" s="18">
        <v>92</v>
      </c>
      <c r="G38" s="18">
        <v>44.96</v>
      </c>
      <c r="H38" s="18">
        <v>1.01</v>
      </c>
    </row>
    <row r="39" spans="2:8">
      <c r="B39" s="17" t="s">
        <v>1136</v>
      </c>
      <c r="C39" s="165" t="s">
        <v>132</v>
      </c>
      <c r="D39" s="17" t="s">
        <v>263</v>
      </c>
      <c r="E39" s="17" t="s">
        <v>411</v>
      </c>
      <c r="F39" s="18">
        <v>17769</v>
      </c>
      <c r="G39" s="18">
        <v>43.89</v>
      </c>
      <c r="H39" s="18">
        <v>0.98</v>
      </c>
    </row>
    <row r="40" spans="2:8">
      <c r="B40" s="17" t="s">
        <v>1240</v>
      </c>
      <c r="C40" s="165" t="s">
        <v>132</v>
      </c>
      <c r="D40" s="17" t="s">
        <v>146</v>
      </c>
      <c r="E40" s="17" t="s">
        <v>412</v>
      </c>
      <c r="F40" s="18">
        <v>15454</v>
      </c>
      <c r="G40" s="18">
        <v>28.85</v>
      </c>
      <c r="H40" s="18">
        <v>0.65</v>
      </c>
    </row>
    <row r="41" spans="2:8">
      <c r="B41" s="17" t="s">
        <v>1380</v>
      </c>
      <c r="C41" s="165" t="s">
        <v>132</v>
      </c>
      <c r="D41" s="17" t="s">
        <v>156</v>
      </c>
      <c r="E41" s="17" t="s">
        <v>157</v>
      </c>
      <c r="F41" s="18">
        <v>2948</v>
      </c>
      <c r="G41" s="18">
        <v>27.81</v>
      </c>
      <c r="H41" s="18">
        <v>0.62</v>
      </c>
    </row>
    <row r="42" spans="2:8">
      <c r="B42" s="17" t="s">
        <v>1178</v>
      </c>
      <c r="C42" s="165" t="s">
        <v>132</v>
      </c>
      <c r="D42" s="17" t="s">
        <v>142</v>
      </c>
      <c r="E42" s="17" t="s">
        <v>143</v>
      </c>
      <c r="F42" s="18">
        <v>6550</v>
      </c>
      <c r="G42" s="18">
        <v>19.850000000000001</v>
      </c>
      <c r="H42" s="18">
        <v>0.44</v>
      </c>
    </row>
    <row r="43" spans="2:8">
      <c r="B43" s="17" t="s">
        <v>1130</v>
      </c>
      <c r="C43" s="165" t="s">
        <v>132</v>
      </c>
      <c r="D43" s="17" t="s">
        <v>283</v>
      </c>
      <c r="E43" s="17" t="s">
        <v>313</v>
      </c>
      <c r="F43" s="18">
        <v>513</v>
      </c>
      <c r="G43" s="18">
        <v>14.46</v>
      </c>
      <c r="H43" s="18">
        <v>0.32</v>
      </c>
    </row>
    <row r="44" spans="2:8">
      <c r="B44" s="17" t="s">
        <v>1143</v>
      </c>
      <c r="C44" s="165" t="s">
        <v>132</v>
      </c>
      <c r="D44" s="17" t="s">
        <v>267</v>
      </c>
      <c r="E44" s="17" t="s">
        <v>290</v>
      </c>
      <c r="F44" s="18">
        <v>5921</v>
      </c>
      <c r="G44" s="18">
        <v>12.67</v>
      </c>
      <c r="H44" s="18">
        <v>0.28000000000000003</v>
      </c>
    </row>
    <row r="45" spans="2:8">
      <c r="B45" s="17" t="s">
        <v>1577</v>
      </c>
      <c r="C45" s="165" t="s">
        <v>132</v>
      </c>
      <c r="D45" s="17" t="s">
        <v>156</v>
      </c>
      <c r="E45" s="17" t="s">
        <v>413</v>
      </c>
      <c r="F45" s="18">
        <v>105</v>
      </c>
      <c r="G45" s="18">
        <v>1.48</v>
      </c>
      <c r="H45" s="18">
        <v>0.03</v>
      </c>
    </row>
    <row r="46" spans="2:8">
      <c r="B46" s="241" t="s">
        <v>210</v>
      </c>
      <c r="C46" s="242"/>
      <c r="D46" s="241"/>
      <c r="E46" s="241"/>
      <c r="F46" s="70"/>
      <c r="G46" s="70">
        <f>SUM(G13:G45)</f>
        <v>4246.0800000000008</v>
      </c>
      <c r="H46" s="70">
        <f>SUM(H13:H45)</f>
        <v>95.130000000000038</v>
      </c>
    </row>
    <row r="47" spans="2:8">
      <c r="B47" s="239" t="s">
        <v>98</v>
      </c>
      <c r="C47" s="240" t="s">
        <v>99</v>
      </c>
      <c r="D47" s="239" t="s">
        <v>100</v>
      </c>
      <c r="E47" s="239" t="s">
        <v>101</v>
      </c>
      <c r="F47" s="167" t="s">
        <v>102</v>
      </c>
      <c r="G47" s="167" t="s">
        <v>103</v>
      </c>
      <c r="H47" s="167" t="s">
        <v>104</v>
      </c>
    </row>
    <row r="48" spans="2:8">
      <c r="B48" s="241" t="s">
        <v>105</v>
      </c>
      <c r="C48" s="165"/>
    </row>
    <row r="49" spans="2:8">
      <c r="B49" s="241" t="s">
        <v>106</v>
      </c>
      <c r="C49" s="165"/>
    </row>
    <row r="50" spans="2:8">
      <c r="B50" s="241" t="s">
        <v>414</v>
      </c>
      <c r="C50" s="165"/>
    </row>
    <row r="51" spans="2:8">
      <c r="B51" s="17" t="s">
        <v>1540</v>
      </c>
      <c r="C51" s="165">
        <v>7.06</v>
      </c>
      <c r="D51" s="17" t="s">
        <v>337</v>
      </c>
      <c r="E51" s="17" t="s">
        <v>415</v>
      </c>
      <c r="F51" s="18">
        <v>8627</v>
      </c>
      <c r="G51" s="18">
        <v>2.44</v>
      </c>
      <c r="H51" s="18">
        <v>0.05</v>
      </c>
    </row>
    <row r="52" spans="2:8">
      <c r="B52" s="241" t="s">
        <v>353</v>
      </c>
      <c r="C52" s="243"/>
      <c r="D52" s="241"/>
      <c r="E52" s="241"/>
      <c r="F52" s="70"/>
      <c r="G52" s="70">
        <f>SUM(G47:G51)</f>
        <v>2.44</v>
      </c>
      <c r="H52" s="70">
        <f>SUM(H47:H51)</f>
        <v>0.05</v>
      </c>
    </row>
    <row r="53" spans="2:8">
      <c r="B53" s="241" t="s">
        <v>270</v>
      </c>
      <c r="C53" s="243"/>
      <c r="D53" s="241"/>
      <c r="E53" s="241"/>
      <c r="F53" s="70"/>
      <c r="G53" s="70">
        <v>202.68</v>
      </c>
      <c r="H53" s="70">
        <v>4.54</v>
      </c>
    </row>
    <row r="54" spans="2:8">
      <c r="B54" s="241" t="s">
        <v>117</v>
      </c>
      <c r="C54" s="243"/>
      <c r="D54" s="241"/>
      <c r="E54" s="241"/>
      <c r="F54" s="70"/>
      <c r="G54" s="70">
        <v>4451.2000000000007</v>
      </c>
      <c r="H54" s="70">
        <v>99.74</v>
      </c>
    </row>
    <row r="55" spans="2:8">
      <c r="B55" s="241" t="s">
        <v>118</v>
      </c>
      <c r="C55" s="243"/>
      <c r="D55" s="241"/>
      <c r="E55" s="241"/>
      <c r="F55" s="70"/>
      <c r="G55" s="70">
        <v>11.728762479999489</v>
      </c>
      <c r="H55" s="70">
        <v>0.26000000000000512</v>
      </c>
    </row>
    <row r="56" spans="2:8">
      <c r="B56" s="241" t="s">
        <v>119</v>
      </c>
      <c r="C56" s="243"/>
      <c r="D56" s="241"/>
      <c r="E56" s="241"/>
      <c r="F56" s="70"/>
      <c r="G56" s="70">
        <v>4462.9287624799999</v>
      </c>
      <c r="H56" s="70">
        <v>100</v>
      </c>
    </row>
    <row r="57" spans="2:8">
      <c r="B57" s="17" t="s">
        <v>120</v>
      </c>
    </row>
    <row r="58" spans="2:8">
      <c r="B58" s="17" t="s">
        <v>121</v>
      </c>
    </row>
    <row r="59" spans="2:8">
      <c r="B59" s="17" t="s">
        <v>122</v>
      </c>
      <c r="C59" s="244">
        <v>44773</v>
      </c>
    </row>
    <row r="60" spans="2:8" ht="25.5">
      <c r="B60" s="245" t="s">
        <v>123</v>
      </c>
      <c r="C60" s="16" t="s">
        <v>124</v>
      </c>
    </row>
    <row r="61" spans="2:8">
      <c r="B61" s="241"/>
    </row>
    <row r="62" spans="2:8">
      <c r="B62" s="241" t="s">
        <v>125</v>
      </c>
    </row>
    <row r="63" spans="2:8">
      <c r="B63" s="241" t="s">
        <v>212</v>
      </c>
    </row>
    <row r="64" spans="2:8">
      <c r="B64" s="241" t="s">
        <v>126</v>
      </c>
    </row>
    <row r="65" spans="2:3">
      <c r="B65" s="241" t="s">
        <v>416</v>
      </c>
      <c r="C65" s="243"/>
    </row>
    <row r="66" spans="2:3">
      <c r="B66" s="241" t="s">
        <v>3142</v>
      </c>
      <c r="C66" s="243"/>
    </row>
    <row r="67" spans="2:3">
      <c r="B67" s="241" t="s">
        <v>417</v>
      </c>
      <c r="C67" s="243"/>
    </row>
    <row r="68" spans="2:3">
      <c r="B68" s="241" t="s">
        <v>418</v>
      </c>
      <c r="C68" s="243"/>
    </row>
    <row r="69" spans="2:3">
      <c r="B69" s="241" t="s">
        <v>419</v>
      </c>
      <c r="C69" s="243"/>
    </row>
    <row r="70" spans="2:3">
      <c r="B70" s="241" t="s">
        <v>420</v>
      </c>
      <c r="C70" s="243"/>
    </row>
    <row r="71" spans="2:3">
      <c r="B71" s="241" t="s">
        <v>421</v>
      </c>
      <c r="C71" s="243"/>
    </row>
    <row r="72" spans="2:3">
      <c r="B72" s="241" t="s">
        <v>422</v>
      </c>
      <c r="C72" s="243"/>
    </row>
    <row r="73" spans="2:3">
      <c r="B73" s="275" t="s">
        <v>2658</v>
      </c>
      <c r="C73" s="243"/>
    </row>
    <row r="74" spans="2:3">
      <c r="B74" s="275" t="s">
        <v>127</v>
      </c>
    </row>
    <row r="75" spans="2:3">
      <c r="B75" s="275" t="s">
        <v>128</v>
      </c>
    </row>
  </sheetData>
  <mergeCells count="3">
    <mergeCell ref="B1:E1"/>
    <mergeCell ref="C3:C7"/>
    <mergeCell ref="D3:D7"/>
  </mergeCells>
  <hyperlinks>
    <hyperlink ref="A1" location="Index!A1" display="Index" xr:uid="{B7C59BA4-102C-48CF-8864-3806458AFB2D}"/>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F8555-8A6D-48FE-A39E-FCB6F957922D}">
  <dimension ref="A1:I81"/>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4" style="17" bestFit="1" customWidth="1"/>
    <col min="6" max="6" width="10.5703125" style="18" bestFit="1" customWidth="1"/>
    <col min="7" max="7" width="18.140625" style="18" bestFit="1" customWidth="1"/>
    <col min="8" max="8" width="9.140625" style="18" bestFit="1" customWidth="1"/>
    <col min="9" max="256" width="9.140625" style="17"/>
    <col min="257" max="257" width="5.42578125" style="17" bestFit="1" customWidth="1"/>
    <col min="258" max="258" width="82" style="17" bestFit="1" customWidth="1"/>
    <col min="259" max="259" width="13.140625" style="17" bestFit="1" customWidth="1"/>
    <col min="260" max="260" width="30.28515625" style="17" bestFit="1" customWidth="1"/>
    <col min="261" max="261" width="14" style="17" bestFit="1" customWidth="1"/>
    <col min="262" max="262" width="10.5703125" style="17" bestFit="1" customWidth="1"/>
    <col min="263" max="263" width="18.140625" style="17" bestFit="1" customWidth="1"/>
    <col min="264" max="264" width="9.140625" style="17" bestFit="1"/>
    <col min="265" max="512" width="9.140625" style="17"/>
    <col min="513" max="513" width="5.42578125" style="17" bestFit="1" customWidth="1"/>
    <col min="514" max="514" width="82" style="17" bestFit="1" customWidth="1"/>
    <col min="515" max="515" width="13.140625" style="17" bestFit="1" customWidth="1"/>
    <col min="516" max="516" width="30.28515625" style="17" bestFit="1" customWidth="1"/>
    <col min="517" max="517" width="14" style="17" bestFit="1" customWidth="1"/>
    <col min="518" max="518" width="10.5703125" style="17" bestFit="1" customWidth="1"/>
    <col min="519" max="519" width="18.140625" style="17" bestFit="1" customWidth="1"/>
    <col min="520" max="520" width="9.140625" style="17" bestFit="1"/>
    <col min="521" max="768" width="9.140625" style="17"/>
    <col min="769" max="769" width="5.42578125" style="17" bestFit="1" customWidth="1"/>
    <col min="770" max="770" width="82" style="17" bestFit="1" customWidth="1"/>
    <col min="771" max="771" width="13.140625" style="17" bestFit="1" customWidth="1"/>
    <col min="772" max="772" width="30.28515625" style="17" bestFit="1" customWidth="1"/>
    <col min="773" max="773" width="14" style="17" bestFit="1" customWidth="1"/>
    <col min="774" max="774" width="10.5703125" style="17" bestFit="1" customWidth="1"/>
    <col min="775" max="775" width="18.140625" style="17" bestFit="1" customWidth="1"/>
    <col min="776" max="776" width="9.140625" style="17" bestFit="1"/>
    <col min="777" max="1024" width="9.140625" style="17"/>
    <col min="1025" max="1025" width="5.42578125" style="17" bestFit="1" customWidth="1"/>
    <col min="1026" max="1026" width="82" style="17" bestFit="1" customWidth="1"/>
    <col min="1027" max="1027" width="13.140625" style="17" bestFit="1" customWidth="1"/>
    <col min="1028" max="1028" width="30.28515625" style="17" bestFit="1" customWidth="1"/>
    <col min="1029" max="1029" width="14" style="17" bestFit="1" customWidth="1"/>
    <col min="1030" max="1030" width="10.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82" style="17" bestFit="1" customWidth="1"/>
    <col min="1283" max="1283" width="13.140625" style="17" bestFit="1" customWidth="1"/>
    <col min="1284" max="1284" width="30.28515625" style="17" bestFit="1" customWidth="1"/>
    <col min="1285" max="1285" width="14" style="17" bestFit="1" customWidth="1"/>
    <col min="1286" max="1286" width="10.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82" style="17" bestFit="1" customWidth="1"/>
    <col min="1539" max="1539" width="13.140625" style="17" bestFit="1" customWidth="1"/>
    <col min="1540" max="1540" width="30.28515625" style="17" bestFit="1" customWidth="1"/>
    <col min="1541" max="1541" width="14" style="17" bestFit="1" customWidth="1"/>
    <col min="1542" max="1542" width="10.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82" style="17" bestFit="1" customWidth="1"/>
    <col min="1795" max="1795" width="13.140625" style="17" bestFit="1" customWidth="1"/>
    <col min="1796" max="1796" width="30.28515625" style="17" bestFit="1" customWidth="1"/>
    <col min="1797" max="1797" width="14" style="17" bestFit="1" customWidth="1"/>
    <col min="1798" max="1798" width="10.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82" style="17" bestFit="1" customWidth="1"/>
    <col min="2051" max="2051" width="13.140625" style="17" bestFit="1" customWidth="1"/>
    <col min="2052" max="2052" width="30.28515625" style="17" bestFit="1" customWidth="1"/>
    <col min="2053" max="2053" width="14" style="17" bestFit="1" customWidth="1"/>
    <col min="2054" max="2054" width="10.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82" style="17" bestFit="1" customWidth="1"/>
    <col min="2307" max="2307" width="13.140625" style="17" bestFit="1" customWidth="1"/>
    <col min="2308" max="2308" width="30.28515625" style="17" bestFit="1" customWidth="1"/>
    <col min="2309" max="2309" width="14" style="17" bestFit="1" customWidth="1"/>
    <col min="2310" max="2310" width="10.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82" style="17" bestFit="1" customWidth="1"/>
    <col min="2563" max="2563" width="13.140625" style="17" bestFit="1" customWidth="1"/>
    <col min="2564" max="2564" width="30.28515625" style="17" bestFit="1" customWidth="1"/>
    <col min="2565" max="2565" width="14" style="17" bestFit="1" customWidth="1"/>
    <col min="2566" max="2566" width="10.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82" style="17" bestFit="1" customWidth="1"/>
    <col min="2819" max="2819" width="13.140625" style="17" bestFit="1" customWidth="1"/>
    <col min="2820" max="2820" width="30.28515625" style="17" bestFit="1" customWidth="1"/>
    <col min="2821" max="2821" width="14" style="17" bestFit="1" customWidth="1"/>
    <col min="2822" max="2822" width="10.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82" style="17" bestFit="1" customWidth="1"/>
    <col min="3075" max="3075" width="13.140625" style="17" bestFit="1" customWidth="1"/>
    <col min="3076" max="3076" width="30.28515625" style="17" bestFit="1" customWidth="1"/>
    <col min="3077" max="3077" width="14" style="17" bestFit="1" customWidth="1"/>
    <col min="3078" max="3078" width="10.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82" style="17" bestFit="1" customWidth="1"/>
    <col min="3331" max="3331" width="13.140625" style="17" bestFit="1" customWidth="1"/>
    <col min="3332" max="3332" width="30.28515625" style="17" bestFit="1" customWidth="1"/>
    <col min="3333" max="3333" width="14" style="17" bestFit="1" customWidth="1"/>
    <col min="3334" max="3334" width="10.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82" style="17" bestFit="1" customWidth="1"/>
    <col min="3587" max="3587" width="13.140625" style="17" bestFit="1" customWidth="1"/>
    <col min="3588" max="3588" width="30.28515625" style="17" bestFit="1" customWidth="1"/>
    <col min="3589" max="3589" width="14" style="17" bestFit="1" customWidth="1"/>
    <col min="3590" max="3590" width="10.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82" style="17" bestFit="1" customWidth="1"/>
    <col min="3843" max="3843" width="13.140625" style="17" bestFit="1" customWidth="1"/>
    <col min="3844" max="3844" width="30.28515625" style="17" bestFit="1" customWidth="1"/>
    <col min="3845" max="3845" width="14" style="17" bestFit="1" customWidth="1"/>
    <col min="3846" max="3846" width="10.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82" style="17" bestFit="1" customWidth="1"/>
    <col min="4099" max="4099" width="13.140625" style="17" bestFit="1" customWidth="1"/>
    <col min="4100" max="4100" width="30.28515625" style="17" bestFit="1" customWidth="1"/>
    <col min="4101" max="4101" width="14" style="17" bestFit="1" customWidth="1"/>
    <col min="4102" max="4102" width="10.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82" style="17" bestFit="1" customWidth="1"/>
    <col min="4355" max="4355" width="13.140625" style="17" bestFit="1" customWidth="1"/>
    <col min="4356" max="4356" width="30.28515625" style="17" bestFit="1" customWidth="1"/>
    <col min="4357" max="4357" width="14" style="17" bestFit="1" customWidth="1"/>
    <col min="4358" max="4358" width="10.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82" style="17" bestFit="1" customWidth="1"/>
    <col min="4611" max="4611" width="13.140625" style="17" bestFit="1" customWidth="1"/>
    <col min="4612" max="4612" width="30.28515625" style="17" bestFit="1" customWidth="1"/>
    <col min="4613" max="4613" width="14" style="17" bestFit="1" customWidth="1"/>
    <col min="4614" max="4614" width="10.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82" style="17" bestFit="1" customWidth="1"/>
    <col min="4867" max="4867" width="13.140625" style="17" bestFit="1" customWidth="1"/>
    <col min="4868" max="4868" width="30.28515625" style="17" bestFit="1" customWidth="1"/>
    <col min="4869" max="4869" width="14" style="17" bestFit="1" customWidth="1"/>
    <col min="4870" max="4870" width="10.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82" style="17" bestFit="1" customWidth="1"/>
    <col min="5123" max="5123" width="13.140625" style="17" bestFit="1" customWidth="1"/>
    <col min="5124" max="5124" width="30.28515625" style="17" bestFit="1" customWidth="1"/>
    <col min="5125" max="5125" width="14" style="17" bestFit="1" customWidth="1"/>
    <col min="5126" max="5126" width="10.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82" style="17" bestFit="1" customWidth="1"/>
    <col min="5379" max="5379" width="13.140625" style="17" bestFit="1" customWidth="1"/>
    <col min="5380" max="5380" width="30.28515625" style="17" bestFit="1" customWidth="1"/>
    <col min="5381" max="5381" width="14" style="17" bestFit="1" customWidth="1"/>
    <col min="5382" max="5382" width="10.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82" style="17" bestFit="1" customWidth="1"/>
    <col min="5635" max="5635" width="13.140625" style="17" bestFit="1" customWidth="1"/>
    <col min="5636" max="5636" width="30.28515625" style="17" bestFit="1" customWidth="1"/>
    <col min="5637" max="5637" width="14" style="17" bestFit="1" customWidth="1"/>
    <col min="5638" max="5638" width="10.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82" style="17" bestFit="1" customWidth="1"/>
    <col min="5891" max="5891" width="13.140625" style="17" bestFit="1" customWidth="1"/>
    <col min="5892" max="5892" width="30.28515625" style="17" bestFit="1" customWidth="1"/>
    <col min="5893" max="5893" width="14" style="17" bestFit="1" customWidth="1"/>
    <col min="5894" max="5894" width="10.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82" style="17" bestFit="1" customWidth="1"/>
    <col min="6147" max="6147" width="13.140625" style="17" bestFit="1" customWidth="1"/>
    <col min="6148" max="6148" width="30.28515625" style="17" bestFit="1" customWidth="1"/>
    <col min="6149" max="6149" width="14" style="17" bestFit="1" customWidth="1"/>
    <col min="6150" max="6150" width="10.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82" style="17" bestFit="1" customWidth="1"/>
    <col min="6403" max="6403" width="13.140625" style="17" bestFit="1" customWidth="1"/>
    <col min="6404" max="6404" width="30.28515625" style="17" bestFit="1" customWidth="1"/>
    <col min="6405" max="6405" width="14" style="17" bestFit="1" customWidth="1"/>
    <col min="6406" max="6406" width="10.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82" style="17" bestFit="1" customWidth="1"/>
    <col min="6659" max="6659" width="13.140625" style="17" bestFit="1" customWidth="1"/>
    <col min="6660" max="6660" width="30.28515625" style="17" bestFit="1" customWidth="1"/>
    <col min="6661" max="6661" width="14" style="17" bestFit="1" customWidth="1"/>
    <col min="6662" max="6662" width="10.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82" style="17" bestFit="1" customWidth="1"/>
    <col min="6915" max="6915" width="13.140625" style="17" bestFit="1" customWidth="1"/>
    <col min="6916" max="6916" width="30.28515625" style="17" bestFit="1" customWidth="1"/>
    <col min="6917" max="6917" width="14" style="17" bestFit="1" customWidth="1"/>
    <col min="6918" max="6918" width="10.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82" style="17" bestFit="1" customWidth="1"/>
    <col min="7171" max="7171" width="13.140625" style="17" bestFit="1" customWidth="1"/>
    <col min="7172" max="7172" width="30.28515625" style="17" bestFit="1" customWidth="1"/>
    <col min="7173" max="7173" width="14" style="17" bestFit="1" customWidth="1"/>
    <col min="7174" max="7174" width="10.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82" style="17" bestFit="1" customWidth="1"/>
    <col min="7427" max="7427" width="13.140625" style="17" bestFit="1" customWidth="1"/>
    <col min="7428" max="7428" width="30.28515625" style="17" bestFit="1" customWidth="1"/>
    <col min="7429" max="7429" width="14" style="17" bestFit="1" customWidth="1"/>
    <col min="7430" max="7430" width="10.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82" style="17" bestFit="1" customWidth="1"/>
    <col min="7683" max="7683" width="13.140625" style="17" bestFit="1" customWidth="1"/>
    <col min="7684" max="7684" width="30.28515625" style="17" bestFit="1" customWidth="1"/>
    <col min="7685" max="7685" width="14" style="17" bestFit="1" customWidth="1"/>
    <col min="7686" max="7686" width="10.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82" style="17" bestFit="1" customWidth="1"/>
    <col min="7939" max="7939" width="13.140625" style="17" bestFit="1" customWidth="1"/>
    <col min="7940" max="7940" width="30.28515625" style="17" bestFit="1" customWidth="1"/>
    <col min="7941" max="7941" width="14" style="17" bestFit="1" customWidth="1"/>
    <col min="7942" max="7942" width="10.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82" style="17" bestFit="1" customWidth="1"/>
    <col min="8195" max="8195" width="13.140625" style="17" bestFit="1" customWidth="1"/>
    <col min="8196" max="8196" width="30.28515625" style="17" bestFit="1" customWidth="1"/>
    <col min="8197" max="8197" width="14" style="17" bestFit="1" customWidth="1"/>
    <col min="8198" max="8198" width="10.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82" style="17" bestFit="1" customWidth="1"/>
    <col min="8451" max="8451" width="13.140625" style="17" bestFit="1" customWidth="1"/>
    <col min="8452" max="8452" width="30.28515625" style="17" bestFit="1" customWidth="1"/>
    <col min="8453" max="8453" width="14" style="17" bestFit="1" customWidth="1"/>
    <col min="8454" max="8454" width="10.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82" style="17" bestFit="1" customWidth="1"/>
    <col min="8707" max="8707" width="13.140625" style="17" bestFit="1" customWidth="1"/>
    <col min="8708" max="8708" width="30.28515625" style="17" bestFit="1" customWidth="1"/>
    <col min="8709" max="8709" width="14" style="17" bestFit="1" customWidth="1"/>
    <col min="8710" max="8710" width="10.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82" style="17" bestFit="1" customWidth="1"/>
    <col min="8963" max="8963" width="13.140625" style="17" bestFit="1" customWidth="1"/>
    <col min="8964" max="8964" width="30.28515625" style="17" bestFit="1" customWidth="1"/>
    <col min="8965" max="8965" width="14" style="17" bestFit="1" customWidth="1"/>
    <col min="8966" max="8966" width="10.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82" style="17" bestFit="1" customWidth="1"/>
    <col min="9219" max="9219" width="13.140625" style="17" bestFit="1" customWidth="1"/>
    <col min="9220" max="9220" width="30.28515625" style="17" bestFit="1" customWidth="1"/>
    <col min="9221" max="9221" width="14" style="17" bestFit="1" customWidth="1"/>
    <col min="9222" max="9222" width="10.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82" style="17" bestFit="1" customWidth="1"/>
    <col min="9475" max="9475" width="13.140625" style="17" bestFit="1" customWidth="1"/>
    <col min="9476" max="9476" width="30.28515625" style="17" bestFit="1" customWidth="1"/>
    <col min="9477" max="9477" width="14" style="17" bestFit="1" customWidth="1"/>
    <col min="9478" max="9478" width="10.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82" style="17" bestFit="1" customWidth="1"/>
    <col min="9731" max="9731" width="13.140625" style="17" bestFit="1" customWidth="1"/>
    <col min="9732" max="9732" width="30.28515625" style="17" bestFit="1" customWidth="1"/>
    <col min="9733" max="9733" width="14" style="17" bestFit="1" customWidth="1"/>
    <col min="9734" max="9734" width="10.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82" style="17" bestFit="1" customWidth="1"/>
    <col min="9987" max="9987" width="13.140625" style="17" bestFit="1" customWidth="1"/>
    <col min="9988" max="9988" width="30.28515625" style="17" bestFit="1" customWidth="1"/>
    <col min="9989" max="9989" width="14" style="17" bestFit="1" customWidth="1"/>
    <col min="9990" max="9990" width="10.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82" style="17" bestFit="1" customWidth="1"/>
    <col min="10243" max="10243" width="13.140625" style="17" bestFit="1" customWidth="1"/>
    <col min="10244" max="10244" width="30.28515625" style="17" bestFit="1" customWidth="1"/>
    <col min="10245" max="10245" width="14" style="17" bestFit="1" customWidth="1"/>
    <col min="10246" max="10246" width="10.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82" style="17" bestFit="1" customWidth="1"/>
    <col min="10499" max="10499" width="13.140625" style="17" bestFit="1" customWidth="1"/>
    <col min="10500" max="10500" width="30.28515625" style="17" bestFit="1" customWidth="1"/>
    <col min="10501" max="10501" width="14" style="17" bestFit="1" customWidth="1"/>
    <col min="10502" max="10502" width="10.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82" style="17" bestFit="1" customWidth="1"/>
    <col min="10755" max="10755" width="13.140625" style="17" bestFit="1" customWidth="1"/>
    <col min="10756" max="10756" width="30.28515625" style="17" bestFit="1" customWidth="1"/>
    <col min="10757" max="10757" width="14" style="17" bestFit="1" customWidth="1"/>
    <col min="10758" max="10758" width="10.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82" style="17" bestFit="1" customWidth="1"/>
    <col min="11011" max="11011" width="13.140625" style="17" bestFit="1" customWidth="1"/>
    <col min="11012" max="11012" width="30.28515625" style="17" bestFit="1" customWidth="1"/>
    <col min="11013" max="11013" width="14" style="17" bestFit="1" customWidth="1"/>
    <col min="11014" max="11014" width="10.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82" style="17" bestFit="1" customWidth="1"/>
    <col min="11267" max="11267" width="13.140625" style="17" bestFit="1" customWidth="1"/>
    <col min="11268" max="11268" width="30.28515625" style="17" bestFit="1" customWidth="1"/>
    <col min="11269" max="11269" width="14" style="17" bestFit="1" customWidth="1"/>
    <col min="11270" max="11270" width="10.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82" style="17" bestFit="1" customWidth="1"/>
    <col min="11523" max="11523" width="13.140625" style="17" bestFit="1" customWidth="1"/>
    <col min="11524" max="11524" width="30.28515625" style="17" bestFit="1" customWidth="1"/>
    <col min="11525" max="11525" width="14" style="17" bestFit="1" customWidth="1"/>
    <col min="11526" max="11526" width="10.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82" style="17" bestFit="1" customWidth="1"/>
    <col min="11779" max="11779" width="13.140625" style="17" bestFit="1" customWidth="1"/>
    <col min="11780" max="11780" width="30.28515625" style="17" bestFit="1" customWidth="1"/>
    <col min="11781" max="11781" width="14" style="17" bestFit="1" customWidth="1"/>
    <col min="11782" max="11782" width="10.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82" style="17" bestFit="1" customWidth="1"/>
    <col min="12035" max="12035" width="13.140625" style="17" bestFit="1" customWidth="1"/>
    <col min="12036" max="12036" width="30.28515625" style="17" bestFit="1" customWidth="1"/>
    <col min="12037" max="12037" width="14" style="17" bestFit="1" customWidth="1"/>
    <col min="12038" max="12038" width="10.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82" style="17" bestFit="1" customWidth="1"/>
    <col min="12291" max="12291" width="13.140625" style="17" bestFit="1" customWidth="1"/>
    <col min="12292" max="12292" width="30.28515625" style="17" bestFit="1" customWidth="1"/>
    <col min="12293" max="12293" width="14" style="17" bestFit="1" customWidth="1"/>
    <col min="12294" max="12294" width="10.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82" style="17" bestFit="1" customWidth="1"/>
    <col min="12547" max="12547" width="13.140625" style="17" bestFit="1" customWidth="1"/>
    <col min="12548" max="12548" width="30.28515625" style="17" bestFit="1" customWidth="1"/>
    <col min="12549" max="12549" width="14" style="17" bestFit="1" customWidth="1"/>
    <col min="12550" max="12550" width="10.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82" style="17" bestFit="1" customWidth="1"/>
    <col min="12803" max="12803" width="13.140625" style="17" bestFit="1" customWidth="1"/>
    <col min="12804" max="12804" width="30.28515625" style="17" bestFit="1" customWidth="1"/>
    <col min="12805" max="12805" width="14" style="17" bestFit="1" customWidth="1"/>
    <col min="12806" max="12806" width="10.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82" style="17" bestFit="1" customWidth="1"/>
    <col min="13059" max="13059" width="13.140625" style="17" bestFit="1" customWidth="1"/>
    <col min="13060" max="13060" width="30.28515625" style="17" bestFit="1" customWidth="1"/>
    <col min="13061" max="13061" width="14" style="17" bestFit="1" customWidth="1"/>
    <col min="13062" max="13062" width="10.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82" style="17" bestFit="1" customWidth="1"/>
    <col min="13315" max="13315" width="13.140625" style="17" bestFit="1" customWidth="1"/>
    <col min="13316" max="13316" width="30.28515625" style="17" bestFit="1" customWidth="1"/>
    <col min="13317" max="13317" width="14" style="17" bestFit="1" customWidth="1"/>
    <col min="13318" max="13318" width="10.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82" style="17" bestFit="1" customWidth="1"/>
    <col min="13571" max="13571" width="13.140625" style="17" bestFit="1" customWidth="1"/>
    <col min="13572" max="13572" width="30.28515625" style="17" bestFit="1" customWidth="1"/>
    <col min="13573" max="13573" width="14" style="17" bestFit="1" customWidth="1"/>
    <col min="13574" max="13574" width="10.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82" style="17" bestFit="1" customWidth="1"/>
    <col min="13827" max="13827" width="13.140625" style="17" bestFit="1" customWidth="1"/>
    <col min="13828" max="13828" width="30.28515625" style="17" bestFit="1" customWidth="1"/>
    <col min="13829" max="13829" width="14" style="17" bestFit="1" customWidth="1"/>
    <col min="13830" max="13830" width="10.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82" style="17" bestFit="1" customWidth="1"/>
    <col min="14083" max="14083" width="13.140625" style="17" bestFit="1" customWidth="1"/>
    <col min="14084" max="14084" width="30.28515625" style="17" bestFit="1" customWidth="1"/>
    <col min="14085" max="14085" width="14" style="17" bestFit="1" customWidth="1"/>
    <col min="14086" max="14086" width="10.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82" style="17" bestFit="1" customWidth="1"/>
    <col min="14339" max="14339" width="13.140625" style="17" bestFit="1" customWidth="1"/>
    <col min="14340" max="14340" width="30.28515625" style="17" bestFit="1" customWidth="1"/>
    <col min="14341" max="14341" width="14" style="17" bestFit="1" customWidth="1"/>
    <col min="14342" max="14342" width="10.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82" style="17" bestFit="1" customWidth="1"/>
    <col min="14595" max="14595" width="13.140625" style="17" bestFit="1" customWidth="1"/>
    <col min="14596" max="14596" width="30.28515625" style="17" bestFit="1" customWidth="1"/>
    <col min="14597" max="14597" width="14" style="17" bestFit="1" customWidth="1"/>
    <col min="14598" max="14598" width="10.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82" style="17" bestFit="1" customWidth="1"/>
    <col min="14851" max="14851" width="13.140625" style="17" bestFit="1" customWidth="1"/>
    <col min="14852" max="14852" width="30.28515625" style="17" bestFit="1" customWidth="1"/>
    <col min="14853" max="14853" width="14" style="17" bestFit="1" customWidth="1"/>
    <col min="14854" max="14854" width="10.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82" style="17" bestFit="1" customWidth="1"/>
    <col min="15107" max="15107" width="13.140625" style="17" bestFit="1" customWidth="1"/>
    <col min="15108" max="15108" width="30.28515625" style="17" bestFit="1" customWidth="1"/>
    <col min="15109" max="15109" width="14" style="17" bestFit="1" customWidth="1"/>
    <col min="15110" max="15110" width="10.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82" style="17" bestFit="1" customWidth="1"/>
    <col min="15363" max="15363" width="13.140625" style="17" bestFit="1" customWidth="1"/>
    <col min="15364" max="15364" width="30.28515625" style="17" bestFit="1" customWidth="1"/>
    <col min="15365" max="15365" width="14" style="17" bestFit="1" customWidth="1"/>
    <col min="15366" max="15366" width="10.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82" style="17" bestFit="1" customWidth="1"/>
    <col min="15619" max="15619" width="13.140625" style="17" bestFit="1" customWidth="1"/>
    <col min="15620" max="15620" width="30.28515625" style="17" bestFit="1" customWidth="1"/>
    <col min="15621" max="15621" width="14" style="17" bestFit="1" customWidth="1"/>
    <col min="15622" max="15622" width="10.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82" style="17" bestFit="1" customWidth="1"/>
    <col min="15875" max="15875" width="13.140625" style="17" bestFit="1" customWidth="1"/>
    <col min="15876" max="15876" width="30.28515625" style="17" bestFit="1" customWidth="1"/>
    <col min="15877" max="15877" width="14" style="17" bestFit="1" customWidth="1"/>
    <col min="15878" max="15878" width="10.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82" style="17" bestFit="1" customWidth="1"/>
    <col min="16131" max="16131" width="13.140625" style="17" bestFit="1" customWidth="1"/>
    <col min="16132" max="16132" width="30.28515625" style="17" bestFit="1" customWidth="1"/>
    <col min="16133" max="16133" width="14" style="17" bestFit="1" customWidth="1"/>
    <col min="16134" max="16134" width="10.5703125" style="17" bestFit="1" customWidth="1"/>
    <col min="16135" max="16135" width="18.140625" style="17" bestFit="1" customWidth="1"/>
    <col min="16136" max="16136" width="9.140625" style="17" bestFit="1"/>
    <col min="16137" max="16384" width="9.140625" style="17"/>
  </cols>
  <sheetData>
    <row r="1" spans="1:9" s="1" customFormat="1">
      <c r="A1" s="3" t="s">
        <v>0</v>
      </c>
      <c r="B1" s="361" t="s">
        <v>89</v>
      </c>
      <c r="C1" s="361"/>
      <c r="D1" s="361"/>
      <c r="E1" s="361"/>
      <c r="F1" s="4"/>
      <c r="G1" s="4"/>
      <c r="H1" s="4"/>
    </row>
    <row r="2" spans="1:9" s="1" customFormat="1" ht="13.5" thickBot="1">
      <c r="C2" s="5"/>
      <c r="F2" s="4"/>
      <c r="G2" s="4"/>
      <c r="H2" s="4"/>
    </row>
    <row r="3" spans="1:9" s="13" customFormat="1" ht="15">
      <c r="B3" s="23" t="s">
        <v>975</v>
      </c>
      <c r="C3" s="391"/>
      <c r="D3" s="365"/>
      <c r="F3" s="14"/>
      <c r="G3" s="14"/>
      <c r="H3" s="14"/>
    </row>
    <row r="4" spans="1:9" s="13" customFormat="1" ht="30">
      <c r="B4" s="24" t="s">
        <v>976</v>
      </c>
      <c r="C4" s="392"/>
      <c r="D4" s="366"/>
      <c r="F4" s="14"/>
      <c r="G4" s="14"/>
      <c r="H4" s="14"/>
    </row>
    <row r="5" spans="1:9" s="13" customFormat="1" ht="15">
      <c r="B5" s="24" t="s">
        <v>977</v>
      </c>
      <c r="C5" s="392"/>
      <c r="D5" s="366"/>
      <c r="F5" s="14"/>
      <c r="G5" s="14"/>
      <c r="H5" s="14"/>
    </row>
    <row r="6" spans="1:9" s="13" customFormat="1" ht="45.75" thickBot="1">
      <c r="B6" s="25" t="s">
        <v>981</v>
      </c>
      <c r="C6" s="393"/>
      <c r="D6" s="367"/>
      <c r="F6" s="14"/>
      <c r="G6" s="14"/>
      <c r="H6" s="14"/>
    </row>
    <row r="7" spans="1:9" s="13" customFormat="1">
      <c r="C7" s="15" t="s">
        <v>979</v>
      </c>
      <c r="D7" s="15" t="s">
        <v>980</v>
      </c>
      <c r="F7" s="14"/>
      <c r="G7" s="14"/>
      <c r="H7" s="14"/>
    </row>
    <row r="10" spans="1:9">
      <c r="B10" s="17" t="s">
        <v>97</v>
      </c>
    </row>
    <row r="12" spans="1:9">
      <c r="B12" s="239" t="s">
        <v>98</v>
      </c>
      <c r="C12" s="240" t="s">
        <v>99</v>
      </c>
      <c r="D12" s="239" t="s">
        <v>129</v>
      </c>
      <c r="E12" s="239" t="s">
        <v>101</v>
      </c>
      <c r="F12" s="167" t="s">
        <v>102</v>
      </c>
      <c r="G12" s="167" t="s">
        <v>103</v>
      </c>
      <c r="H12" s="167" t="s">
        <v>104</v>
      </c>
      <c r="I12" s="241" t="s">
        <v>130</v>
      </c>
    </row>
    <row r="13" spans="1:9">
      <c r="B13" s="241" t="s">
        <v>131</v>
      </c>
      <c r="C13" s="165"/>
    </row>
    <row r="14" spans="1:9">
      <c r="B14" s="241" t="s">
        <v>106</v>
      </c>
      <c r="C14" s="165"/>
    </row>
    <row r="15" spans="1:9">
      <c r="B15" s="17" t="s">
        <v>1140</v>
      </c>
      <c r="C15" s="165" t="s">
        <v>132</v>
      </c>
      <c r="D15" s="17" t="s">
        <v>133</v>
      </c>
      <c r="E15" s="17" t="s">
        <v>134</v>
      </c>
      <c r="F15" s="18">
        <v>1370000</v>
      </c>
      <c r="G15" s="18">
        <v>11214.82</v>
      </c>
      <c r="H15" s="18">
        <v>9.1199999999999992</v>
      </c>
    </row>
    <row r="16" spans="1:9">
      <c r="B16" s="17" t="s">
        <v>1121</v>
      </c>
      <c r="C16" s="165" t="s">
        <v>132</v>
      </c>
      <c r="D16" s="17" t="s">
        <v>133</v>
      </c>
      <c r="E16" s="17" t="s">
        <v>137</v>
      </c>
      <c r="F16" s="18">
        <v>526300</v>
      </c>
      <c r="G16" s="18">
        <v>7548.19</v>
      </c>
      <c r="H16" s="18">
        <v>6.14</v>
      </c>
    </row>
    <row r="17" spans="2:8">
      <c r="B17" s="17" t="s">
        <v>1139</v>
      </c>
      <c r="C17" s="165" t="s">
        <v>132</v>
      </c>
      <c r="D17" s="17" t="s">
        <v>135</v>
      </c>
      <c r="E17" s="17" t="s">
        <v>136</v>
      </c>
      <c r="F17" s="18">
        <v>299500</v>
      </c>
      <c r="G17" s="18">
        <v>7515.8</v>
      </c>
      <c r="H17" s="18">
        <v>6.11</v>
      </c>
    </row>
    <row r="18" spans="2:8">
      <c r="B18" s="17" t="s">
        <v>1178</v>
      </c>
      <c r="C18" s="165" t="s">
        <v>132</v>
      </c>
      <c r="D18" s="17" t="s">
        <v>142</v>
      </c>
      <c r="E18" s="17" t="s">
        <v>143</v>
      </c>
      <c r="F18" s="18">
        <v>1830000</v>
      </c>
      <c r="G18" s="18">
        <v>5545.82</v>
      </c>
      <c r="H18" s="18">
        <v>4.51</v>
      </c>
    </row>
    <row r="19" spans="2:8">
      <c r="B19" s="17" t="s">
        <v>1122</v>
      </c>
      <c r="C19" s="165" t="s">
        <v>132</v>
      </c>
      <c r="D19" s="17" t="s">
        <v>138</v>
      </c>
      <c r="E19" s="17" t="s">
        <v>140</v>
      </c>
      <c r="F19" s="18">
        <v>154500</v>
      </c>
      <c r="G19" s="18">
        <v>5101.4399999999996</v>
      </c>
      <c r="H19" s="18">
        <v>4.1500000000000004</v>
      </c>
    </row>
    <row r="20" spans="2:8">
      <c r="B20" s="17" t="s">
        <v>1223</v>
      </c>
      <c r="C20" s="165" t="s">
        <v>132</v>
      </c>
      <c r="D20" s="17" t="s">
        <v>138</v>
      </c>
      <c r="E20" s="17" t="s">
        <v>139</v>
      </c>
      <c r="F20" s="18">
        <v>317000</v>
      </c>
      <c r="G20" s="18">
        <v>4912.55</v>
      </c>
      <c r="H20" s="18">
        <v>4</v>
      </c>
    </row>
    <row r="21" spans="2:8">
      <c r="B21" s="17" t="s">
        <v>1199</v>
      </c>
      <c r="C21" s="165" t="s">
        <v>132</v>
      </c>
      <c r="D21" s="17" t="s">
        <v>146</v>
      </c>
      <c r="E21" s="17" t="s">
        <v>301</v>
      </c>
      <c r="F21" s="18">
        <v>466800</v>
      </c>
      <c r="G21" s="18">
        <v>4384.42</v>
      </c>
      <c r="H21" s="18">
        <v>3.57</v>
      </c>
    </row>
    <row r="22" spans="2:8">
      <c r="B22" s="17" t="s">
        <v>1215</v>
      </c>
      <c r="C22" s="165" t="s">
        <v>132</v>
      </c>
      <c r="D22" s="17" t="s">
        <v>144</v>
      </c>
      <c r="E22" s="17" t="s">
        <v>145</v>
      </c>
      <c r="F22" s="18">
        <v>138000</v>
      </c>
      <c r="G22" s="18">
        <v>3245.83</v>
      </c>
      <c r="H22" s="18">
        <v>2.64</v>
      </c>
    </row>
    <row r="23" spans="2:8">
      <c r="B23" s="17" t="s">
        <v>1187</v>
      </c>
      <c r="C23" s="165" t="s">
        <v>132</v>
      </c>
      <c r="D23" s="17" t="s">
        <v>235</v>
      </c>
      <c r="E23" s="17" t="s">
        <v>302</v>
      </c>
      <c r="F23" s="18">
        <v>564000</v>
      </c>
      <c r="G23" s="18">
        <v>3103.41</v>
      </c>
      <c r="H23" s="18">
        <v>2.52</v>
      </c>
    </row>
    <row r="24" spans="2:8">
      <c r="B24" s="17" t="s">
        <v>1147</v>
      </c>
      <c r="C24" s="165" t="s">
        <v>132</v>
      </c>
      <c r="D24" s="17" t="s">
        <v>146</v>
      </c>
      <c r="E24" s="17" t="s">
        <v>147</v>
      </c>
      <c r="F24" s="18">
        <v>125000</v>
      </c>
      <c r="G24" s="18">
        <v>2972.25</v>
      </c>
      <c r="H24" s="18">
        <v>2.42</v>
      </c>
    </row>
    <row r="25" spans="2:8">
      <c r="B25" s="17" t="s">
        <v>1123</v>
      </c>
      <c r="C25" s="165" t="s">
        <v>132</v>
      </c>
      <c r="D25" s="17" t="s">
        <v>138</v>
      </c>
      <c r="E25" s="17" t="s">
        <v>286</v>
      </c>
      <c r="F25" s="18">
        <v>298000</v>
      </c>
      <c r="G25" s="18">
        <v>2826.23</v>
      </c>
      <c r="H25" s="18">
        <v>2.2999999999999998</v>
      </c>
    </row>
    <row r="26" spans="2:8">
      <c r="B26" s="17" t="s">
        <v>1137</v>
      </c>
      <c r="C26" s="165" t="s">
        <v>132</v>
      </c>
      <c r="D26" s="17" t="s">
        <v>144</v>
      </c>
      <c r="E26" s="17" t="s">
        <v>282</v>
      </c>
      <c r="F26" s="18">
        <v>82000</v>
      </c>
      <c r="G26" s="18">
        <v>2733.68</v>
      </c>
      <c r="H26" s="18">
        <v>2.2200000000000002</v>
      </c>
    </row>
    <row r="27" spans="2:8">
      <c r="B27" s="17" t="s">
        <v>1513</v>
      </c>
      <c r="C27" s="165" t="s">
        <v>132</v>
      </c>
      <c r="D27" s="17" t="s">
        <v>171</v>
      </c>
      <c r="E27" s="17" t="s">
        <v>229</v>
      </c>
      <c r="F27" s="18">
        <v>289000</v>
      </c>
      <c r="G27" s="18">
        <v>2718.77</v>
      </c>
      <c r="H27" s="18">
        <v>2.21</v>
      </c>
    </row>
    <row r="28" spans="2:8">
      <c r="B28" s="17" t="s">
        <v>1390</v>
      </c>
      <c r="C28" s="165" t="s">
        <v>132</v>
      </c>
      <c r="D28" s="17" t="s">
        <v>154</v>
      </c>
      <c r="E28" s="17" t="s">
        <v>303</v>
      </c>
      <c r="F28" s="18">
        <v>114800</v>
      </c>
      <c r="G28" s="18">
        <v>2660.43</v>
      </c>
      <c r="H28" s="18">
        <v>2.16</v>
      </c>
    </row>
    <row r="29" spans="2:8">
      <c r="B29" s="17" t="s">
        <v>1146</v>
      </c>
      <c r="C29" s="165" t="s">
        <v>132</v>
      </c>
      <c r="D29" s="17" t="s">
        <v>133</v>
      </c>
      <c r="E29" s="17" t="s">
        <v>150</v>
      </c>
      <c r="F29" s="18">
        <v>353000</v>
      </c>
      <c r="G29" s="18">
        <v>2558.37</v>
      </c>
      <c r="H29" s="18">
        <v>2.08</v>
      </c>
    </row>
    <row r="30" spans="2:8">
      <c r="B30" s="17" t="s">
        <v>1169</v>
      </c>
      <c r="C30" s="165" t="s">
        <v>132</v>
      </c>
      <c r="D30" s="17" t="s">
        <v>169</v>
      </c>
      <c r="E30" s="17" t="s">
        <v>170</v>
      </c>
      <c r="F30" s="18">
        <v>303649</v>
      </c>
      <c r="G30" s="18">
        <v>2464.5700000000002</v>
      </c>
      <c r="H30" s="18">
        <v>2.0099999999999998</v>
      </c>
    </row>
    <row r="31" spans="2:8">
      <c r="B31" s="17" t="s">
        <v>1229</v>
      </c>
      <c r="C31" s="165" t="s">
        <v>132</v>
      </c>
      <c r="D31" s="17" t="s">
        <v>133</v>
      </c>
      <c r="E31" s="17" t="s">
        <v>141</v>
      </c>
      <c r="F31" s="18">
        <v>136000</v>
      </c>
      <c r="G31" s="18">
        <v>2462.08</v>
      </c>
      <c r="H31" s="18">
        <v>2</v>
      </c>
    </row>
    <row r="32" spans="2:8">
      <c r="B32" s="17" t="s">
        <v>1185</v>
      </c>
      <c r="C32" s="165" t="s">
        <v>132</v>
      </c>
      <c r="D32" s="17" t="s">
        <v>200</v>
      </c>
      <c r="E32" s="17" t="s">
        <v>304</v>
      </c>
      <c r="F32" s="18">
        <v>880000</v>
      </c>
      <c r="G32" s="18">
        <v>2421.7600000000002</v>
      </c>
      <c r="H32" s="18">
        <v>1.97</v>
      </c>
    </row>
    <row r="33" spans="2:8">
      <c r="B33" s="17" t="s">
        <v>1545</v>
      </c>
      <c r="C33" s="165" t="s">
        <v>132</v>
      </c>
      <c r="D33" s="17" t="s">
        <v>144</v>
      </c>
      <c r="E33" s="17" t="s">
        <v>305</v>
      </c>
      <c r="F33" s="18">
        <v>50800</v>
      </c>
      <c r="G33" s="18">
        <v>2401.42</v>
      </c>
      <c r="H33" s="18">
        <v>1.95</v>
      </c>
    </row>
    <row r="34" spans="2:8">
      <c r="B34" s="17" t="s">
        <v>1569</v>
      </c>
      <c r="C34" s="165" t="s">
        <v>132</v>
      </c>
      <c r="D34" s="17" t="s">
        <v>144</v>
      </c>
      <c r="E34" s="17" t="s">
        <v>205</v>
      </c>
      <c r="F34" s="18">
        <v>373000</v>
      </c>
      <c r="G34" s="18">
        <v>2386.27</v>
      </c>
      <c r="H34" s="18">
        <v>1.94</v>
      </c>
    </row>
    <row r="35" spans="2:8">
      <c r="B35" s="17" t="s">
        <v>1131</v>
      </c>
      <c r="C35" s="165" t="s">
        <v>132</v>
      </c>
      <c r="D35" s="17" t="s">
        <v>174</v>
      </c>
      <c r="E35" s="17" t="s">
        <v>306</v>
      </c>
      <c r="F35" s="18">
        <v>635000</v>
      </c>
      <c r="G35" s="18">
        <v>2379.98</v>
      </c>
      <c r="H35" s="18">
        <v>1.94</v>
      </c>
    </row>
    <row r="36" spans="2:8">
      <c r="B36" s="17" t="s">
        <v>1192</v>
      </c>
      <c r="C36" s="165" t="s">
        <v>132</v>
      </c>
      <c r="D36" s="17" t="s">
        <v>144</v>
      </c>
      <c r="E36" s="17" t="s">
        <v>307</v>
      </c>
      <c r="F36" s="18">
        <v>151000</v>
      </c>
      <c r="G36" s="18">
        <v>1886.52</v>
      </c>
      <c r="H36" s="18">
        <v>1.53</v>
      </c>
    </row>
    <row r="37" spans="2:8">
      <c r="B37" s="17" t="s">
        <v>1546</v>
      </c>
      <c r="C37" s="165" t="s">
        <v>132</v>
      </c>
      <c r="D37" s="17" t="s">
        <v>166</v>
      </c>
      <c r="E37" s="17" t="s">
        <v>308</v>
      </c>
      <c r="F37" s="18">
        <v>231600</v>
      </c>
      <c r="G37" s="18">
        <v>1789.34</v>
      </c>
      <c r="H37" s="18">
        <v>1.46</v>
      </c>
    </row>
    <row r="38" spans="2:8">
      <c r="B38" s="17" t="s">
        <v>1221</v>
      </c>
      <c r="C38" s="165" t="s">
        <v>132</v>
      </c>
      <c r="D38" s="17" t="s">
        <v>171</v>
      </c>
      <c r="E38" s="17" t="s">
        <v>172</v>
      </c>
      <c r="F38" s="18">
        <v>226781</v>
      </c>
      <c r="G38" s="18">
        <v>1766.62</v>
      </c>
      <c r="H38" s="18">
        <v>1.44</v>
      </c>
    </row>
    <row r="39" spans="2:8">
      <c r="B39" s="17" t="s">
        <v>1477</v>
      </c>
      <c r="C39" s="165" t="s">
        <v>132</v>
      </c>
      <c r="D39" s="17" t="s">
        <v>144</v>
      </c>
      <c r="E39" s="17" t="s">
        <v>309</v>
      </c>
      <c r="F39" s="18">
        <v>150000</v>
      </c>
      <c r="G39" s="18">
        <v>1764.08</v>
      </c>
      <c r="H39" s="18">
        <v>1.44</v>
      </c>
    </row>
    <row r="40" spans="2:8">
      <c r="B40" s="17" t="s">
        <v>1494</v>
      </c>
      <c r="C40" s="165" t="s">
        <v>132</v>
      </c>
      <c r="D40" s="17" t="s">
        <v>144</v>
      </c>
      <c r="E40" s="17" t="s">
        <v>310</v>
      </c>
      <c r="F40" s="18">
        <v>46400</v>
      </c>
      <c r="G40" s="18">
        <v>1716.75</v>
      </c>
      <c r="H40" s="18">
        <v>1.4</v>
      </c>
    </row>
    <row r="41" spans="2:8">
      <c r="B41" s="17" t="s">
        <v>1231</v>
      </c>
      <c r="C41" s="165" t="s">
        <v>132</v>
      </c>
      <c r="D41" s="17" t="s">
        <v>188</v>
      </c>
      <c r="E41" s="17" t="s">
        <v>311</v>
      </c>
      <c r="F41" s="18">
        <v>130500</v>
      </c>
      <c r="G41" s="18">
        <v>1689.19</v>
      </c>
      <c r="H41" s="18">
        <v>1.37</v>
      </c>
    </row>
    <row r="42" spans="2:8">
      <c r="B42" s="17" t="s">
        <v>1502</v>
      </c>
      <c r="C42" s="165" t="s">
        <v>132</v>
      </c>
      <c r="D42" s="17" t="s">
        <v>166</v>
      </c>
      <c r="E42" s="17" t="s">
        <v>312</v>
      </c>
      <c r="F42" s="18">
        <v>38660</v>
      </c>
      <c r="G42" s="18">
        <v>1676.45</v>
      </c>
      <c r="H42" s="18">
        <v>1.36</v>
      </c>
    </row>
    <row r="43" spans="2:8">
      <c r="B43" s="17" t="s">
        <v>1130</v>
      </c>
      <c r="C43" s="165" t="s">
        <v>132</v>
      </c>
      <c r="D43" s="17" t="s">
        <v>283</v>
      </c>
      <c r="E43" s="17" t="s">
        <v>313</v>
      </c>
      <c r="F43" s="18">
        <v>58000</v>
      </c>
      <c r="G43" s="18">
        <v>1634.47</v>
      </c>
      <c r="H43" s="18">
        <v>1.33</v>
      </c>
    </row>
    <row r="44" spans="2:8">
      <c r="B44" s="17" t="s">
        <v>1445</v>
      </c>
      <c r="C44" s="165" t="s">
        <v>132</v>
      </c>
      <c r="D44" s="17" t="s">
        <v>197</v>
      </c>
      <c r="E44" s="17" t="s">
        <v>198</v>
      </c>
      <c r="F44" s="18">
        <v>7100</v>
      </c>
      <c r="G44" s="18">
        <v>1614.74</v>
      </c>
      <c r="H44" s="18">
        <v>1.31</v>
      </c>
    </row>
    <row r="45" spans="2:8">
      <c r="B45" s="17" t="s">
        <v>1133</v>
      </c>
      <c r="C45" s="165" t="s">
        <v>132</v>
      </c>
      <c r="D45" s="17" t="s">
        <v>188</v>
      </c>
      <c r="E45" s="17" t="s">
        <v>204</v>
      </c>
      <c r="F45" s="18">
        <v>276000</v>
      </c>
      <c r="G45" s="18">
        <v>1533.18</v>
      </c>
      <c r="H45" s="18">
        <v>1.25</v>
      </c>
    </row>
    <row r="46" spans="2:8">
      <c r="B46" s="17" t="s">
        <v>1245</v>
      </c>
      <c r="C46" s="165" t="s">
        <v>132</v>
      </c>
      <c r="D46" s="17" t="s">
        <v>174</v>
      </c>
      <c r="E46" s="17" t="s">
        <v>176</v>
      </c>
      <c r="F46" s="18">
        <v>68000</v>
      </c>
      <c r="G46" s="18">
        <v>1514.63</v>
      </c>
      <c r="H46" s="18">
        <v>1.23</v>
      </c>
    </row>
    <row r="47" spans="2:8">
      <c r="B47" s="17" t="s">
        <v>1437</v>
      </c>
      <c r="C47" s="165" t="s">
        <v>132</v>
      </c>
      <c r="D47" s="17" t="s">
        <v>283</v>
      </c>
      <c r="E47" s="17" t="s">
        <v>314</v>
      </c>
      <c r="F47" s="18">
        <v>38000</v>
      </c>
      <c r="G47" s="18">
        <v>1487.49</v>
      </c>
      <c r="H47" s="18">
        <v>1.21</v>
      </c>
    </row>
    <row r="48" spans="2:8">
      <c r="B48" s="17" t="s">
        <v>1387</v>
      </c>
      <c r="C48" s="165" t="s">
        <v>132</v>
      </c>
      <c r="D48" s="17" t="s">
        <v>188</v>
      </c>
      <c r="E48" s="17" t="s">
        <v>315</v>
      </c>
      <c r="F48" s="18">
        <v>265000</v>
      </c>
      <c r="G48" s="18">
        <v>1467.04</v>
      </c>
      <c r="H48" s="18">
        <v>1.19</v>
      </c>
    </row>
    <row r="49" spans="2:8">
      <c r="B49" s="17" t="s">
        <v>1488</v>
      </c>
      <c r="C49" s="165" t="s">
        <v>132</v>
      </c>
      <c r="D49" s="17" t="s">
        <v>144</v>
      </c>
      <c r="E49" s="17" t="s">
        <v>316</v>
      </c>
      <c r="F49" s="18">
        <v>144000</v>
      </c>
      <c r="G49" s="18">
        <v>1446.84</v>
      </c>
      <c r="H49" s="18">
        <v>1.18</v>
      </c>
    </row>
    <row r="50" spans="2:8">
      <c r="B50" s="17" t="s">
        <v>1210</v>
      </c>
      <c r="C50" s="165" t="s">
        <v>132</v>
      </c>
      <c r="D50" s="17" t="s">
        <v>138</v>
      </c>
      <c r="E50" s="17" t="s">
        <v>317</v>
      </c>
      <c r="F50" s="18">
        <v>43335</v>
      </c>
      <c r="G50" s="18">
        <v>1362.47</v>
      </c>
      <c r="H50" s="18">
        <v>1.1100000000000001</v>
      </c>
    </row>
    <row r="51" spans="2:8">
      <c r="B51" s="17" t="s">
        <v>1209</v>
      </c>
      <c r="C51" s="165" t="s">
        <v>132</v>
      </c>
      <c r="D51" s="17" t="s">
        <v>220</v>
      </c>
      <c r="E51" s="17" t="s">
        <v>318</v>
      </c>
      <c r="F51" s="18">
        <v>31000</v>
      </c>
      <c r="G51" s="18">
        <v>1305.81</v>
      </c>
      <c r="H51" s="18">
        <v>1.06</v>
      </c>
    </row>
    <row r="52" spans="2:8">
      <c r="B52" s="17" t="s">
        <v>1396</v>
      </c>
      <c r="C52" s="165" t="s">
        <v>132</v>
      </c>
      <c r="D52" s="17" t="s">
        <v>184</v>
      </c>
      <c r="E52" s="17" t="s">
        <v>319</v>
      </c>
      <c r="F52" s="18">
        <v>64000</v>
      </c>
      <c r="G52" s="18">
        <v>1246.27</v>
      </c>
      <c r="H52" s="18">
        <v>1.01</v>
      </c>
    </row>
    <row r="53" spans="2:8">
      <c r="B53" s="17" t="s">
        <v>1394</v>
      </c>
      <c r="C53" s="165" t="s">
        <v>132</v>
      </c>
      <c r="D53" s="17" t="s">
        <v>154</v>
      </c>
      <c r="E53" s="17" t="s">
        <v>320</v>
      </c>
      <c r="F53" s="18">
        <v>64500</v>
      </c>
      <c r="G53" s="18">
        <v>1223.6300000000001</v>
      </c>
      <c r="H53" s="18">
        <v>1</v>
      </c>
    </row>
    <row r="54" spans="2:8">
      <c r="B54" s="17" t="s">
        <v>1480</v>
      </c>
      <c r="C54" s="165" t="s">
        <v>132</v>
      </c>
      <c r="D54" s="17" t="s">
        <v>133</v>
      </c>
      <c r="E54" s="17" t="s">
        <v>257</v>
      </c>
      <c r="F54" s="18">
        <v>448800</v>
      </c>
      <c r="G54" s="18">
        <v>1215.57</v>
      </c>
      <c r="H54" s="18">
        <v>0.99</v>
      </c>
    </row>
    <row r="55" spans="2:8">
      <c r="B55" s="17" t="s">
        <v>1549</v>
      </c>
      <c r="C55" s="165" t="s">
        <v>132</v>
      </c>
      <c r="D55" s="17" t="s">
        <v>156</v>
      </c>
      <c r="E55" s="17" t="s">
        <v>321</v>
      </c>
      <c r="F55" s="18">
        <v>27000</v>
      </c>
      <c r="G55" s="18">
        <v>1196.8800000000001</v>
      </c>
      <c r="H55" s="18">
        <v>0.97</v>
      </c>
    </row>
    <row r="56" spans="2:8">
      <c r="B56" s="17" t="s">
        <v>1177</v>
      </c>
      <c r="C56" s="165" t="s">
        <v>132</v>
      </c>
      <c r="D56" s="17" t="s">
        <v>247</v>
      </c>
      <c r="E56" s="17" t="s">
        <v>322</v>
      </c>
      <c r="F56" s="18">
        <v>335000</v>
      </c>
      <c r="G56" s="18">
        <v>1160.27</v>
      </c>
      <c r="H56" s="18">
        <v>0.94</v>
      </c>
    </row>
    <row r="57" spans="2:8">
      <c r="B57" s="17" t="s">
        <v>1196</v>
      </c>
      <c r="C57" s="165" t="s">
        <v>132</v>
      </c>
      <c r="D57" s="17" t="s">
        <v>151</v>
      </c>
      <c r="E57" s="17" t="s">
        <v>152</v>
      </c>
      <c r="F57" s="18">
        <v>167500</v>
      </c>
      <c r="G57" s="18">
        <v>1135.57</v>
      </c>
      <c r="H57" s="18">
        <v>0.92</v>
      </c>
    </row>
    <row r="58" spans="2:8">
      <c r="B58" s="17" t="s">
        <v>1493</v>
      </c>
      <c r="C58" s="165" t="s">
        <v>132</v>
      </c>
      <c r="D58" s="17" t="s">
        <v>184</v>
      </c>
      <c r="E58" s="17" t="s">
        <v>185</v>
      </c>
      <c r="F58" s="18">
        <v>129400</v>
      </c>
      <c r="G58" s="18">
        <v>897.71</v>
      </c>
      <c r="H58" s="18">
        <v>0.73</v>
      </c>
    </row>
    <row r="59" spans="2:8">
      <c r="B59" s="17" t="s">
        <v>1197</v>
      </c>
      <c r="C59" s="165" t="s">
        <v>132</v>
      </c>
      <c r="D59" s="17" t="s">
        <v>146</v>
      </c>
      <c r="E59" s="17" t="s">
        <v>323</v>
      </c>
      <c r="F59" s="18">
        <v>77000</v>
      </c>
      <c r="G59" s="18">
        <v>820.55</v>
      </c>
      <c r="H59" s="18">
        <v>0.67</v>
      </c>
    </row>
    <row r="60" spans="2:8">
      <c r="B60" s="17" t="s">
        <v>1613</v>
      </c>
      <c r="C60" s="165" t="s">
        <v>132</v>
      </c>
      <c r="D60" s="17" t="s">
        <v>154</v>
      </c>
      <c r="E60" s="17" t="s">
        <v>324</v>
      </c>
      <c r="F60" s="18">
        <v>115858</v>
      </c>
      <c r="G60" s="18">
        <v>700.48</v>
      </c>
      <c r="H60" s="18">
        <v>0.56999999999999995</v>
      </c>
    </row>
    <row r="61" spans="2:8">
      <c r="B61" s="17" t="s">
        <v>1511</v>
      </c>
      <c r="C61" s="165" t="s">
        <v>132</v>
      </c>
      <c r="D61" s="17" t="s">
        <v>154</v>
      </c>
      <c r="E61" s="17" t="s">
        <v>224</v>
      </c>
      <c r="F61" s="18">
        <v>100000</v>
      </c>
      <c r="G61" s="18">
        <v>471.95</v>
      </c>
      <c r="H61" s="18">
        <v>0.38</v>
      </c>
    </row>
    <row r="62" spans="2:8">
      <c r="B62" s="241" t="s">
        <v>210</v>
      </c>
      <c r="C62" s="243"/>
      <c r="D62" s="241"/>
      <c r="E62" s="241"/>
      <c r="F62" s="70"/>
      <c r="G62" s="70">
        <f>SUM(G12:G61)</f>
        <v>119282.59000000003</v>
      </c>
      <c r="H62" s="70">
        <f>SUM(H12:H61)</f>
        <v>97.009999999999977</v>
      </c>
    </row>
    <row r="63" spans="2:8">
      <c r="B63" s="241" t="s">
        <v>211</v>
      </c>
      <c r="C63" s="243"/>
      <c r="D63" s="241"/>
      <c r="E63" s="241"/>
      <c r="F63" s="70"/>
      <c r="G63" s="70">
        <v>3152.44</v>
      </c>
      <c r="H63" s="70">
        <v>2.56</v>
      </c>
    </row>
    <row r="64" spans="2:8">
      <c r="B64" s="241" t="s">
        <v>117</v>
      </c>
      <c r="C64" s="243"/>
      <c r="D64" s="241"/>
      <c r="E64" s="241"/>
      <c r="F64" s="70"/>
      <c r="G64" s="70">
        <v>122435.03</v>
      </c>
      <c r="H64" s="70">
        <v>99.61</v>
      </c>
    </row>
    <row r="65" spans="2:8">
      <c r="B65" s="241" t="s">
        <v>118</v>
      </c>
      <c r="C65" s="243"/>
      <c r="D65" s="241"/>
      <c r="E65" s="241"/>
      <c r="F65" s="70"/>
      <c r="G65" s="70">
        <v>475.41397070000176</v>
      </c>
      <c r="H65" s="70">
        <v>0.39000000000000057</v>
      </c>
    </row>
    <row r="66" spans="2:8">
      <c r="B66" s="241" t="s">
        <v>119</v>
      </c>
      <c r="C66" s="243"/>
      <c r="D66" s="241"/>
      <c r="E66" s="241"/>
      <c r="F66" s="70"/>
      <c r="G66" s="70">
        <v>122910.4439707</v>
      </c>
      <c r="H66" s="70">
        <v>100</v>
      </c>
    </row>
    <row r="67" spans="2:8">
      <c r="B67" s="17" t="s">
        <v>120</v>
      </c>
    </row>
    <row r="68" spans="2:8">
      <c r="B68" s="17" t="s">
        <v>121</v>
      </c>
    </row>
    <row r="69" spans="2:8">
      <c r="B69" s="17" t="s">
        <v>122</v>
      </c>
      <c r="C69" s="244">
        <v>44773</v>
      </c>
    </row>
    <row r="70" spans="2:8" ht="25.5">
      <c r="B70" s="245" t="s">
        <v>123</v>
      </c>
      <c r="C70" s="16" t="s">
        <v>124</v>
      </c>
    </row>
    <row r="71" spans="2:8">
      <c r="B71" s="241"/>
    </row>
    <row r="72" spans="2:8">
      <c r="B72" s="241" t="s">
        <v>125</v>
      </c>
    </row>
    <row r="73" spans="2:8">
      <c r="B73" s="241" t="s">
        <v>212</v>
      </c>
    </row>
    <row r="74" spans="2:8">
      <c r="B74" s="241" t="s">
        <v>126</v>
      </c>
    </row>
    <row r="75" spans="2:8">
      <c r="B75" s="241" t="s">
        <v>3140</v>
      </c>
      <c r="C75" s="243"/>
    </row>
    <row r="76" spans="2:8">
      <c r="B76" s="241" t="s">
        <v>3141</v>
      </c>
      <c r="C76" s="243"/>
    </row>
    <row r="77" spans="2:8">
      <c r="B77" s="241" t="s">
        <v>325</v>
      </c>
      <c r="C77" s="243"/>
    </row>
    <row r="78" spans="2:8">
      <c r="B78" s="241" t="s">
        <v>326</v>
      </c>
      <c r="C78" s="243"/>
    </row>
    <row r="79" spans="2:8">
      <c r="B79" s="275" t="s">
        <v>2657</v>
      </c>
      <c r="C79" s="243"/>
    </row>
    <row r="80" spans="2:8">
      <c r="B80" s="275" t="s">
        <v>127</v>
      </c>
    </row>
    <row r="81" spans="2:2">
      <c r="B81" s="275" t="s">
        <v>128</v>
      </c>
    </row>
  </sheetData>
  <mergeCells count="3">
    <mergeCell ref="B1:E1"/>
    <mergeCell ref="C3:C6"/>
    <mergeCell ref="D3:D6"/>
  </mergeCells>
  <hyperlinks>
    <hyperlink ref="A1" location="Index!A1" display="Index" xr:uid="{C448585E-E5A2-4CA0-993C-2F2F21F54756}"/>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1049D-3A6D-4451-8079-96049F8EA992}">
  <dimension ref="A1:I129"/>
  <sheetViews>
    <sheetView workbookViewId="0">
      <selection activeCell="B1" sqref="B1:E1"/>
    </sheetView>
  </sheetViews>
  <sheetFormatPr defaultRowHeight="12.75"/>
  <cols>
    <col min="1" max="1" width="5.42578125" style="17" bestFit="1" customWidth="1"/>
    <col min="2" max="2" width="82" style="17" bestFit="1" customWidth="1"/>
    <col min="3" max="3" width="25.7109375" style="16" customWidth="1"/>
    <col min="4" max="4" width="25.7109375" style="17" customWidth="1"/>
    <col min="5" max="5" width="14" style="17" bestFit="1" customWidth="1"/>
    <col min="6" max="6" width="10.5703125" style="18" bestFit="1" customWidth="1"/>
    <col min="7" max="7" width="18.140625" style="18" bestFit="1" customWidth="1"/>
    <col min="8" max="8" width="9.140625" style="18" bestFit="1" customWidth="1"/>
    <col min="9" max="256" width="9.140625" style="17"/>
    <col min="257" max="257" width="5.42578125" style="17" bestFit="1" customWidth="1"/>
    <col min="258" max="258" width="82" style="17" bestFit="1" customWidth="1"/>
    <col min="259" max="259" width="13.140625" style="17" bestFit="1" customWidth="1"/>
    <col min="260" max="260" width="30.28515625" style="17" bestFit="1" customWidth="1"/>
    <col min="261" max="261" width="14" style="17" bestFit="1" customWidth="1"/>
    <col min="262" max="262" width="10.5703125" style="17" bestFit="1" customWidth="1"/>
    <col min="263" max="263" width="18.140625" style="17" bestFit="1" customWidth="1"/>
    <col min="264" max="264" width="9.140625" style="17" bestFit="1"/>
    <col min="265" max="512" width="9.140625" style="17"/>
    <col min="513" max="513" width="5.42578125" style="17" bestFit="1" customWidth="1"/>
    <col min="514" max="514" width="82" style="17" bestFit="1" customWidth="1"/>
    <col min="515" max="515" width="13.140625" style="17" bestFit="1" customWidth="1"/>
    <col min="516" max="516" width="30.28515625" style="17" bestFit="1" customWidth="1"/>
    <col min="517" max="517" width="14" style="17" bestFit="1" customWidth="1"/>
    <col min="518" max="518" width="10.5703125" style="17" bestFit="1" customWidth="1"/>
    <col min="519" max="519" width="18.140625" style="17" bestFit="1" customWidth="1"/>
    <col min="520" max="520" width="9.140625" style="17" bestFit="1"/>
    <col min="521" max="768" width="9.140625" style="17"/>
    <col min="769" max="769" width="5.42578125" style="17" bestFit="1" customWidth="1"/>
    <col min="770" max="770" width="82" style="17" bestFit="1" customWidth="1"/>
    <col min="771" max="771" width="13.140625" style="17" bestFit="1" customWidth="1"/>
    <col min="772" max="772" width="30.28515625" style="17" bestFit="1" customWidth="1"/>
    <col min="773" max="773" width="14" style="17" bestFit="1" customWidth="1"/>
    <col min="774" max="774" width="10.5703125" style="17" bestFit="1" customWidth="1"/>
    <col min="775" max="775" width="18.140625" style="17" bestFit="1" customWidth="1"/>
    <col min="776" max="776" width="9.140625" style="17" bestFit="1"/>
    <col min="777" max="1024" width="9.140625" style="17"/>
    <col min="1025" max="1025" width="5.42578125" style="17" bestFit="1" customWidth="1"/>
    <col min="1026" max="1026" width="82" style="17" bestFit="1" customWidth="1"/>
    <col min="1027" max="1027" width="13.140625" style="17" bestFit="1" customWidth="1"/>
    <col min="1028" max="1028" width="30.28515625" style="17" bestFit="1" customWidth="1"/>
    <col min="1029" max="1029" width="14" style="17" bestFit="1" customWidth="1"/>
    <col min="1030" max="1030" width="10.5703125" style="17" bestFit="1" customWidth="1"/>
    <col min="1031" max="1031" width="18.140625" style="17" bestFit="1" customWidth="1"/>
    <col min="1032" max="1032" width="9.140625" style="17" bestFit="1"/>
    <col min="1033" max="1280" width="9.140625" style="17"/>
    <col min="1281" max="1281" width="5.42578125" style="17" bestFit="1" customWidth="1"/>
    <col min="1282" max="1282" width="82" style="17" bestFit="1" customWidth="1"/>
    <col min="1283" max="1283" width="13.140625" style="17" bestFit="1" customWidth="1"/>
    <col min="1284" max="1284" width="30.28515625" style="17" bestFit="1" customWidth="1"/>
    <col min="1285" max="1285" width="14" style="17" bestFit="1" customWidth="1"/>
    <col min="1286" max="1286" width="10.5703125" style="17" bestFit="1" customWidth="1"/>
    <col min="1287" max="1287" width="18.140625" style="17" bestFit="1" customWidth="1"/>
    <col min="1288" max="1288" width="9.140625" style="17" bestFit="1"/>
    <col min="1289" max="1536" width="9.140625" style="17"/>
    <col min="1537" max="1537" width="5.42578125" style="17" bestFit="1" customWidth="1"/>
    <col min="1538" max="1538" width="82" style="17" bestFit="1" customWidth="1"/>
    <col min="1539" max="1539" width="13.140625" style="17" bestFit="1" customWidth="1"/>
    <col min="1540" max="1540" width="30.28515625" style="17" bestFit="1" customWidth="1"/>
    <col min="1541" max="1541" width="14" style="17" bestFit="1" customWidth="1"/>
    <col min="1542" max="1542" width="10.5703125" style="17" bestFit="1" customWidth="1"/>
    <col min="1543" max="1543" width="18.140625" style="17" bestFit="1" customWidth="1"/>
    <col min="1544" max="1544" width="9.140625" style="17" bestFit="1"/>
    <col min="1545" max="1792" width="9.140625" style="17"/>
    <col min="1793" max="1793" width="5.42578125" style="17" bestFit="1" customWidth="1"/>
    <col min="1794" max="1794" width="82" style="17" bestFit="1" customWidth="1"/>
    <col min="1795" max="1795" width="13.140625" style="17" bestFit="1" customWidth="1"/>
    <col min="1796" max="1796" width="30.28515625" style="17" bestFit="1" customWidth="1"/>
    <col min="1797" max="1797" width="14" style="17" bestFit="1" customWidth="1"/>
    <col min="1798" max="1798" width="10.5703125" style="17" bestFit="1" customWidth="1"/>
    <col min="1799" max="1799" width="18.140625" style="17" bestFit="1" customWidth="1"/>
    <col min="1800" max="1800" width="9.140625" style="17" bestFit="1"/>
    <col min="1801" max="2048" width="9.140625" style="17"/>
    <col min="2049" max="2049" width="5.42578125" style="17" bestFit="1" customWidth="1"/>
    <col min="2050" max="2050" width="82" style="17" bestFit="1" customWidth="1"/>
    <col min="2051" max="2051" width="13.140625" style="17" bestFit="1" customWidth="1"/>
    <col min="2052" max="2052" width="30.28515625" style="17" bestFit="1" customWidth="1"/>
    <col min="2053" max="2053" width="14" style="17" bestFit="1" customWidth="1"/>
    <col min="2054" max="2054" width="10.5703125" style="17" bestFit="1" customWidth="1"/>
    <col min="2055" max="2055" width="18.140625" style="17" bestFit="1" customWidth="1"/>
    <col min="2056" max="2056" width="9.140625" style="17" bestFit="1"/>
    <col min="2057" max="2304" width="9.140625" style="17"/>
    <col min="2305" max="2305" width="5.42578125" style="17" bestFit="1" customWidth="1"/>
    <col min="2306" max="2306" width="82" style="17" bestFit="1" customWidth="1"/>
    <col min="2307" max="2307" width="13.140625" style="17" bestFit="1" customWidth="1"/>
    <col min="2308" max="2308" width="30.28515625" style="17" bestFit="1" customWidth="1"/>
    <col min="2309" max="2309" width="14" style="17" bestFit="1" customWidth="1"/>
    <col min="2310" max="2310" width="10.5703125" style="17" bestFit="1" customWidth="1"/>
    <col min="2311" max="2311" width="18.140625" style="17" bestFit="1" customWidth="1"/>
    <col min="2312" max="2312" width="9.140625" style="17" bestFit="1"/>
    <col min="2313" max="2560" width="9.140625" style="17"/>
    <col min="2561" max="2561" width="5.42578125" style="17" bestFit="1" customWidth="1"/>
    <col min="2562" max="2562" width="82" style="17" bestFit="1" customWidth="1"/>
    <col min="2563" max="2563" width="13.140625" style="17" bestFit="1" customWidth="1"/>
    <col min="2564" max="2564" width="30.28515625" style="17" bestFit="1" customWidth="1"/>
    <col min="2565" max="2565" width="14" style="17" bestFit="1" customWidth="1"/>
    <col min="2566" max="2566" width="10.5703125" style="17" bestFit="1" customWidth="1"/>
    <col min="2567" max="2567" width="18.140625" style="17" bestFit="1" customWidth="1"/>
    <col min="2568" max="2568" width="9.140625" style="17" bestFit="1"/>
    <col min="2569" max="2816" width="9.140625" style="17"/>
    <col min="2817" max="2817" width="5.42578125" style="17" bestFit="1" customWidth="1"/>
    <col min="2818" max="2818" width="82" style="17" bestFit="1" customWidth="1"/>
    <col min="2819" max="2819" width="13.140625" style="17" bestFit="1" customWidth="1"/>
    <col min="2820" max="2820" width="30.28515625" style="17" bestFit="1" customWidth="1"/>
    <col min="2821" max="2821" width="14" style="17" bestFit="1" customWidth="1"/>
    <col min="2822" max="2822" width="10.5703125" style="17" bestFit="1" customWidth="1"/>
    <col min="2823" max="2823" width="18.140625" style="17" bestFit="1" customWidth="1"/>
    <col min="2824" max="2824" width="9.140625" style="17" bestFit="1"/>
    <col min="2825" max="3072" width="9.140625" style="17"/>
    <col min="3073" max="3073" width="5.42578125" style="17" bestFit="1" customWidth="1"/>
    <col min="3074" max="3074" width="82" style="17" bestFit="1" customWidth="1"/>
    <col min="3075" max="3075" width="13.140625" style="17" bestFit="1" customWidth="1"/>
    <col min="3076" max="3076" width="30.28515625" style="17" bestFit="1" customWidth="1"/>
    <col min="3077" max="3077" width="14" style="17" bestFit="1" customWidth="1"/>
    <col min="3078" max="3078" width="10.5703125" style="17" bestFit="1" customWidth="1"/>
    <col min="3079" max="3079" width="18.140625" style="17" bestFit="1" customWidth="1"/>
    <col min="3080" max="3080" width="9.140625" style="17" bestFit="1"/>
    <col min="3081" max="3328" width="9.140625" style="17"/>
    <col min="3329" max="3329" width="5.42578125" style="17" bestFit="1" customWidth="1"/>
    <col min="3330" max="3330" width="82" style="17" bestFit="1" customWidth="1"/>
    <col min="3331" max="3331" width="13.140625" style="17" bestFit="1" customWidth="1"/>
    <col min="3332" max="3332" width="30.28515625" style="17" bestFit="1" customWidth="1"/>
    <col min="3333" max="3333" width="14" style="17" bestFit="1" customWidth="1"/>
    <col min="3334" max="3334" width="10.5703125" style="17" bestFit="1" customWidth="1"/>
    <col min="3335" max="3335" width="18.140625" style="17" bestFit="1" customWidth="1"/>
    <col min="3336" max="3336" width="9.140625" style="17" bestFit="1"/>
    <col min="3337" max="3584" width="9.140625" style="17"/>
    <col min="3585" max="3585" width="5.42578125" style="17" bestFit="1" customWidth="1"/>
    <col min="3586" max="3586" width="82" style="17" bestFit="1" customWidth="1"/>
    <col min="3587" max="3587" width="13.140625" style="17" bestFit="1" customWidth="1"/>
    <col min="3588" max="3588" width="30.28515625" style="17" bestFit="1" customWidth="1"/>
    <col min="3589" max="3589" width="14" style="17" bestFit="1" customWidth="1"/>
    <col min="3590" max="3590" width="10.5703125" style="17" bestFit="1" customWidth="1"/>
    <col min="3591" max="3591" width="18.140625" style="17" bestFit="1" customWidth="1"/>
    <col min="3592" max="3592" width="9.140625" style="17" bestFit="1"/>
    <col min="3593" max="3840" width="9.140625" style="17"/>
    <col min="3841" max="3841" width="5.42578125" style="17" bestFit="1" customWidth="1"/>
    <col min="3842" max="3842" width="82" style="17" bestFit="1" customWidth="1"/>
    <col min="3843" max="3843" width="13.140625" style="17" bestFit="1" customWidth="1"/>
    <col min="3844" max="3844" width="30.28515625" style="17" bestFit="1" customWidth="1"/>
    <col min="3845" max="3845" width="14" style="17" bestFit="1" customWidth="1"/>
    <col min="3846" max="3846" width="10.5703125" style="17" bestFit="1" customWidth="1"/>
    <col min="3847" max="3847" width="18.140625" style="17" bestFit="1" customWidth="1"/>
    <col min="3848" max="3848" width="9.140625" style="17" bestFit="1"/>
    <col min="3849" max="4096" width="9.140625" style="17"/>
    <col min="4097" max="4097" width="5.42578125" style="17" bestFit="1" customWidth="1"/>
    <col min="4098" max="4098" width="82" style="17" bestFit="1" customWidth="1"/>
    <col min="4099" max="4099" width="13.140625" style="17" bestFit="1" customWidth="1"/>
    <col min="4100" max="4100" width="30.28515625" style="17" bestFit="1" customWidth="1"/>
    <col min="4101" max="4101" width="14" style="17" bestFit="1" customWidth="1"/>
    <col min="4102" max="4102" width="10.5703125" style="17" bestFit="1" customWidth="1"/>
    <col min="4103" max="4103" width="18.140625" style="17" bestFit="1" customWidth="1"/>
    <col min="4104" max="4104" width="9.140625" style="17" bestFit="1"/>
    <col min="4105" max="4352" width="9.140625" style="17"/>
    <col min="4353" max="4353" width="5.42578125" style="17" bestFit="1" customWidth="1"/>
    <col min="4354" max="4354" width="82" style="17" bestFit="1" customWidth="1"/>
    <col min="4355" max="4355" width="13.140625" style="17" bestFit="1" customWidth="1"/>
    <col min="4356" max="4356" width="30.28515625" style="17" bestFit="1" customWidth="1"/>
    <col min="4357" max="4357" width="14" style="17" bestFit="1" customWidth="1"/>
    <col min="4358" max="4358" width="10.5703125" style="17" bestFit="1" customWidth="1"/>
    <col min="4359" max="4359" width="18.140625" style="17" bestFit="1" customWidth="1"/>
    <col min="4360" max="4360" width="9.140625" style="17" bestFit="1"/>
    <col min="4361" max="4608" width="9.140625" style="17"/>
    <col min="4609" max="4609" width="5.42578125" style="17" bestFit="1" customWidth="1"/>
    <col min="4610" max="4610" width="82" style="17" bestFit="1" customWidth="1"/>
    <col min="4611" max="4611" width="13.140625" style="17" bestFit="1" customWidth="1"/>
    <col min="4612" max="4612" width="30.28515625" style="17" bestFit="1" customWidth="1"/>
    <col min="4613" max="4613" width="14" style="17" bestFit="1" customWidth="1"/>
    <col min="4614" max="4614" width="10.5703125" style="17" bestFit="1" customWidth="1"/>
    <col min="4615" max="4615" width="18.140625" style="17" bestFit="1" customWidth="1"/>
    <col min="4616" max="4616" width="9.140625" style="17" bestFit="1"/>
    <col min="4617" max="4864" width="9.140625" style="17"/>
    <col min="4865" max="4865" width="5.42578125" style="17" bestFit="1" customWidth="1"/>
    <col min="4866" max="4866" width="82" style="17" bestFit="1" customWidth="1"/>
    <col min="4867" max="4867" width="13.140625" style="17" bestFit="1" customWidth="1"/>
    <col min="4868" max="4868" width="30.28515625" style="17" bestFit="1" customWidth="1"/>
    <col min="4869" max="4869" width="14" style="17" bestFit="1" customWidth="1"/>
    <col min="4870" max="4870" width="10.5703125" style="17" bestFit="1" customWidth="1"/>
    <col min="4871" max="4871" width="18.140625" style="17" bestFit="1" customWidth="1"/>
    <col min="4872" max="4872" width="9.140625" style="17" bestFit="1"/>
    <col min="4873" max="5120" width="9.140625" style="17"/>
    <col min="5121" max="5121" width="5.42578125" style="17" bestFit="1" customWidth="1"/>
    <col min="5122" max="5122" width="82" style="17" bestFit="1" customWidth="1"/>
    <col min="5123" max="5123" width="13.140625" style="17" bestFit="1" customWidth="1"/>
    <col min="5124" max="5124" width="30.28515625" style="17" bestFit="1" customWidth="1"/>
    <col min="5125" max="5125" width="14" style="17" bestFit="1" customWidth="1"/>
    <col min="5126" max="5126" width="10.5703125" style="17" bestFit="1" customWidth="1"/>
    <col min="5127" max="5127" width="18.140625" style="17" bestFit="1" customWidth="1"/>
    <col min="5128" max="5128" width="9.140625" style="17" bestFit="1"/>
    <col min="5129" max="5376" width="9.140625" style="17"/>
    <col min="5377" max="5377" width="5.42578125" style="17" bestFit="1" customWidth="1"/>
    <col min="5378" max="5378" width="82" style="17" bestFit="1" customWidth="1"/>
    <col min="5379" max="5379" width="13.140625" style="17" bestFit="1" customWidth="1"/>
    <col min="5380" max="5380" width="30.28515625" style="17" bestFit="1" customWidth="1"/>
    <col min="5381" max="5381" width="14" style="17" bestFit="1" customWidth="1"/>
    <col min="5382" max="5382" width="10.5703125" style="17" bestFit="1" customWidth="1"/>
    <col min="5383" max="5383" width="18.140625" style="17" bestFit="1" customWidth="1"/>
    <col min="5384" max="5384" width="9.140625" style="17" bestFit="1"/>
    <col min="5385" max="5632" width="9.140625" style="17"/>
    <col min="5633" max="5633" width="5.42578125" style="17" bestFit="1" customWidth="1"/>
    <col min="5634" max="5634" width="82" style="17" bestFit="1" customWidth="1"/>
    <col min="5635" max="5635" width="13.140625" style="17" bestFit="1" customWidth="1"/>
    <col min="5636" max="5636" width="30.28515625" style="17" bestFit="1" customWidth="1"/>
    <col min="5637" max="5637" width="14" style="17" bestFit="1" customWidth="1"/>
    <col min="5638" max="5638" width="10.5703125" style="17" bestFit="1" customWidth="1"/>
    <col min="5639" max="5639" width="18.140625" style="17" bestFit="1" customWidth="1"/>
    <col min="5640" max="5640" width="9.140625" style="17" bestFit="1"/>
    <col min="5641" max="5888" width="9.140625" style="17"/>
    <col min="5889" max="5889" width="5.42578125" style="17" bestFit="1" customWidth="1"/>
    <col min="5890" max="5890" width="82" style="17" bestFit="1" customWidth="1"/>
    <col min="5891" max="5891" width="13.140625" style="17" bestFit="1" customWidth="1"/>
    <col min="5892" max="5892" width="30.28515625" style="17" bestFit="1" customWidth="1"/>
    <col min="5893" max="5893" width="14" style="17" bestFit="1" customWidth="1"/>
    <col min="5894" max="5894" width="10.5703125" style="17" bestFit="1" customWidth="1"/>
    <col min="5895" max="5895" width="18.140625" style="17" bestFit="1" customWidth="1"/>
    <col min="5896" max="5896" width="9.140625" style="17" bestFit="1"/>
    <col min="5897" max="6144" width="9.140625" style="17"/>
    <col min="6145" max="6145" width="5.42578125" style="17" bestFit="1" customWidth="1"/>
    <col min="6146" max="6146" width="82" style="17" bestFit="1" customWidth="1"/>
    <col min="6147" max="6147" width="13.140625" style="17" bestFit="1" customWidth="1"/>
    <col min="6148" max="6148" width="30.28515625" style="17" bestFit="1" customWidth="1"/>
    <col min="6149" max="6149" width="14" style="17" bestFit="1" customWidth="1"/>
    <col min="6150" max="6150" width="10.5703125" style="17" bestFit="1" customWidth="1"/>
    <col min="6151" max="6151" width="18.140625" style="17" bestFit="1" customWidth="1"/>
    <col min="6152" max="6152" width="9.140625" style="17" bestFit="1"/>
    <col min="6153" max="6400" width="9.140625" style="17"/>
    <col min="6401" max="6401" width="5.42578125" style="17" bestFit="1" customWidth="1"/>
    <col min="6402" max="6402" width="82" style="17" bestFit="1" customWidth="1"/>
    <col min="6403" max="6403" width="13.140625" style="17" bestFit="1" customWidth="1"/>
    <col min="6404" max="6404" width="30.28515625" style="17" bestFit="1" customWidth="1"/>
    <col min="6405" max="6405" width="14" style="17" bestFit="1" customWidth="1"/>
    <col min="6406" max="6406" width="10.5703125" style="17" bestFit="1" customWidth="1"/>
    <col min="6407" max="6407" width="18.140625" style="17" bestFit="1" customWidth="1"/>
    <col min="6408" max="6408" width="9.140625" style="17" bestFit="1"/>
    <col min="6409" max="6656" width="9.140625" style="17"/>
    <col min="6657" max="6657" width="5.42578125" style="17" bestFit="1" customWidth="1"/>
    <col min="6658" max="6658" width="82" style="17" bestFit="1" customWidth="1"/>
    <col min="6659" max="6659" width="13.140625" style="17" bestFit="1" customWidth="1"/>
    <col min="6660" max="6660" width="30.28515625" style="17" bestFit="1" customWidth="1"/>
    <col min="6661" max="6661" width="14" style="17" bestFit="1" customWidth="1"/>
    <col min="6662" max="6662" width="10.5703125" style="17" bestFit="1" customWidth="1"/>
    <col min="6663" max="6663" width="18.140625" style="17" bestFit="1" customWidth="1"/>
    <col min="6664" max="6664" width="9.140625" style="17" bestFit="1"/>
    <col min="6665" max="6912" width="9.140625" style="17"/>
    <col min="6913" max="6913" width="5.42578125" style="17" bestFit="1" customWidth="1"/>
    <col min="6914" max="6914" width="82" style="17" bestFit="1" customWidth="1"/>
    <col min="6915" max="6915" width="13.140625" style="17" bestFit="1" customWidth="1"/>
    <col min="6916" max="6916" width="30.28515625" style="17" bestFit="1" customWidth="1"/>
    <col min="6917" max="6917" width="14" style="17" bestFit="1" customWidth="1"/>
    <col min="6918" max="6918" width="10.5703125" style="17" bestFit="1" customWidth="1"/>
    <col min="6919" max="6919" width="18.140625" style="17" bestFit="1" customWidth="1"/>
    <col min="6920" max="6920" width="9.140625" style="17" bestFit="1"/>
    <col min="6921" max="7168" width="9.140625" style="17"/>
    <col min="7169" max="7169" width="5.42578125" style="17" bestFit="1" customWidth="1"/>
    <col min="7170" max="7170" width="82" style="17" bestFit="1" customWidth="1"/>
    <col min="7171" max="7171" width="13.140625" style="17" bestFit="1" customWidth="1"/>
    <col min="7172" max="7172" width="30.28515625" style="17" bestFit="1" customWidth="1"/>
    <col min="7173" max="7173" width="14" style="17" bestFit="1" customWidth="1"/>
    <col min="7174" max="7174" width="10.5703125" style="17" bestFit="1" customWidth="1"/>
    <col min="7175" max="7175" width="18.140625" style="17" bestFit="1" customWidth="1"/>
    <col min="7176" max="7176" width="9.140625" style="17" bestFit="1"/>
    <col min="7177" max="7424" width="9.140625" style="17"/>
    <col min="7425" max="7425" width="5.42578125" style="17" bestFit="1" customWidth="1"/>
    <col min="7426" max="7426" width="82" style="17" bestFit="1" customWidth="1"/>
    <col min="7427" max="7427" width="13.140625" style="17" bestFit="1" customWidth="1"/>
    <col min="7428" max="7428" width="30.28515625" style="17" bestFit="1" customWidth="1"/>
    <col min="7429" max="7429" width="14" style="17" bestFit="1" customWidth="1"/>
    <col min="7430" max="7430" width="10.5703125" style="17" bestFit="1" customWidth="1"/>
    <col min="7431" max="7431" width="18.140625" style="17" bestFit="1" customWidth="1"/>
    <col min="7432" max="7432" width="9.140625" style="17" bestFit="1"/>
    <col min="7433" max="7680" width="9.140625" style="17"/>
    <col min="7681" max="7681" width="5.42578125" style="17" bestFit="1" customWidth="1"/>
    <col min="7682" max="7682" width="82" style="17" bestFit="1" customWidth="1"/>
    <col min="7683" max="7683" width="13.140625" style="17" bestFit="1" customWidth="1"/>
    <col min="7684" max="7684" width="30.28515625" style="17" bestFit="1" customWidth="1"/>
    <col min="7685" max="7685" width="14" style="17" bestFit="1" customWidth="1"/>
    <col min="7686" max="7686" width="10.5703125" style="17" bestFit="1" customWidth="1"/>
    <col min="7687" max="7687" width="18.140625" style="17" bestFit="1" customWidth="1"/>
    <col min="7688" max="7688" width="9.140625" style="17" bestFit="1"/>
    <col min="7689" max="7936" width="9.140625" style="17"/>
    <col min="7937" max="7937" width="5.42578125" style="17" bestFit="1" customWidth="1"/>
    <col min="7938" max="7938" width="82" style="17" bestFit="1" customWidth="1"/>
    <col min="7939" max="7939" width="13.140625" style="17" bestFit="1" customWidth="1"/>
    <col min="7940" max="7940" width="30.28515625" style="17" bestFit="1" customWidth="1"/>
    <col min="7941" max="7941" width="14" style="17" bestFit="1" customWidth="1"/>
    <col min="7942" max="7942" width="10.5703125" style="17" bestFit="1" customWidth="1"/>
    <col min="7943" max="7943" width="18.140625" style="17" bestFit="1" customWidth="1"/>
    <col min="7944" max="7944" width="9.140625" style="17" bestFit="1"/>
    <col min="7945" max="8192" width="9.140625" style="17"/>
    <col min="8193" max="8193" width="5.42578125" style="17" bestFit="1" customWidth="1"/>
    <col min="8194" max="8194" width="82" style="17" bestFit="1" customWidth="1"/>
    <col min="8195" max="8195" width="13.140625" style="17" bestFit="1" customWidth="1"/>
    <col min="8196" max="8196" width="30.28515625" style="17" bestFit="1" customWidth="1"/>
    <col min="8197" max="8197" width="14" style="17" bestFit="1" customWidth="1"/>
    <col min="8198" max="8198" width="10.5703125" style="17" bestFit="1" customWidth="1"/>
    <col min="8199" max="8199" width="18.140625" style="17" bestFit="1" customWidth="1"/>
    <col min="8200" max="8200" width="9.140625" style="17" bestFit="1"/>
    <col min="8201" max="8448" width="9.140625" style="17"/>
    <col min="8449" max="8449" width="5.42578125" style="17" bestFit="1" customWidth="1"/>
    <col min="8450" max="8450" width="82" style="17" bestFit="1" customWidth="1"/>
    <col min="8451" max="8451" width="13.140625" style="17" bestFit="1" customWidth="1"/>
    <col min="8452" max="8452" width="30.28515625" style="17" bestFit="1" customWidth="1"/>
    <col min="8453" max="8453" width="14" style="17" bestFit="1" customWidth="1"/>
    <col min="8454" max="8454" width="10.5703125" style="17" bestFit="1" customWidth="1"/>
    <col min="8455" max="8455" width="18.140625" style="17" bestFit="1" customWidth="1"/>
    <col min="8456" max="8456" width="9.140625" style="17" bestFit="1"/>
    <col min="8457" max="8704" width="9.140625" style="17"/>
    <col min="8705" max="8705" width="5.42578125" style="17" bestFit="1" customWidth="1"/>
    <col min="8706" max="8706" width="82" style="17" bestFit="1" customWidth="1"/>
    <col min="8707" max="8707" width="13.140625" style="17" bestFit="1" customWidth="1"/>
    <col min="8708" max="8708" width="30.28515625" style="17" bestFit="1" customWidth="1"/>
    <col min="8709" max="8709" width="14" style="17" bestFit="1" customWidth="1"/>
    <col min="8710" max="8710" width="10.5703125" style="17" bestFit="1" customWidth="1"/>
    <col min="8711" max="8711" width="18.140625" style="17" bestFit="1" customWidth="1"/>
    <col min="8712" max="8712" width="9.140625" style="17" bestFit="1"/>
    <col min="8713" max="8960" width="9.140625" style="17"/>
    <col min="8961" max="8961" width="5.42578125" style="17" bestFit="1" customWidth="1"/>
    <col min="8962" max="8962" width="82" style="17" bestFit="1" customWidth="1"/>
    <col min="8963" max="8963" width="13.140625" style="17" bestFit="1" customWidth="1"/>
    <col min="8964" max="8964" width="30.28515625" style="17" bestFit="1" customWidth="1"/>
    <col min="8965" max="8965" width="14" style="17" bestFit="1" customWidth="1"/>
    <col min="8966" max="8966" width="10.5703125" style="17" bestFit="1" customWidth="1"/>
    <col min="8967" max="8967" width="18.140625" style="17" bestFit="1" customWidth="1"/>
    <col min="8968" max="8968" width="9.140625" style="17" bestFit="1"/>
    <col min="8969" max="9216" width="9.140625" style="17"/>
    <col min="9217" max="9217" width="5.42578125" style="17" bestFit="1" customWidth="1"/>
    <col min="9218" max="9218" width="82" style="17" bestFit="1" customWidth="1"/>
    <col min="9219" max="9219" width="13.140625" style="17" bestFit="1" customWidth="1"/>
    <col min="9220" max="9220" width="30.28515625" style="17" bestFit="1" customWidth="1"/>
    <col min="9221" max="9221" width="14" style="17" bestFit="1" customWidth="1"/>
    <col min="9222" max="9222" width="10.5703125" style="17" bestFit="1" customWidth="1"/>
    <col min="9223" max="9223" width="18.140625" style="17" bestFit="1" customWidth="1"/>
    <col min="9224" max="9224" width="9.140625" style="17" bestFit="1"/>
    <col min="9225" max="9472" width="9.140625" style="17"/>
    <col min="9473" max="9473" width="5.42578125" style="17" bestFit="1" customWidth="1"/>
    <col min="9474" max="9474" width="82" style="17" bestFit="1" customWidth="1"/>
    <col min="9475" max="9475" width="13.140625" style="17" bestFit="1" customWidth="1"/>
    <col min="9476" max="9476" width="30.28515625" style="17" bestFit="1" customWidth="1"/>
    <col min="9477" max="9477" width="14" style="17" bestFit="1" customWidth="1"/>
    <col min="9478" max="9478" width="10.5703125" style="17" bestFit="1" customWidth="1"/>
    <col min="9479" max="9479" width="18.140625" style="17" bestFit="1" customWidth="1"/>
    <col min="9480" max="9480" width="9.140625" style="17" bestFit="1"/>
    <col min="9481" max="9728" width="9.140625" style="17"/>
    <col min="9729" max="9729" width="5.42578125" style="17" bestFit="1" customWidth="1"/>
    <col min="9730" max="9730" width="82" style="17" bestFit="1" customWidth="1"/>
    <col min="9731" max="9731" width="13.140625" style="17" bestFit="1" customWidth="1"/>
    <col min="9732" max="9732" width="30.28515625" style="17" bestFit="1" customWidth="1"/>
    <col min="9733" max="9733" width="14" style="17" bestFit="1" customWidth="1"/>
    <col min="9734" max="9734" width="10.5703125" style="17" bestFit="1" customWidth="1"/>
    <col min="9735" max="9735" width="18.140625" style="17" bestFit="1" customWidth="1"/>
    <col min="9736" max="9736" width="9.140625" style="17" bestFit="1"/>
    <col min="9737" max="9984" width="9.140625" style="17"/>
    <col min="9985" max="9985" width="5.42578125" style="17" bestFit="1" customWidth="1"/>
    <col min="9986" max="9986" width="82" style="17" bestFit="1" customWidth="1"/>
    <col min="9987" max="9987" width="13.140625" style="17" bestFit="1" customWidth="1"/>
    <col min="9988" max="9988" width="30.28515625" style="17" bestFit="1" customWidth="1"/>
    <col min="9989" max="9989" width="14" style="17" bestFit="1" customWidth="1"/>
    <col min="9990" max="9990" width="10.5703125" style="17" bestFit="1" customWidth="1"/>
    <col min="9991" max="9991" width="18.140625" style="17" bestFit="1" customWidth="1"/>
    <col min="9992" max="9992" width="9.140625" style="17" bestFit="1"/>
    <col min="9993" max="10240" width="9.140625" style="17"/>
    <col min="10241" max="10241" width="5.42578125" style="17" bestFit="1" customWidth="1"/>
    <col min="10242" max="10242" width="82" style="17" bestFit="1" customWidth="1"/>
    <col min="10243" max="10243" width="13.140625" style="17" bestFit="1" customWidth="1"/>
    <col min="10244" max="10244" width="30.28515625" style="17" bestFit="1" customWidth="1"/>
    <col min="10245" max="10245" width="14" style="17" bestFit="1" customWidth="1"/>
    <col min="10246" max="10246" width="10.5703125" style="17" bestFit="1" customWidth="1"/>
    <col min="10247" max="10247" width="18.140625" style="17" bestFit="1" customWidth="1"/>
    <col min="10248" max="10248" width="9.140625" style="17" bestFit="1"/>
    <col min="10249" max="10496" width="9.140625" style="17"/>
    <col min="10497" max="10497" width="5.42578125" style="17" bestFit="1" customWidth="1"/>
    <col min="10498" max="10498" width="82" style="17" bestFit="1" customWidth="1"/>
    <col min="10499" max="10499" width="13.140625" style="17" bestFit="1" customWidth="1"/>
    <col min="10500" max="10500" width="30.28515625" style="17" bestFit="1" customWidth="1"/>
    <col min="10501" max="10501" width="14" style="17" bestFit="1" customWidth="1"/>
    <col min="10502" max="10502" width="10.5703125" style="17" bestFit="1" customWidth="1"/>
    <col min="10503" max="10503" width="18.140625" style="17" bestFit="1" customWidth="1"/>
    <col min="10504" max="10504" width="9.140625" style="17" bestFit="1"/>
    <col min="10505" max="10752" width="9.140625" style="17"/>
    <col min="10753" max="10753" width="5.42578125" style="17" bestFit="1" customWidth="1"/>
    <col min="10754" max="10754" width="82" style="17" bestFit="1" customWidth="1"/>
    <col min="10755" max="10755" width="13.140625" style="17" bestFit="1" customWidth="1"/>
    <col min="10756" max="10756" width="30.28515625" style="17" bestFit="1" customWidth="1"/>
    <col min="10757" max="10757" width="14" style="17" bestFit="1" customWidth="1"/>
    <col min="10758" max="10758" width="10.5703125" style="17" bestFit="1" customWidth="1"/>
    <col min="10759" max="10759" width="18.140625" style="17" bestFit="1" customWidth="1"/>
    <col min="10760" max="10760" width="9.140625" style="17" bestFit="1"/>
    <col min="10761" max="11008" width="9.140625" style="17"/>
    <col min="11009" max="11009" width="5.42578125" style="17" bestFit="1" customWidth="1"/>
    <col min="11010" max="11010" width="82" style="17" bestFit="1" customWidth="1"/>
    <col min="11011" max="11011" width="13.140625" style="17" bestFit="1" customWidth="1"/>
    <col min="11012" max="11012" width="30.28515625" style="17" bestFit="1" customWidth="1"/>
    <col min="11013" max="11013" width="14" style="17" bestFit="1" customWidth="1"/>
    <col min="11014" max="11014" width="10.5703125" style="17" bestFit="1" customWidth="1"/>
    <col min="11015" max="11015" width="18.140625" style="17" bestFit="1" customWidth="1"/>
    <col min="11016" max="11016" width="9.140625" style="17" bestFit="1"/>
    <col min="11017" max="11264" width="9.140625" style="17"/>
    <col min="11265" max="11265" width="5.42578125" style="17" bestFit="1" customWidth="1"/>
    <col min="11266" max="11266" width="82" style="17" bestFit="1" customWidth="1"/>
    <col min="11267" max="11267" width="13.140625" style="17" bestFit="1" customWidth="1"/>
    <col min="11268" max="11268" width="30.28515625" style="17" bestFit="1" customWidth="1"/>
    <col min="11269" max="11269" width="14" style="17" bestFit="1" customWidth="1"/>
    <col min="11270" max="11270" width="10.5703125" style="17" bestFit="1" customWidth="1"/>
    <col min="11271" max="11271" width="18.140625" style="17" bestFit="1" customWidth="1"/>
    <col min="11272" max="11272" width="9.140625" style="17" bestFit="1"/>
    <col min="11273" max="11520" width="9.140625" style="17"/>
    <col min="11521" max="11521" width="5.42578125" style="17" bestFit="1" customWidth="1"/>
    <col min="11522" max="11522" width="82" style="17" bestFit="1" customWidth="1"/>
    <col min="11523" max="11523" width="13.140625" style="17" bestFit="1" customWidth="1"/>
    <col min="11524" max="11524" width="30.28515625" style="17" bestFit="1" customWidth="1"/>
    <col min="11525" max="11525" width="14" style="17" bestFit="1" customWidth="1"/>
    <col min="11526" max="11526" width="10.5703125" style="17" bestFit="1" customWidth="1"/>
    <col min="11527" max="11527" width="18.140625" style="17" bestFit="1" customWidth="1"/>
    <col min="11528" max="11528" width="9.140625" style="17" bestFit="1"/>
    <col min="11529" max="11776" width="9.140625" style="17"/>
    <col min="11777" max="11777" width="5.42578125" style="17" bestFit="1" customWidth="1"/>
    <col min="11778" max="11778" width="82" style="17" bestFit="1" customWidth="1"/>
    <col min="11779" max="11779" width="13.140625" style="17" bestFit="1" customWidth="1"/>
    <col min="11780" max="11780" width="30.28515625" style="17" bestFit="1" customWidth="1"/>
    <col min="11781" max="11781" width="14" style="17" bestFit="1" customWidth="1"/>
    <col min="11782" max="11782" width="10.5703125" style="17" bestFit="1" customWidth="1"/>
    <col min="11783" max="11783" width="18.140625" style="17" bestFit="1" customWidth="1"/>
    <col min="11784" max="11784" width="9.140625" style="17" bestFit="1"/>
    <col min="11785" max="12032" width="9.140625" style="17"/>
    <col min="12033" max="12033" width="5.42578125" style="17" bestFit="1" customWidth="1"/>
    <col min="12034" max="12034" width="82" style="17" bestFit="1" customWidth="1"/>
    <col min="12035" max="12035" width="13.140625" style="17" bestFit="1" customWidth="1"/>
    <col min="12036" max="12036" width="30.28515625" style="17" bestFit="1" customWidth="1"/>
    <col min="12037" max="12037" width="14" style="17" bestFit="1" customWidth="1"/>
    <col min="12038" max="12038" width="10.5703125" style="17" bestFit="1" customWidth="1"/>
    <col min="12039" max="12039" width="18.140625" style="17" bestFit="1" customWidth="1"/>
    <col min="12040" max="12040" width="9.140625" style="17" bestFit="1"/>
    <col min="12041" max="12288" width="9.140625" style="17"/>
    <col min="12289" max="12289" width="5.42578125" style="17" bestFit="1" customWidth="1"/>
    <col min="12290" max="12290" width="82" style="17" bestFit="1" customWidth="1"/>
    <col min="12291" max="12291" width="13.140625" style="17" bestFit="1" customWidth="1"/>
    <col min="12292" max="12292" width="30.28515625" style="17" bestFit="1" customWidth="1"/>
    <col min="12293" max="12293" width="14" style="17" bestFit="1" customWidth="1"/>
    <col min="12294" max="12294" width="10.5703125" style="17" bestFit="1" customWidth="1"/>
    <col min="12295" max="12295" width="18.140625" style="17" bestFit="1" customWidth="1"/>
    <col min="12296" max="12296" width="9.140625" style="17" bestFit="1"/>
    <col min="12297" max="12544" width="9.140625" style="17"/>
    <col min="12545" max="12545" width="5.42578125" style="17" bestFit="1" customWidth="1"/>
    <col min="12546" max="12546" width="82" style="17" bestFit="1" customWidth="1"/>
    <col min="12547" max="12547" width="13.140625" style="17" bestFit="1" customWidth="1"/>
    <col min="12548" max="12548" width="30.28515625" style="17" bestFit="1" customWidth="1"/>
    <col min="12549" max="12549" width="14" style="17" bestFit="1" customWidth="1"/>
    <col min="12550" max="12550" width="10.5703125" style="17" bestFit="1" customWidth="1"/>
    <col min="12551" max="12551" width="18.140625" style="17" bestFit="1" customWidth="1"/>
    <col min="12552" max="12552" width="9.140625" style="17" bestFit="1"/>
    <col min="12553" max="12800" width="9.140625" style="17"/>
    <col min="12801" max="12801" width="5.42578125" style="17" bestFit="1" customWidth="1"/>
    <col min="12802" max="12802" width="82" style="17" bestFit="1" customWidth="1"/>
    <col min="12803" max="12803" width="13.140625" style="17" bestFit="1" customWidth="1"/>
    <col min="12804" max="12804" width="30.28515625" style="17" bestFit="1" customWidth="1"/>
    <col min="12805" max="12805" width="14" style="17" bestFit="1" customWidth="1"/>
    <col min="12806" max="12806" width="10.5703125" style="17" bestFit="1" customWidth="1"/>
    <col min="12807" max="12807" width="18.140625" style="17" bestFit="1" customWidth="1"/>
    <col min="12808" max="12808" width="9.140625" style="17" bestFit="1"/>
    <col min="12809" max="13056" width="9.140625" style="17"/>
    <col min="13057" max="13057" width="5.42578125" style="17" bestFit="1" customWidth="1"/>
    <col min="13058" max="13058" width="82" style="17" bestFit="1" customWidth="1"/>
    <col min="13059" max="13059" width="13.140625" style="17" bestFit="1" customWidth="1"/>
    <col min="13060" max="13060" width="30.28515625" style="17" bestFit="1" customWidth="1"/>
    <col min="13061" max="13061" width="14" style="17" bestFit="1" customWidth="1"/>
    <col min="13062" max="13062" width="10.5703125" style="17" bestFit="1" customWidth="1"/>
    <col min="13063" max="13063" width="18.140625" style="17" bestFit="1" customWidth="1"/>
    <col min="13064" max="13064" width="9.140625" style="17" bestFit="1"/>
    <col min="13065" max="13312" width="9.140625" style="17"/>
    <col min="13313" max="13313" width="5.42578125" style="17" bestFit="1" customWidth="1"/>
    <col min="13314" max="13314" width="82" style="17" bestFit="1" customWidth="1"/>
    <col min="13315" max="13315" width="13.140625" style="17" bestFit="1" customWidth="1"/>
    <col min="13316" max="13316" width="30.28515625" style="17" bestFit="1" customWidth="1"/>
    <col min="13317" max="13317" width="14" style="17" bestFit="1" customWidth="1"/>
    <col min="13318" max="13318" width="10.5703125" style="17" bestFit="1" customWidth="1"/>
    <col min="13319" max="13319" width="18.140625" style="17" bestFit="1" customWidth="1"/>
    <col min="13320" max="13320" width="9.140625" style="17" bestFit="1"/>
    <col min="13321" max="13568" width="9.140625" style="17"/>
    <col min="13569" max="13569" width="5.42578125" style="17" bestFit="1" customWidth="1"/>
    <col min="13570" max="13570" width="82" style="17" bestFit="1" customWidth="1"/>
    <col min="13571" max="13571" width="13.140625" style="17" bestFit="1" customWidth="1"/>
    <col min="13572" max="13572" width="30.28515625" style="17" bestFit="1" customWidth="1"/>
    <col min="13573" max="13573" width="14" style="17" bestFit="1" customWidth="1"/>
    <col min="13574" max="13574" width="10.5703125" style="17" bestFit="1" customWidth="1"/>
    <col min="13575" max="13575" width="18.140625" style="17" bestFit="1" customWidth="1"/>
    <col min="13576" max="13576" width="9.140625" style="17" bestFit="1"/>
    <col min="13577" max="13824" width="9.140625" style="17"/>
    <col min="13825" max="13825" width="5.42578125" style="17" bestFit="1" customWidth="1"/>
    <col min="13826" max="13826" width="82" style="17" bestFit="1" customWidth="1"/>
    <col min="13827" max="13827" width="13.140625" style="17" bestFit="1" customWidth="1"/>
    <col min="13828" max="13828" width="30.28515625" style="17" bestFit="1" customWidth="1"/>
    <col min="13829" max="13829" width="14" style="17" bestFit="1" customWidth="1"/>
    <col min="13830" max="13830" width="10.5703125" style="17" bestFit="1" customWidth="1"/>
    <col min="13831" max="13831" width="18.140625" style="17" bestFit="1" customWidth="1"/>
    <col min="13832" max="13832" width="9.140625" style="17" bestFit="1"/>
    <col min="13833" max="14080" width="9.140625" style="17"/>
    <col min="14081" max="14081" width="5.42578125" style="17" bestFit="1" customWidth="1"/>
    <col min="14082" max="14082" width="82" style="17" bestFit="1" customWidth="1"/>
    <col min="14083" max="14083" width="13.140625" style="17" bestFit="1" customWidth="1"/>
    <col min="14084" max="14084" width="30.28515625" style="17" bestFit="1" customWidth="1"/>
    <col min="14085" max="14085" width="14" style="17" bestFit="1" customWidth="1"/>
    <col min="14086" max="14086" width="10.5703125" style="17" bestFit="1" customWidth="1"/>
    <col min="14087" max="14087" width="18.140625" style="17" bestFit="1" customWidth="1"/>
    <col min="14088" max="14088" width="9.140625" style="17" bestFit="1"/>
    <col min="14089" max="14336" width="9.140625" style="17"/>
    <col min="14337" max="14337" width="5.42578125" style="17" bestFit="1" customWidth="1"/>
    <col min="14338" max="14338" width="82" style="17" bestFit="1" customWidth="1"/>
    <col min="14339" max="14339" width="13.140625" style="17" bestFit="1" customWidth="1"/>
    <col min="14340" max="14340" width="30.28515625" style="17" bestFit="1" customWidth="1"/>
    <col min="14341" max="14341" width="14" style="17" bestFit="1" customWidth="1"/>
    <col min="14342" max="14342" width="10.5703125" style="17" bestFit="1" customWidth="1"/>
    <col min="14343" max="14343" width="18.140625" style="17" bestFit="1" customWidth="1"/>
    <col min="14344" max="14344" width="9.140625" style="17" bestFit="1"/>
    <col min="14345" max="14592" width="9.140625" style="17"/>
    <col min="14593" max="14593" width="5.42578125" style="17" bestFit="1" customWidth="1"/>
    <col min="14594" max="14594" width="82" style="17" bestFit="1" customWidth="1"/>
    <col min="14595" max="14595" width="13.140625" style="17" bestFit="1" customWidth="1"/>
    <col min="14596" max="14596" width="30.28515625" style="17" bestFit="1" customWidth="1"/>
    <col min="14597" max="14597" width="14" style="17" bestFit="1" customWidth="1"/>
    <col min="14598" max="14598" width="10.5703125" style="17" bestFit="1" customWidth="1"/>
    <col min="14599" max="14599" width="18.140625" style="17" bestFit="1" customWidth="1"/>
    <col min="14600" max="14600" width="9.140625" style="17" bestFit="1"/>
    <col min="14601" max="14848" width="9.140625" style="17"/>
    <col min="14849" max="14849" width="5.42578125" style="17" bestFit="1" customWidth="1"/>
    <col min="14850" max="14850" width="82" style="17" bestFit="1" customWidth="1"/>
    <col min="14851" max="14851" width="13.140625" style="17" bestFit="1" customWidth="1"/>
    <col min="14852" max="14852" width="30.28515625" style="17" bestFit="1" customWidth="1"/>
    <col min="14853" max="14853" width="14" style="17" bestFit="1" customWidth="1"/>
    <col min="14854" max="14854" width="10.5703125" style="17" bestFit="1" customWidth="1"/>
    <col min="14855" max="14855" width="18.140625" style="17" bestFit="1" customWidth="1"/>
    <col min="14856" max="14856" width="9.140625" style="17" bestFit="1"/>
    <col min="14857" max="15104" width="9.140625" style="17"/>
    <col min="15105" max="15105" width="5.42578125" style="17" bestFit="1" customWidth="1"/>
    <col min="15106" max="15106" width="82" style="17" bestFit="1" customWidth="1"/>
    <col min="15107" max="15107" width="13.140625" style="17" bestFit="1" customWidth="1"/>
    <col min="15108" max="15108" width="30.28515625" style="17" bestFit="1" customWidth="1"/>
    <col min="15109" max="15109" width="14" style="17" bestFit="1" customWidth="1"/>
    <col min="15110" max="15110" width="10.5703125" style="17" bestFit="1" customWidth="1"/>
    <col min="15111" max="15111" width="18.140625" style="17" bestFit="1" customWidth="1"/>
    <col min="15112" max="15112" width="9.140625" style="17" bestFit="1"/>
    <col min="15113" max="15360" width="9.140625" style="17"/>
    <col min="15361" max="15361" width="5.42578125" style="17" bestFit="1" customWidth="1"/>
    <col min="15362" max="15362" width="82" style="17" bestFit="1" customWidth="1"/>
    <col min="15363" max="15363" width="13.140625" style="17" bestFit="1" customWidth="1"/>
    <col min="15364" max="15364" width="30.28515625" style="17" bestFit="1" customWidth="1"/>
    <col min="15365" max="15365" width="14" style="17" bestFit="1" customWidth="1"/>
    <col min="15366" max="15366" width="10.5703125" style="17" bestFit="1" customWidth="1"/>
    <col min="15367" max="15367" width="18.140625" style="17" bestFit="1" customWidth="1"/>
    <col min="15368" max="15368" width="9.140625" style="17" bestFit="1"/>
    <col min="15369" max="15616" width="9.140625" style="17"/>
    <col min="15617" max="15617" width="5.42578125" style="17" bestFit="1" customWidth="1"/>
    <col min="15618" max="15618" width="82" style="17" bestFit="1" customWidth="1"/>
    <col min="15619" max="15619" width="13.140625" style="17" bestFit="1" customWidth="1"/>
    <col min="15620" max="15620" width="30.28515625" style="17" bestFit="1" customWidth="1"/>
    <col min="15621" max="15621" width="14" style="17" bestFit="1" customWidth="1"/>
    <col min="15622" max="15622" width="10.5703125" style="17" bestFit="1" customWidth="1"/>
    <col min="15623" max="15623" width="18.140625" style="17" bestFit="1" customWidth="1"/>
    <col min="15624" max="15624" width="9.140625" style="17" bestFit="1"/>
    <col min="15625" max="15872" width="9.140625" style="17"/>
    <col min="15873" max="15873" width="5.42578125" style="17" bestFit="1" customWidth="1"/>
    <col min="15874" max="15874" width="82" style="17" bestFit="1" customWidth="1"/>
    <col min="15875" max="15875" width="13.140625" style="17" bestFit="1" customWidth="1"/>
    <col min="15876" max="15876" width="30.28515625" style="17" bestFit="1" customWidth="1"/>
    <col min="15877" max="15877" width="14" style="17" bestFit="1" customWidth="1"/>
    <col min="15878" max="15878" width="10.5703125" style="17" bestFit="1" customWidth="1"/>
    <col min="15879" max="15879" width="18.140625" style="17" bestFit="1" customWidth="1"/>
    <col min="15880" max="15880" width="9.140625" style="17" bestFit="1"/>
    <col min="15881" max="16128" width="9.140625" style="17"/>
    <col min="16129" max="16129" width="5.42578125" style="17" bestFit="1" customWidth="1"/>
    <col min="16130" max="16130" width="82" style="17" bestFit="1" customWidth="1"/>
    <col min="16131" max="16131" width="13.140625" style="17" bestFit="1" customWidth="1"/>
    <col min="16132" max="16132" width="30.28515625" style="17" bestFit="1" customWidth="1"/>
    <col min="16133" max="16133" width="14" style="17" bestFit="1" customWidth="1"/>
    <col min="16134" max="16134" width="10.5703125" style="17" bestFit="1" customWidth="1"/>
    <col min="16135" max="16135" width="18.140625" style="17" bestFit="1" customWidth="1"/>
    <col min="16136" max="16136" width="9.140625" style="17" bestFit="1"/>
    <col min="16137" max="16384" width="9.140625" style="17"/>
  </cols>
  <sheetData>
    <row r="1" spans="1:9" s="1" customFormat="1">
      <c r="A1" s="3" t="s">
        <v>0</v>
      </c>
      <c r="B1" s="361" t="s">
        <v>87</v>
      </c>
      <c r="C1" s="361"/>
      <c r="D1" s="361"/>
      <c r="E1" s="361"/>
      <c r="F1" s="4"/>
      <c r="G1" s="4"/>
      <c r="H1" s="4"/>
    </row>
    <row r="2" spans="1:9" s="1" customFormat="1" ht="13.5" thickBot="1">
      <c r="C2" s="5"/>
      <c r="F2" s="4"/>
      <c r="G2" s="4"/>
      <c r="H2" s="4"/>
    </row>
    <row r="3" spans="1:9" s="13" customFormat="1" ht="15">
      <c r="B3" s="20" t="s">
        <v>975</v>
      </c>
      <c r="C3" s="394"/>
      <c r="D3" s="365"/>
      <c r="F3" s="14"/>
      <c r="G3" s="14"/>
      <c r="H3" s="14"/>
    </row>
    <row r="4" spans="1:9" s="13" customFormat="1" ht="30">
      <c r="B4" s="21" t="s">
        <v>976</v>
      </c>
      <c r="C4" s="395"/>
      <c r="D4" s="366"/>
      <c r="F4" s="14"/>
      <c r="G4" s="14"/>
      <c r="H4" s="14"/>
    </row>
    <row r="5" spans="1:9" s="13" customFormat="1" ht="15">
      <c r="B5" s="21" t="s">
        <v>977</v>
      </c>
      <c r="C5" s="395"/>
      <c r="D5" s="366"/>
      <c r="F5" s="14"/>
      <c r="G5" s="14"/>
      <c r="H5" s="14"/>
    </row>
    <row r="6" spans="1:9" s="13" customFormat="1" ht="45.75" thickBot="1">
      <c r="B6" s="22" t="s">
        <v>978</v>
      </c>
      <c r="C6" s="396"/>
      <c r="D6" s="367"/>
      <c r="F6" s="14"/>
      <c r="G6" s="14"/>
      <c r="H6" s="14"/>
    </row>
    <row r="7" spans="1:9" s="13" customFormat="1">
      <c r="C7" s="15" t="s">
        <v>979</v>
      </c>
      <c r="D7" s="15" t="s">
        <v>980</v>
      </c>
      <c r="F7" s="14"/>
      <c r="G7" s="14"/>
      <c r="H7" s="14"/>
    </row>
    <row r="10" spans="1:9">
      <c r="B10" s="17" t="s">
        <v>97</v>
      </c>
    </row>
    <row r="12" spans="1:9">
      <c r="B12" s="239" t="s">
        <v>98</v>
      </c>
      <c r="C12" s="240" t="s">
        <v>99</v>
      </c>
      <c r="D12" s="239" t="s">
        <v>129</v>
      </c>
      <c r="E12" s="239" t="s">
        <v>101</v>
      </c>
      <c r="F12" s="167" t="s">
        <v>102</v>
      </c>
      <c r="G12" s="167" t="s">
        <v>103</v>
      </c>
      <c r="H12" s="167" t="s">
        <v>104</v>
      </c>
      <c r="I12" s="241" t="s">
        <v>130</v>
      </c>
    </row>
    <row r="13" spans="1:9">
      <c r="B13" s="241" t="s">
        <v>131</v>
      </c>
      <c r="C13" s="165"/>
    </row>
    <row r="14" spans="1:9">
      <c r="B14" s="241" t="s">
        <v>106</v>
      </c>
      <c r="C14" s="165"/>
    </row>
    <row r="15" spans="1:9">
      <c r="B15" s="17" t="s">
        <v>1140</v>
      </c>
      <c r="C15" s="165" t="s">
        <v>132</v>
      </c>
      <c r="D15" s="17" t="s">
        <v>133</v>
      </c>
      <c r="E15" s="17" t="s">
        <v>134</v>
      </c>
      <c r="F15" s="18">
        <v>1524000</v>
      </c>
      <c r="G15" s="18">
        <v>12475.46</v>
      </c>
      <c r="H15" s="18">
        <v>7.89</v>
      </c>
    </row>
    <row r="16" spans="1:9">
      <c r="B16" s="17" t="s">
        <v>1121</v>
      </c>
      <c r="C16" s="165" t="s">
        <v>132</v>
      </c>
      <c r="D16" s="17" t="s">
        <v>133</v>
      </c>
      <c r="E16" s="17" t="s">
        <v>137</v>
      </c>
      <c r="F16" s="18">
        <v>583500</v>
      </c>
      <c r="G16" s="18">
        <v>8368.56</v>
      </c>
      <c r="H16" s="18">
        <v>5.29</v>
      </c>
    </row>
    <row r="17" spans="2:8">
      <c r="B17" s="17" t="s">
        <v>1139</v>
      </c>
      <c r="C17" s="165" t="s">
        <v>132</v>
      </c>
      <c r="D17" s="17" t="s">
        <v>135</v>
      </c>
      <c r="E17" s="17" t="s">
        <v>136</v>
      </c>
      <c r="F17" s="18">
        <v>332500</v>
      </c>
      <c r="G17" s="18">
        <v>8343.92</v>
      </c>
      <c r="H17" s="18">
        <v>5.28</v>
      </c>
    </row>
    <row r="18" spans="2:8">
      <c r="B18" s="17" t="s">
        <v>1178</v>
      </c>
      <c r="C18" s="165" t="s">
        <v>132</v>
      </c>
      <c r="D18" s="17" t="s">
        <v>142</v>
      </c>
      <c r="E18" s="17" t="s">
        <v>143</v>
      </c>
      <c r="F18" s="18">
        <v>2036000</v>
      </c>
      <c r="G18" s="18">
        <v>6170.1</v>
      </c>
      <c r="H18" s="18">
        <v>3.9</v>
      </c>
    </row>
    <row r="19" spans="2:8">
      <c r="B19" s="17" t="s">
        <v>1122</v>
      </c>
      <c r="C19" s="165" t="s">
        <v>132</v>
      </c>
      <c r="D19" s="17" t="s">
        <v>138</v>
      </c>
      <c r="E19" s="17" t="s">
        <v>140</v>
      </c>
      <c r="F19" s="18">
        <v>170000</v>
      </c>
      <c r="G19" s="18">
        <v>5613.23</v>
      </c>
      <c r="H19" s="18">
        <v>3.55</v>
      </c>
    </row>
    <row r="20" spans="2:8">
      <c r="B20" s="17" t="s">
        <v>1223</v>
      </c>
      <c r="C20" s="165" t="s">
        <v>132</v>
      </c>
      <c r="D20" s="17" t="s">
        <v>138</v>
      </c>
      <c r="E20" s="17" t="s">
        <v>139</v>
      </c>
      <c r="F20" s="18">
        <v>349000</v>
      </c>
      <c r="G20" s="18">
        <v>5408.45</v>
      </c>
      <c r="H20" s="18">
        <v>3.42</v>
      </c>
    </row>
    <row r="21" spans="2:8">
      <c r="B21" s="17" t="s">
        <v>1199</v>
      </c>
      <c r="C21" s="165" t="s">
        <v>132</v>
      </c>
      <c r="D21" s="17" t="s">
        <v>146</v>
      </c>
      <c r="E21" s="17" t="s">
        <v>301</v>
      </c>
      <c r="F21" s="18">
        <v>514000</v>
      </c>
      <c r="G21" s="18">
        <v>4827.75</v>
      </c>
      <c r="H21" s="18">
        <v>3.05</v>
      </c>
    </row>
    <row r="22" spans="2:8">
      <c r="B22" s="17" t="s">
        <v>1215</v>
      </c>
      <c r="C22" s="165" t="s">
        <v>132</v>
      </c>
      <c r="D22" s="17" t="s">
        <v>144</v>
      </c>
      <c r="E22" s="17" t="s">
        <v>145</v>
      </c>
      <c r="F22" s="18">
        <v>152000</v>
      </c>
      <c r="G22" s="18">
        <v>3575.12</v>
      </c>
      <c r="H22" s="18">
        <v>2.2599999999999998</v>
      </c>
    </row>
    <row r="23" spans="2:8">
      <c r="B23" s="17" t="s">
        <v>1187</v>
      </c>
      <c r="C23" s="165" t="s">
        <v>132</v>
      </c>
      <c r="D23" s="17" t="s">
        <v>235</v>
      </c>
      <c r="E23" s="17" t="s">
        <v>302</v>
      </c>
      <c r="F23" s="18">
        <v>625000</v>
      </c>
      <c r="G23" s="18">
        <v>3439.06</v>
      </c>
      <c r="H23" s="18">
        <v>2.1800000000000002</v>
      </c>
    </row>
    <row r="24" spans="2:8">
      <c r="B24" s="17" t="s">
        <v>1147</v>
      </c>
      <c r="C24" s="165" t="s">
        <v>132</v>
      </c>
      <c r="D24" s="17" t="s">
        <v>146</v>
      </c>
      <c r="E24" s="17" t="s">
        <v>147</v>
      </c>
      <c r="F24" s="18">
        <v>140000</v>
      </c>
      <c r="G24" s="18">
        <v>3328.92</v>
      </c>
      <c r="H24" s="18">
        <v>2.11</v>
      </c>
    </row>
    <row r="25" spans="2:8">
      <c r="B25" s="17" t="s">
        <v>1513</v>
      </c>
      <c r="C25" s="165" t="s">
        <v>132</v>
      </c>
      <c r="D25" s="17" t="s">
        <v>171</v>
      </c>
      <c r="E25" s="17" t="s">
        <v>229</v>
      </c>
      <c r="F25" s="18">
        <v>338300</v>
      </c>
      <c r="G25" s="18">
        <v>3182.56</v>
      </c>
      <c r="H25" s="18">
        <v>2.0099999999999998</v>
      </c>
    </row>
    <row r="26" spans="2:8">
      <c r="B26" s="17" t="s">
        <v>1123</v>
      </c>
      <c r="C26" s="165" t="s">
        <v>132</v>
      </c>
      <c r="D26" s="17" t="s">
        <v>138</v>
      </c>
      <c r="E26" s="17" t="s">
        <v>286</v>
      </c>
      <c r="F26" s="18">
        <v>333000</v>
      </c>
      <c r="G26" s="18">
        <v>3158.17</v>
      </c>
      <c r="H26" s="18">
        <v>2</v>
      </c>
    </row>
    <row r="27" spans="2:8">
      <c r="B27" s="17" t="s">
        <v>1137</v>
      </c>
      <c r="C27" s="165" t="s">
        <v>132</v>
      </c>
      <c r="D27" s="17" t="s">
        <v>144</v>
      </c>
      <c r="E27" s="17" t="s">
        <v>282</v>
      </c>
      <c r="F27" s="18">
        <v>94000</v>
      </c>
      <c r="G27" s="18">
        <v>3133.73</v>
      </c>
      <c r="H27" s="18">
        <v>1.98</v>
      </c>
    </row>
    <row r="28" spans="2:8">
      <c r="B28" s="17" t="s">
        <v>1390</v>
      </c>
      <c r="C28" s="165" t="s">
        <v>132</v>
      </c>
      <c r="D28" s="17" t="s">
        <v>154</v>
      </c>
      <c r="E28" s="17" t="s">
        <v>303</v>
      </c>
      <c r="F28" s="18">
        <v>131400</v>
      </c>
      <c r="G28" s="18">
        <v>3045.13</v>
      </c>
      <c r="H28" s="18">
        <v>1.93</v>
      </c>
    </row>
    <row r="29" spans="2:8">
      <c r="B29" s="17" t="s">
        <v>1146</v>
      </c>
      <c r="C29" s="165" t="s">
        <v>132</v>
      </c>
      <c r="D29" s="17" t="s">
        <v>133</v>
      </c>
      <c r="E29" s="17" t="s">
        <v>150</v>
      </c>
      <c r="F29" s="18">
        <v>391000</v>
      </c>
      <c r="G29" s="18">
        <v>2833.77</v>
      </c>
      <c r="H29" s="18">
        <v>1.79</v>
      </c>
    </row>
    <row r="30" spans="2:8">
      <c r="B30" s="17" t="s">
        <v>1169</v>
      </c>
      <c r="C30" s="165" t="s">
        <v>132</v>
      </c>
      <c r="D30" s="17" t="s">
        <v>169</v>
      </c>
      <c r="E30" s="17" t="s">
        <v>170</v>
      </c>
      <c r="F30" s="18">
        <v>340456</v>
      </c>
      <c r="G30" s="18">
        <v>2763.31</v>
      </c>
      <c r="H30" s="18">
        <v>1.75</v>
      </c>
    </row>
    <row r="31" spans="2:8">
      <c r="B31" s="17" t="s">
        <v>1229</v>
      </c>
      <c r="C31" s="165" t="s">
        <v>132</v>
      </c>
      <c r="D31" s="17" t="s">
        <v>133</v>
      </c>
      <c r="E31" s="17" t="s">
        <v>141</v>
      </c>
      <c r="F31" s="18">
        <v>151000</v>
      </c>
      <c r="G31" s="18">
        <v>2733.63</v>
      </c>
      <c r="H31" s="18">
        <v>1.73</v>
      </c>
    </row>
    <row r="32" spans="2:8">
      <c r="B32" s="17" t="s">
        <v>1545</v>
      </c>
      <c r="C32" s="165" t="s">
        <v>132</v>
      </c>
      <c r="D32" s="17" t="s">
        <v>144</v>
      </c>
      <c r="E32" s="17" t="s">
        <v>305</v>
      </c>
      <c r="F32" s="18">
        <v>56800</v>
      </c>
      <c r="G32" s="18">
        <v>2685.05</v>
      </c>
      <c r="H32" s="18">
        <v>1.7</v>
      </c>
    </row>
    <row r="33" spans="2:8">
      <c r="B33" s="17" t="s">
        <v>1131</v>
      </c>
      <c r="C33" s="165" t="s">
        <v>132</v>
      </c>
      <c r="D33" s="17" t="s">
        <v>174</v>
      </c>
      <c r="E33" s="17" t="s">
        <v>306</v>
      </c>
      <c r="F33" s="18">
        <v>715000</v>
      </c>
      <c r="G33" s="18">
        <v>2679.82</v>
      </c>
      <c r="H33" s="18">
        <v>1.7</v>
      </c>
    </row>
    <row r="34" spans="2:8">
      <c r="B34" s="17" t="s">
        <v>1185</v>
      </c>
      <c r="C34" s="165" t="s">
        <v>132</v>
      </c>
      <c r="D34" s="17" t="s">
        <v>200</v>
      </c>
      <c r="E34" s="17" t="s">
        <v>304</v>
      </c>
      <c r="F34" s="18">
        <v>965000</v>
      </c>
      <c r="G34" s="18">
        <v>2655.68</v>
      </c>
      <c r="H34" s="18">
        <v>1.68</v>
      </c>
    </row>
    <row r="35" spans="2:8">
      <c r="B35" s="17" t="s">
        <v>1569</v>
      </c>
      <c r="C35" s="165" t="s">
        <v>132</v>
      </c>
      <c r="D35" s="17" t="s">
        <v>144</v>
      </c>
      <c r="E35" s="17" t="s">
        <v>205</v>
      </c>
      <c r="F35" s="18">
        <v>413000</v>
      </c>
      <c r="G35" s="18">
        <v>2642.17</v>
      </c>
      <c r="H35" s="18">
        <v>1.67</v>
      </c>
    </row>
    <row r="36" spans="2:8">
      <c r="B36" s="17" t="s">
        <v>1192</v>
      </c>
      <c r="C36" s="165" t="s">
        <v>132</v>
      </c>
      <c r="D36" s="17" t="s">
        <v>144</v>
      </c>
      <c r="E36" s="17" t="s">
        <v>307</v>
      </c>
      <c r="F36" s="18">
        <v>168000</v>
      </c>
      <c r="G36" s="18">
        <v>2098.91</v>
      </c>
      <c r="H36" s="18">
        <v>1.33</v>
      </c>
    </row>
    <row r="37" spans="2:8">
      <c r="B37" s="17" t="s">
        <v>1445</v>
      </c>
      <c r="C37" s="165" t="s">
        <v>132</v>
      </c>
      <c r="D37" s="17" t="s">
        <v>197</v>
      </c>
      <c r="E37" s="17" t="s">
        <v>198</v>
      </c>
      <c r="F37" s="18">
        <v>9200</v>
      </c>
      <c r="G37" s="18">
        <v>2092.34</v>
      </c>
      <c r="H37" s="18">
        <v>1.32</v>
      </c>
    </row>
    <row r="38" spans="2:8">
      <c r="B38" s="17" t="s">
        <v>1546</v>
      </c>
      <c r="C38" s="165" t="s">
        <v>132</v>
      </c>
      <c r="D38" s="17" t="s">
        <v>166</v>
      </c>
      <c r="E38" s="17" t="s">
        <v>308</v>
      </c>
      <c r="F38" s="18">
        <v>255000</v>
      </c>
      <c r="G38" s="18">
        <v>1970.13</v>
      </c>
      <c r="H38" s="18">
        <v>1.25</v>
      </c>
    </row>
    <row r="39" spans="2:8">
      <c r="B39" s="17" t="s">
        <v>1221</v>
      </c>
      <c r="C39" s="165" t="s">
        <v>132</v>
      </c>
      <c r="D39" s="17" t="s">
        <v>171</v>
      </c>
      <c r="E39" s="17" t="s">
        <v>172</v>
      </c>
      <c r="F39" s="18">
        <v>251781</v>
      </c>
      <c r="G39" s="18">
        <v>1961.37</v>
      </c>
      <c r="H39" s="18">
        <v>1.24</v>
      </c>
    </row>
    <row r="40" spans="2:8">
      <c r="B40" s="17" t="s">
        <v>1477</v>
      </c>
      <c r="C40" s="165" t="s">
        <v>132</v>
      </c>
      <c r="D40" s="17" t="s">
        <v>144</v>
      </c>
      <c r="E40" s="17" t="s">
        <v>309</v>
      </c>
      <c r="F40" s="18">
        <v>165000</v>
      </c>
      <c r="G40" s="18">
        <v>1940.48</v>
      </c>
      <c r="H40" s="18">
        <v>1.23</v>
      </c>
    </row>
    <row r="41" spans="2:8">
      <c r="B41" s="17" t="s">
        <v>1494</v>
      </c>
      <c r="C41" s="165" t="s">
        <v>132</v>
      </c>
      <c r="D41" s="17" t="s">
        <v>144</v>
      </c>
      <c r="E41" s="17" t="s">
        <v>310</v>
      </c>
      <c r="F41" s="18">
        <v>51500</v>
      </c>
      <c r="G41" s="18">
        <v>1905.45</v>
      </c>
      <c r="H41" s="18">
        <v>1.21</v>
      </c>
    </row>
    <row r="42" spans="2:8">
      <c r="B42" s="17" t="s">
        <v>1231</v>
      </c>
      <c r="C42" s="165" t="s">
        <v>132</v>
      </c>
      <c r="D42" s="17" t="s">
        <v>188</v>
      </c>
      <c r="E42" s="17" t="s">
        <v>311</v>
      </c>
      <c r="F42" s="18">
        <v>145000</v>
      </c>
      <c r="G42" s="18">
        <v>1876.88</v>
      </c>
      <c r="H42" s="18">
        <v>1.19</v>
      </c>
    </row>
    <row r="43" spans="2:8">
      <c r="B43" s="17" t="s">
        <v>1502</v>
      </c>
      <c r="C43" s="165" t="s">
        <v>132</v>
      </c>
      <c r="D43" s="17" t="s">
        <v>166</v>
      </c>
      <c r="E43" s="17" t="s">
        <v>312</v>
      </c>
      <c r="F43" s="18">
        <v>43262</v>
      </c>
      <c r="G43" s="18">
        <v>1876.01</v>
      </c>
      <c r="H43" s="18">
        <v>1.19</v>
      </c>
    </row>
    <row r="44" spans="2:8">
      <c r="B44" s="17" t="s">
        <v>1130</v>
      </c>
      <c r="C44" s="165" t="s">
        <v>132</v>
      </c>
      <c r="D44" s="17" t="s">
        <v>283</v>
      </c>
      <c r="E44" s="17" t="s">
        <v>313</v>
      </c>
      <c r="F44" s="18">
        <v>63000</v>
      </c>
      <c r="G44" s="18">
        <v>1775.37</v>
      </c>
      <c r="H44" s="18">
        <v>1.1200000000000001</v>
      </c>
    </row>
    <row r="45" spans="2:8">
      <c r="B45" s="17" t="s">
        <v>1245</v>
      </c>
      <c r="C45" s="165" t="s">
        <v>132</v>
      </c>
      <c r="D45" s="17" t="s">
        <v>174</v>
      </c>
      <c r="E45" s="17" t="s">
        <v>176</v>
      </c>
      <c r="F45" s="18">
        <v>78000</v>
      </c>
      <c r="G45" s="18">
        <v>1737.37</v>
      </c>
      <c r="H45" s="18">
        <v>1.1000000000000001</v>
      </c>
    </row>
    <row r="46" spans="2:8">
      <c r="B46" s="17" t="s">
        <v>1133</v>
      </c>
      <c r="C46" s="165" t="s">
        <v>132</v>
      </c>
      <c r="D46" s="17" t="s">
        <v>188</v>
      </c>
      <c r="E46" s="17" t="s">
        <v>204</v>
      </c>
      <c r="F46" s="18">
        <v>306540</v>
      </c>
      <c r="G46" s="18">
        <v>1702.83</v>
      </c>
      <c r="H46" s="18">
        <v>1.08</v>
      </c>
    </row>
    <row r="47" spans="2:8">
      <c r="B47" s="17" t="s">
        <v>1387</v>
      </c>
      <c r="C47" s="165" t="s">
        <v>132</v>
      </c>
      <c r="D47" s="17" t="s">
        <v>188</v>
      </c>
      <c r="E47" s="17" t="s">
        <v>315</v>
      </c>
      <c r="F47" s="18">
        <v>297000</v>
      </c>
      <c r="G47" s="18">
        <v>1644.19</v>
      </c>
      <c r="H47" s="18">
        <v>1.04</v>
      </c>
    </row>
    <row r="48" spans="2:8">
      <c r="B48" s="17" t="s">
        <v>1437</v>
      </c>
      <c r="C48" s="165" t="s">
        <v>132</v>
      </c>
      <c r="D48" s="17" t="s">
        <v>283</v>
      </c>
      <c r="E48" s="17" t="s">
        <v>314</v>
      </c>
      <c r="F48" s="18">
        <v>41500</v>
      </c>
      <c r="G48" s="18">
        <v>1624.5</v>
      </c>
      <c r="H48" s="18">
        <v>1.03</v>
      </c>
    </row>
    <row r="49" spans="2:8">
      <c r="B49" s="17" t="s">
        <v>1488</v>
      </c>
      <c r="C49" s="165" t="s">
        <v>132</v>
      </c>
      <c r="D49" s="17" t="s">
        <v>144</v>
      </c>
      <c r="E49" s="17" t="s">
        <v>316</v>
      </c>
      <c r="F49" s="18">
        <v>160000</v>
      </c>
      <c r="G49" s="18">
        <v>1607.6</v>
      </c>
      <c r="H49" s="18">
        <v>1.02</v>
      </c>
    </row>
    <row r="50" spans="2:8">
      <c r="B50" s="17" t="s">
        <v>1210</v>
      </c>
      <c r="C50" s="165" t="s">
        <v>132</v>
      </c>
      <c r="D50" s="17" t="s">
        <v>138</v>
      </c>
      <c r="E50" s="17" t="s">
        <v>317</v>
      </c>
      <c r="F50" s="18">
        <v>47760</v>
      </c>
      <c r="G50" s="18">
        <v>1501.6</v>
      </c>
      <c r="H50" s="18">
        <v>0.95</v>
      </c>
    </row>
    <row r="51" spans="2:8">
      <c r="B51" s="17" t="s">
        <v>1209</v>
      </c>
      <c r="C51" s="165" t="s">
        <v>132</v>
      </c>
      <c r="D51" s="17" t="s">
        <v>220</v>
      </c>
      <c r="E51" s="17" t="s">
        <v>318</v>
      </c>
      <c r="F51" s="18">
        <v>34000</v>
      </c>
      <c r="G51" s="18">
        <v>1432.18</v>
      </c>
      <c r="H51" s="18">
        <v>0.91</v>
      </c>
    </row>
    <row r="52" spans="2:8">
      <c r="B52" s="17" t="s">
        <v>1396</v>
      </c>
      <c r="C52" s="165" t="s">
        <v>132</v>
      </c>
      <c r="D52" s="17" t="s">
        <v>184</v>
      </c>
      <c r="E52" s="17" t="s">
        <v>319</v>
      </c>
      <c r="F52" s="18">
        <v>71000</v>
      </c>
      <c r="G52" s="18">
        <v>1382.58</v>
      </c>
      <c r="H52" s="18">
        <v>0.87</v>
      </c>
    </row>
    <row r="53" spans="2:8">
      <c r="B53" s="17" t="s">
        <v>1549</v>
      </c>
      <c r="C53" s="165" t="s">
        <v>132</v>
      </c>
      <c r="D53" s="17" t="s">
        <v>156</v>
      </c>
      <c r="E53" s="17" t="s">
        <v>321</v>
      </c>
      <c r="F53" s="18">
        <v>31000</v>
      </c>
      <c r="G53" s="18">
        <v>1374.2</v>
      </c>
      <c r="H53" s="18">
        <v>0.87</v>
      </c>
    </row>
    <row r="54" spans="2:8">
      <c r="B54" s="17" t="s">
        <v>1394</v>
      </c>
      <c r="C54" s="165" t="s">
        <v>132</v>
      </c>
      <c r="D54" s="17" t="s">
        <v>154</v>
      </c>
      <c r="E54" s="17" t="s">
        <v>320</v>
      </c>
      <c r="F54" s="18">
        <v>71500</v>
      </c>
      <c r="G54" s="18">
        <v>1356.43</v>
      </c>
      <c r="H54" s="18">
        <v>0.86</v>
      </c>
    </row>
    <row r="55" spans="2:8">
      <c r="B55" s="17" t="s">
        <v>1177</v>
      </c>
      <c r="C55" s="165" t="s">
        <v>132</v>
      </c>
      <c r="D55" s="17" t="s">
        <v>247</v>
      </c>
      <c r="E55" s="17" t="s">
        <v>322</v>
      </c>
      <c r="F55" s="18">
        <v>380000</v>
      </c>
      <c r="G55" s="18">
        <v>1316.13</v>
      </c>
      <c r="H55" s="18">
        <v>0.83</v>
      </c>
    </row>
    <row r="56" spans="2:8">
      <c r="B56" s="17" t="s">
        <v>1196</v>
      </c>
      <c r="C56" s="165" t="s">
        <v>132</v>
      </c>
      <c r="D56" s="17" t="s">
        <v>151</v>
      </c>
      <c r="E56" s="17" t="s">
        <v>152</v>
      </c>
      <c r="F56" s="18">
        <v>186500</v>
      </c>
      <c r="G56" s="18">
        <v>1264.3800000000001</v>
      </c>
      <c r="H56" s="18">
        <v>0.8</v>
      </c>
    </row>
    <row r="57" spans="2:8">
      <c r="B57" s="17" t="s">
        <v>1493</v>
      </c>
      <c r="C57" s="165" t="s">
        <v>132</v>
      </c>
      <c r="D57" s="17" t="s">
        <v>184</v>
      </c>
      <c r="E57" s="17" t="s">
        <v>185</v>
      </c>
      <c r="F57" s="18">
        <v>141752</v>
      </c>
      <c r="G57" s="18">
        <v>983.4</v>
      </c>
      <c r="H57" s="18">
        <v>0.62</v>
      </c>
    </row>
    <row r="58" spans="2:8">
      <c r="B58" s="17" t="s">
        <v>1197</v>
      </c>
      <c r="C58" s="165" t="s">
        <v>132</v>
      </c>
      <c r="D58" s="17" t="s">
        <v>146</v>
      </c>
      <c r="E58" s="17" t="s">
        <v>323</v>
      </c>
      <c r="F58" s="18">
        <v>88700</v>
      </c>
      <c r="G58" s="18">
        <v>945.23</v>
      </c>
      <c r="H58" s="18">
        <v>0.6</v>
      </c>
    </row>
    <row r="59" spans="2:8">
      <c r="B59" s="241" t="s">
        <v>210</v>
      </c>
      <c r="C59" s="242"/>
      <c r="D59" s="241"/>
      <c r="E59" s="241"/>
      <c r="F59" s="70"/>
      <c r="G59" s="70">
        <f>SUM(G12:G58)</f>
        <v>130433.14999999998</v>
      </c>
      <c r="H59" s="70">
        <f>SUM(H12:H58)</f>
        <v>82.529999999999987</v>
      </c>
    </row>
    <row r="60" spans="2:8">
      <c r="B60" s="239" t="s">
        <v>98</v>
      </c>
      <c r="C60" s="240" t="s">
        <v>99</v>
      </c>
      <c r="D60" s="239" t="s">
        <v>100</v>
      </c>
      <c r="E60" s="239" t="s">
        <v>101</v>
      </c>
      <c r="F60" s="167" t="s">
        <v>102</v>
      </c>
      <c r="G60" s="167" t="s">
        <v>103</v>
      </c>
      <c r="H60" s="167" t="s">
        <v>104</v>
      </c>
    </row>
    <row r="61" spans="2:8">
      <c r="B61" s="241" t="s">
        <v>105</v>
      </c>
      <c r="C61" s="165"/>
    </row>
    <row r="62" spans="2:8">
      <c r="B62" s="241" t="s">
        <v>106</v>
      </c>
      <c r="C62" s="165"/>
    </row>
    <row r="63" spans="2:8">
      <c r="B63" s="241" t="s">
        <v>107</v>
      </c>
      <c r="C63" s="165"/>
    </row>
    <row r="64" spans="2:8">
      <c r="B64" s="17" t="s">
        <v>327</v>
      </c>
      <c r="C64" s="165">
        <v>6.96</v>
      </c>
      <c r="D64" s="17" t="s">
        <v>108</v>
      </c>
      <c r="E64" s="17" t="s">
        <v>328</v>
      </c>
      <c r="F64" s="18">
        <v>3000000</v>
      </c>
      <c r="G64" s="18">
        <v>3029.79</v>
      </c>
      <c r="H64" s="18">
        <v>1.92</v>
      </c>
    </row>
    <row r="65" spans="2:8">
      <c r="B65" s="17" t="s">
        <v>329</v>
      </c>
      <c r="C65" s="165">
        <v>7.29</v>
      </c>
      <c r="D65" s="17" t="s">
        <v>108</v>
      </c>
      <c r="E65" s="17" t="s">
        <v>330</v>
      </c>
      <c r="F65" s="18">
        <v>2000000</v>
      </c>
      <c r="G65" s="18">
        <v>1943.66</v>
      </c>
      <c r="H65" s="18">
        <v>1.23</v>
      </c>
    </row>
    <row r="66" spans="2:8">
      <c r="B66" s="17" t="s">
        <v>331</v>
      </c>
      <c r="C66" s="165">
        <v>7.31</v>
      </c>
      <c r="D66" s="17" t="s">
        <v>108</v>
      </c>
      <c r="E66" s="17" t="s">
        <v>332</v>
      </c>
      <c r="F66" s="18">
        <v>1162900</v>
      </c>
      <c r="G66" s="18">
        <v>1071.6400000000001</v>
      </c>
      <c r="H66" s="18">
        <v>0.68</v>
      </c>
    </row>
    <row r="67" spans="2:8">
      <c r="B67" s="17" t="s">
        <v>333</v>
      </c>
      <c r="C67" s="165">
        <v>7.23</v>
      </c>
      <c r="D67" s="17" t="s">
        <v>108</v>
      </c>
      <c r="E67" s="17" t="s">
        <v>334</v>
      </c>
      <c r="F67" s="18">
        <v>200000</v>
      </c>
      <c r="G67" s="18">
        <v>200.33</v>
      </c>
      <c r="H67" s="18">
        <v>0.13</v>
      </c>
    </row>
    <row r="68" spans="2:8">
      <c r="B68" s="241" t="s">
        <v>109</v>
      </c>
      <c r="C68" s="242"/>
      <c r="D68" s="241"/>
      <c r="E68" s="241"/>
      <c r="F68" s="70"/>
      <c r="G68" s="70">
        <f>SUM(G60:G67)</f>
        <v>6245.42</v>
      </c>
      <c r="H68" s="70">
        <f>SUM(H60:H67)</f>
        <v>3.96</v>
      </c>
    </row>
    <row r="69" spans="2:8">
      <c r="B69" s="241" t="s">
        <v>335</v>
      </c>
      <c r="C69" s="165"/>
    </row>
    <row r="70" spans="2:8">
      <c r="B70" s="17" t="s">
        <v>336</v>
      </c>
      <c r="C70" s="165">
        <v>7.75</v>
      </c>
      <c r="D70" s="17" t="s">
        <v>337</v>
      </c>
      <c r="E70" s="17" t="s">
        <v>338</v>
      </c>
      <c r="F70" s="18">
        <v>220</v>
      </c>
      <c r="G70" s="18">
        <v>2143.0700000000002</v>
      </c>
      <c r="H70" s="18">
        <v>1.36</v>
      </c>
    </row>
    <row r="71" spans="2:8">
      <c r="B71" s="17" t="s">
        <v>1614</v>
      </c>
      <c r="C71" s="165">
        <v>8.0500000000000007</v>
      </c>
      <c r="D71" s="17" t="s">
        <v>337</v>
      </c>
      <c r="E71" s="17" t="s">
        <v>339</v>
      </c>
      <c r="F71" s="18">
        <v>160</v>
      </c>
      <c r="G71" s="18">
        <v>1474.92</v>
      </c>
      <c r="H71" s="18">
        <v>0.93</v>
      </c>
    </row>
    <row r="72" spans="2:8">
      <c r="B72" s="17" t="s">
        <v>1462</v>
      </c>
      <c r="C72" s="165">
        <v>7.37</v>
      </c>
      <c r="D72" s="17" t="s">
        <v>337</v>
      </c>
      <c r="E72" s="17" t="s">
        <v>340</v>
      </c>
      <c r="F72" s="18">
        <v>150</v>
      </c>
      <c r="G72" s="18">
        <v>1457.7</v>
      </c>
      <c r="H72" s="18">
        <v>0.92</v>
      </c>
    </row>
    <row r="73" spans="2:8">
      <c r="B73" s="17" t="s">
        <v>1408</v>
      </c>
      <c r="C73" s="165">
        <v>7.78</v>
      </c>
      <c r="D73" s="17" t="s">
        <v>337</v>
      </c>
      <c r="E73" s="17" t="s">
        <v>341</v>
      </c>
      <c r="F73" s="18">
        <v>150</v>
      </c>
      <c r="G73" s="18">
        <v>1428.49</v>
      </c>
      <c r="H73" s="18">
        <v>0.9</v>
      </c>
    </row>
    <row r="74" spans="2:8">
      <c r="B74" s="17" t="s">
        <v>1449</v>
      </c>
      <c r="C74" s="165">
        <v>7.65</v>
      </c>
      <c r="D74" s="17" t="s">
        <v>337</v>
      </c>
      <c r="E74" s="17" t="s">
        <v>342</v>
      </c>
      <c r="F74" s="18">
        <v>150</v>
      </c>
      <c r="G74" s="18">
        <v>1416.94</v>
      </c>
      <c r="H74" s="18">
        <v>0.9</v>
      </c>
    </row>
    <row r="75" spans="2:8">
      <c r="B75" s="17" t="s">
        <v>1425</v>
      </c>
      <c r="C75" s="165">
        <v>8.0500000000000007</v>
      </c>
      <c r="D75" s="17" t="s">
        <v>337</v>
      </c>
      <c r="E75" s="17" t="s">
        <v>343</v>
      </c>
      <c r="F75" s="18">
        <v>120</v>
      </c>
      <c r="G75" s="18">
        <v>1114.54</v>
      </c>
      <c r="H75" s="18">
        <v>0.7</v>
      </c>
    </row>
    <row r="76" spans="2:8">
      <c r="B76" s="17" t="s">
        <v>1432</v>
      </c>
      <c r="C76" s="165">
        <v>8.0500000000000007</v>
      </c>
      <c r="D76" s="17" t="s">
        <v>337</v>
      </c>
      <c r="E76" s="17" t="s">
        <v>344</v>
      </c>
      <c r="F76" s="18">
        <v>110</v>
      </c>
      <c r="G76" s="18">
        <v>1016.97</v>
      </c>
      <c r="H76" s="18">
        <v>0.64</v>
      </c>
    </row>
    <row r="77" spans="2:8">
      <c r="B77" s="17" t="s">
        <v>1615</v>
      </c>
      <c r="C77" s="165">
        <v>7.34</v>
      </c>
      <c r="D77" s="17" t="s">
        <v>345</v>
      </c>
      <c r="E77" s="17" t="s">
        <v>346</v>
      </c>
      <c r="F77" s="18">
        <v>100</v>
      </c>
      <c r="G77" s="18">
        <v>976.79</v>
      </c>
      <c r="H77" s="18">
        <v>0.62</v>
      </c>
    </row>
    <row r="78" spans="2:8">
      <c r="B78" s="17" t="s">
        <v>347</v>
      </c>
      <c r="C78" s="165">
        <v>7.08</v>
      </c>
      <c r="D78" s="17" t="s">
        <v>337</v>
      </c>
      <c r="E78" s="17" t="s">
        <v>348</v>
      </c>
      <c r="F78" s="18">
        <v>50</v>
      </c>
      <c r="G78" s="18">
        <v>503.23</v>
      </c>
      <c r="H78" s="18">
        <v>0.32</v>
      </c>
    </row>
    <row r="79" spans="2:8">
      <c r="B79" s="17" t="s">
        <v>1616</v>
      </c>
      <c r="C79" s="165">
        <v>7.07</v>
      </c>
      <c r="D79" s="17" t="s">
        <v>349</v>
      </c>
      <c r="E79" s="17" t="s">
        <v>350</v>
      </c>
      <c r="F79" s="18">
        <v>250</v>
      </c>
      <c r="G79" s="18">
        <v>500.68</v>
      </c>
      <c r="H79" s="18">
        <v>0.32</v>
      </c>
    </row>
    <row r="80" spans="2:8">
      <c r="B80" s="17" t="s">
        <v>1468</v>
      </c>
      <c r="C80" s="165">
        <v>7.48</v>
      </c>
      <c r="D80" s="17" t="s">
        <v>349</v>
      </c>
      <c r="E80" s="17" t="s">
        <v>351</v>
      </c>
      <c r="F80" s="18">
        <v>250</v>
      </c>
      <c r="G80" s="18">
        <v>491.02</v>
      </c>
      <c r="H80" s="18">
        <v>0.31</v>
      </c>
    </row>
    <row r="81" spans="2:8">
      <c r="B81" s="17" t="s">
        <v>1617</v>
      </c>
      <c r="C81" s="165">
        <v>8.0500000000000007</v>
      </c>
      <c r="D81" s="17" t="s">
        <v>337</v>
      </c>
      <c r="E81" s="17" t="s">
        <v>352</v>
      </c>
      <c r="F81" s="18">
        <v>10</v>
      </c>
      <c r="G81" s="18">
        <v>89.38</v>
      </c>
      <c r="H81" s="18">
        <v>0.06</v>
      </c>
    </row>
    <row r="82" spans="2:8">
      <c r="B82" s="241" t="s">
        <v>353</v>
      </c>
      <c r="C82" s="243"/>
      <c r="D82" s="241"/>
      <c r="E82" s="241"/>
      <c r="F82" s="70"/>
      <c r="G82" s="70">
        <f>SUM(G69:G81)</f>
        <v>12613.729999999998</v>
      </c>
      <c r="H82" s="70">
        <f>SUM(H69:H81)</f>
        <v>7.98</v>
      </c>
    </row>
    <row r="83" spans="2:8">
      <c r="B83" s="241" t="s">
        <v>354</v>
      </c>
    </row>
    <row r="84" spans="2:8">
      <c r="B84" s="17" t="s">
        <v>1618</v>
      </c>
      <c r="C84" s="165">
        <v>7.4661</v>
      </c>
      <c r="D84" s="17" t="s">
        <v>337</v>
      </c>
      <c r="E84" s="17" t="s">
        <v>355</v>
      </c>
      <c r="F84" s="18">
        <v>40</v>
      </c>
      <c r="G84" s="18">
        <v>402.64</v>
      </c>
      <c r="H84" s="18">
        <v>0.25</v>
      </c>
    </row>
    <row r="85" spans="2:8">
      <c r="B85" s="241" t="s">
        <v>356</v>
      </c>
      <c r="C85" s="242"/>
      <c r="D85" s="241"/>
      <c r="E85" s="241"/>
      <c r="F85" s="70"/>
      <c r="G85" s="70">
        <f>SUM(G83:G84)</f>
        <v>402.64</v>
      </c>
      <c r="H85" s="70">
        <f>SUM(H83:H84)</f>
        <v>0.25</v>
      </c>
    </row>
    <row r="86" spans="2:8">
      <c r="B86" s="241" t="s">
        <v>110</v>
      </c>
      <c r="C86" s="165"/>
    </row>
    <row r="87" spans="2:8">
      <c r="B87" s="17" t="s">
        <v>1471</v>
      </c>
      <c r="C87" s="165">
        <v>6.03</v>
      </c>
      <c r="D87" s="17" t="s">
        <v>111</v>
      </c>
      <c r="E87" s="17" t="s">
        <v>357</v>
      </c>
      <c r="F87" s="18">
        <v>300</v>
      </c>
      <c r="G87" s="18">
        <v>1492.85</v>
      </c>
      <c r="H87" s="18">
        <v>0.94</v>
      </c>
    </row>
    <row r="88" spans="2:8">
      <c r="B88" s="241" t="s">
        <v>116</v>
      </c>
      <c r="C88" s="243"/>
      <c r="D88" s="241"/>
      <c r="E88" s="241"/>
      <c r="F88" s="70"/>
      <c r="G88" s="70">
        <f>SUM(G86:G87)</f>
        <v>1492.85</v>
      </c>
      <c r="H88" s="70">
        <f>SUM(H86:H87)</f>
        <v>0.94</v>
      </c>
    </row>
    <row r="89" spans="2:8">
      <c r="B89" s="241" t="s">
        <v>358</v>
      </c>
      <c r="C89" s="243"/>
      <c r="D89" s="241"/>
      <c r="E89" s="241"/>
      <c r="F89" s="70"/>
      <c r="G89" s="70">
        <v>6049.54</v>
      </c>
      <c r="H89" s="70">
        <v>3.83</v>
      </c>
    </row>
    <row r="90" spans="2:8">
      <c r="B90" s="241" t="s">
        <v>117</v>
      </c>
      <c r="C90" s="243"/>
      <c r="D90" s="241"/>
      <c r="E90" s="241"/>
      <c r="F90" s="70"/>
      <c r="G90" s="70">
        <v>157237.33000000002</v>
      </c>
      <c r="H90" s="70">
        <v>99.46</v>
      </c>
    </row>
    <row r="91" spans="2:8">
      <c r="B91" s="241" t="s">
        <v>118</v>
      </c>
      <c r="C91" s="243"/>
      <c r="D91" s="241"/>
      <c r="E91" s="241"/>
      <c r="F91" s="70"/>
      <c r="G91" s="70">
        <v>854.84701819998099</v>
      </c>
      <c r="H91" s="70">
        <v>0.54000000000000625</v>
      </c>
    </row>
    <row r="92" spans="2:8">
      <c r="B92" s="241" t="s">
        <v>119</v>
      </c>
      <c r="C92" s="243"/>
      <c r="D92" s="241"/>
      <c r="E92" s="241"/>
      <c r="F92" s="70"/>
      <c r="G92" s="70">
        <v>158092.17701819999</v>
      </c>
      <c r="H92" s="70">
        <v>100</v>
      </c>
    </row>
    <row r="93" spans="2:8">
      <c r="B93" s="17" t="s">
        <v>120</v>
      </c>
    </row>
    <row r="94" spans="2:8">
      <c r="B94" s="17" t="s">
        <v>121</v>
      </c>
    </row>
    <row r="95" spans="2:8">
      <c r="B95" s="17" t="s">
        <v>122</v>
      </c>
      <c r="C95" s="244">
        <v>44773</v>
      </c>
    </row>
    <row r="96" spans="2:8" ht="25.5">
      <c r="B96" s="245" t="s">
        <v>123</v>
      </c>
      <c r="C96" s="16" t="s">
        <v>124</v>
      </c>
    </row>
    <row r="97" spans="2:3">
      <c r="B97" s="241"/>
    </row>
    <row r="98" spans="2:3">
      <c r="B98" s="241" t="s">
        <v>125</v>
      </c>
    </row>
    <row r="99" spans="2:3">
      <c r="B99" s="241" t="s">
        <v>212</v>
      </c>
    </row>
    <row r="100" spans="2:3">
      <c r="B100" s="241" t="s">
        <v>126</v>
      </c>
    </row>
    <row r="101" spans="2:3">
      <c r="B101" s="241" t="s">
        <v>359</v>
      </c>
      <c r="C101" s="243"/>
    </row>
    <row r="102" spans="2:3">
      <c r="B102" s="241" t="s">
        <v>3139</v>
      </c>
      <c r="C102" s="243"/>
    </row>
    <row r="103" spans="2:3">
      <c r="B103" s="241" t="s">
        <v>360</v>
      </c>
      <c r="C103" s="243"/>
    </row>
    <row r="104" spans="2:3">
      <c r="B104" s="241" t="s">
        <v>361</v>
      </c>
      <c r="C104" s="243"/>
    </row>
    <row r="105" spans="2:3">
      <c r="B105" s="241" t="s">
        <v>2656</v>
      </c>
      <c r="C105" s="242"/>
    </row>
    <row r="106" spans="2:3">
      <c r="B106" s="241" t="s">
        <v>2650</v>
      </c>
      <c r="C106" s="165"/>
    </row>
    <row r="107" spans="2:3">
      <c r="B107" s="241" t="s">
        <v>127</v>
      </c>
      <c r="C107" s="165"/>
    </row>
    <row r="108" spans="2:3">
      <c r="B108" s="241" t="s">
        <v>128</v>
      </c>
      <c r="C108" s="165"/>
    </row>
    <row r="110" spans="2:3" ht="15.75">
      <c r="B110" s="344" t="s">
        <v>2054</v>
      </c>
    </row>
    <row r="112" spans="2:3">
      <c r="B112" s="345" t="s">
        <v>2055</v>
      </c>
      <c r="C112" s="346"/>
    </row>
    <row r="113" spans="2:3">
      <c r="B113" s="347"/>
      <c r="C113" s="346"/>
    </row>
    <row r="114" spans="2:3">
      <c r="B114" s="347"/>
      <c r="C114" s="346"/>
    </row>
    <row r="115" spans="2:3">
      <c r="B115" s="347" t="s">
        <v>2056</v>
      </c>
      <c r="C115" s="348">
        <v>294368055</v>
      </c>
    </row>
    <row r="116" spans="2:3">
      <c r="B116" s="347"/>
      <c r="C116" s="349"/>
    </row>
    <row r="117" spans="2:3">
      <c r="B117" s="347" t="s">
        <v>2057</v>
      </c>
      <c r="C117" s="348">
        <v>236588055</v>
      </c>
    </row>
    <row r="118" spans="2:3">
      <c r="B118" s="347"/>
      <c r="C118" s="349"/>
    </row>
    <row r="119" spans="2:3">
      <c r="B119" s="347" t="s">
        <v>2058</v>
      </c>
      <c r="C119" s="349">
        <v>57780000</v>
      </c>
    </row>
    <row r="120" spans="2:3">
      <c r="B120" s="347"/>
      <c r="C120" s="349"/>
    </row>
    <row r="121" spans="2:3">
      <c r="B121" s="345" t="s">
        <v>2059</v>
      </c>
      <c r="C121" s="350">
        <v>130738066</v>
      </c>
    </row>
    <row r="122" spans="2:3">
      <c r="B122" s="347"/>
      <c r="C122" s="349"/>
    </row>
    <row r="123" spans="2:3">
      <c r="B123" s="347" t="s">
        <v>2060</v>
      </c>
      <c r="C123" s="348">
        <v>59388066</v>
      </c>
    </row>
    <row r="124" spans="2:3">
      <c r="B124" s="347"/>
      <c r="C124" s="349"/>
    </row>
    <row r="125" spans="2:3" ht="25.5">
      <c r="B125" s="351" t="s">
        <v>2061</v>
      </c>
      <c r="C125" s="348">
        <v>71350000</v>
      </c>
    </row>
    <row r="126" spans="2:3">
      <c r="B126" s="347"/>
      <c r="C126" s="349"/>
    </row>
    <row r="127" spans="2:3" ht="25.5">
      <c r="B127" s="351" t="s">
        <v>2062</v>
      </c>
      <c r="C127" s="348">
        <v>61273551.370000005</v>
      </c>
    </row>
    <row r="128" spans="2:3">
      <c r="B128" s="347"/>
      <c r="C128" s="349"/>
    </row>
    <row r="129" spans="2:3">
      <c r="B129" s="345" t="s">
        <v>2063</v>
      </c>
      <c r="C129" s="350">
        <v>0</v>
      </c>
    </row>
  </sheetData>
  <mergeCells count="3">
    <mergeCell ref="B1:E1"/>
    <mergeCell ref="C3:C6"/>
    <mergeCell ref="D3:D6"/>
  </mergeCells>
  <hyperlinks>
    <hyperlink ref="A1" location="Index!A1" display="Index" xr:uid="{BDC8E791-C34F-4715-B2CF-956D325FB05A}"/>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ADAA4-72A1-40EE-9507-E0678B4C7E8E}">
  <dimension ref="A1:IV100"/>
  <sheetViews>
    <sheetView workbookViewId="0">
      <selection activeCell="B1" sqref="B1:E1"/>
    </sheetView>
  </sheetViews>
  <sheetFormatPr defaultRowHeight="12.75"/>
  <cols>
    <col min="1" max="1" width="5.42578125" style="17" bestFit="1" customWidth="1"/>
    <col min="2" max="2" width="81.140625" style="17" bestFit="1" customWidth="1"/>
    <col min="3" max="3" width="25.7109375" style="16" customWidth="1"/>
    <col min="4" max="4" width="25.7109375" style="17" customWidth="1"/>
    <col min="5" max="5" width="14" style="17" bestFit="1" customWidth="1"/>
    <col min="6" max="6" width="10.5703125" style="18" bestFit="1" customWidth="1"/>
    <col min="7" max="7" width="18.140625" style="18" bestFit="1" customWidth="1"/>
    <col min="8" max="8" width="9.140625" style="18" bestFit="1" customWidth="1"/>
    <col min="9" max="16384" width="9.140625" style="17"/>
  </cols>
  <sheetData>
    <row r="1" spans="1:256" s="1" customFormat="1">
      <c r="A1" s="3" t="s">
        <v>0</v>
      </c>
      <c r="B1" s="361" t="s">
        <v>25</v>
      </c>
      <c r="C1" s="361"/>
      <c r="D1" s="361"/>
      <c r="E1" s="361"/>
      <c r="F1" s="4"/>
      <c r="G1" s="4"/>
      <c r="H1" s="4"/>
    </row>
    <row r="2" spans="1:256" s="1" customFormat="1">
      <c r="C2" s="5"/>
      <c r="F2" s="4"/>
      <c r="G2" s="4"/>
      <c r="H2" s="4"/>
    </row>
    <row r="3" spans="1:256" s="1" customFormat="1" ht="30">
      <c r="A3" s="13"/>
      <c r="B3" s="86" t="s">
        <v>976</v>
      </c>
      <c r="C3" s="397"/>
      <c r="D3" s="400"/>
      <c r="E3" s="13"/>
      <c r="F3" s="14"/>
      <c r="G3" s="14"/>
      <c r="H3" s="14"/>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c r="FL3" s="13"/>
      <c r="FM3" s="13"/>
      <c r="FN3" s="13"/>
      <c r="FO3" s="13"/>
      <c r="FP3" s="13"/>
      <c r="FQ3" s="13"/>
      <c r="FR3" s="13"/>
      <c r="FS3" s="13"/>
      <c r="FT3" s="13"/>
      <c r="FU3" s="13"/>
      <c r="FV3" s="13"/>
      <c r="FW3" s="13"/>
      <c r="FX3" s="13"/>
      <c r="FY3" s="13"/>
      <c r="FZ3" s="13"/>
      <c r="GA3" s="13"/>
      <c r="GB3" s="13"/>
      <c r="GC3" s="13"/>
      <c r="GD3" s="13"/>
      <c r="GE3" s="13"/>
      <c r="GF3" s="13"/>
      <c r="GG3" s="13"/>
      <c r="GH3" s="13"/>
      <c r="GI3" s="13"/>
      <c r="GJ3" s="13"/>
      <c r="GK3" s="13"/>
      <c r="GL3" s="13"/>
      <c r="GM3" s="13"/>
      <c r="GN3" s="13"/>
      <c r="GO3" s="13"/>
      <c r="GP3" s="13"/>
      <c r="GQ3" s="13"/>
      <c r="GR3" s="13"/>
      <c r="GS3" s="13"/>
      <c r="GT3" s="13"/>
      <c r="GU3" s="13"/>
      <c r="GV3" s="13"/>
      <c r="GW3" s="13"/>
      <c r="GX3" s="13"/>
      <c r="GY3" s="13"/>
      <c r="GZ3" s="13"/>
      <c r="HA3" s="13"/>
      <c r="HB3" s="13"/>
      <c r="HC3" s="13"/>
      <c r="HD3" s="13"/>
      <c r="HE3" s="13"/>
      <c r="HF3" s="13"/>
      <c r="HG3" s="13"/>
      <c r="HH3" s="13"/>
      <c r="HI3" s="13"/>
      <c r="HJ3" s="13"/>
      <c r="HK3" s="13"/>
      <c r="HL3" s="13"/>
      <c r="HM3" s="13"/>
      <c r="HN3" s="13"/>
      <c r="HO3" s="13"/>
      <c r="HP3" s="13"/>
      <c r="HQ3" s="13"/>
      <c r="HR3" s="13"/>
      <c r="HS3" s="13"/>
      <c r="HT3" s="13"/>
      <c r="HU3" s="13"/>
      <c r="HV3" s="13"/>
      <c r="HW3" s="13"/>
      <c r="HX3" s="13"/>
      <c r="HY3" s="13"/>
      <c r="HZ3" s="13"/>
      <c r="IA3" s="13"/>
      <c r="IB3" s="13"/>
      <c r="IC3" s="13"/>
      <c r="ID3" s="13"/>
      <c r="IE3" s="13"/>
      <c r="IF3" s="13"/>
      <c r="IG3" s="13"/>
      <c r="IH3" s="13"/>
      <c r="II3" s="13"/>
      <c r="IJ3" s="13"/>
      <c r="IK3" s="13"/>
      <c r="IL3" s="13"/>
      <c r="IM3" s="13"/>
      <c r="IN3" s="13"/>
      <c r="IO3" s="13"/>
      <c r="IP3" s="13"/>
      <c r="IQ3" s="13"/>
      <c r="IR3" s="13"/>
      <c r="IS3" s="13"/>
      <c r="IT3" s="13"/>
      <c r="IU3" s="13"/>
      <c r="IV3" s="13"/>
    </row>
    <row r="4" spans="1:256" s="1" customFormat="1" ht="15">
      <c r="A4" s="13"/>
      <c r="B4" s="87" t="s">
        <v>977</v>
      </c>
      <c r="C4" s="398"/>
      <c r="D4" s="401"/>
      <c r="E4" s="13"/>
      <c r="F4" s="14"/>
      <c r="G4" s="14"/>
      <c r="H4" s="14"/>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c r="IJ4" s="13"/>
      <c r="IK4" s="13"/>
      <c r="IL4" s="13"/>
      <c r="IM4" s="13"/>
      <c r="IN4" s="13"/>
      <c r="IO4" s="13"/>
      <c r="IP4" s="13"/>
      <c r="IQ4" s="13"/>
      <c r="IR4" s="13"/>
      <c r="IS4" s="13"/>
      <c r="IT4" s="13"/>
      <c r="IU4" s="13"/>
      <c r="IV4" s="13"/>
    </row>
    <row r="5" spans="1:256" s="1" customFormat="1" ht="45">
      <c r="A5" s="13"/>
      <c r="B5" s="86" t="s">
        <v>1726</v>
      </c>
      <c r="C5" s="399"/>
      <c r="D5" s="402"/>
      <c r="E5" s="13"/>
      <c r="F5" s="14"/>
      <c r="G5" s="14"/>
      <c r="H5" s="14"/>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c r="DY5" s="13"/>
      <c r="DZ5" s="13"/>
      <c r="EA5" s="13"/>
      <c r="EB5" s="13"/>
      <c r="EC5" s="13"/>
      <c r="ED5" s="13"/>
      <c r="EE5" s="13"/>
      <c r="EF5" s="13"/>
      <c r="EG5" s="13"/>
      <c r="EH5" s="13"/>
      <c r="EI5" s="13"/>
      <c r="EJ5" s="13"/>
      <c r="EK5" s="13"/>
      <c r="EL5" s="13"/>
      <c r="EM5" s="13"/>
      <c r="EN5" s="13"/>
      <c r="EO5" s="13"/>
      <c r="EP5" s="13"/>
      <c r="EQ5" s="13"/>
      <c r="ER5" s="13"/>
      <c r="ES5" s="13"/>
      <c r="ET5" s="13"/>
      <c r="EU5" s="13"/>
      <c r="EV5" s="13"/>
      <c r="EW5" s="13"/>
      <c r="EX5" s="13"/>
      <c r="EY5" s="13"/>
      <c r="EZ5" s="13"/>
      <c r="FA5" s="13"/>
      <c r="FB5" s="13"/>
      <c r="FC5" s="13"/>
      <c r="FD5" s="13"/>
      <c r="FE5" s="13"/>
      <c r="FF5" s="13"/>
      <c r="FG5" s="13"/>
      <c r="FH5" s="13"/>
      <c r="FI5" s="13"/>
      <c r="FJ5" s="13"/>
      <c r="FK5" s="13"/>
      <c r="FL5" s="13"/>
      <c r="FM5" s="13"/>
      <c r="FN5" s="13"/>
      <c r="FO5" s="13"/>
      <c r="FP5" s="13"/>
      <c r="FQ5" s="13"/>
      <c r="FR5" s="13"/>
      <c r="FS5" s="13"/>
      <c r="FT5" s="13"/>
      <c r="FU5" s="13"/>
      <c r="FV5" s="13"/>
      <c r="FW5" s="13"/>
      <c r="FX5" s="13"/>
      <c r="FY5" s="13"/>
      <c r="FZ5" s="13"/>
      <c r="GA5" s="13"/>
      <c r="GB5" s="13"/>
      <c r="GC5" s="13"/>
      <c r="GD5" s="13"/>
      <c r="GE5" s="13"/>
      <c r="GF5" s="13"/>
      <c r="GG5" s="13"/>
      <c r="GH5" s="13"/>
      <c r="GI5" s="13"/>
      <c r="GJ5" s="13"/>
      <c r="GK5" s="13"/>
      <c r="GL5" s="13"/>
      <c r="GM5" s="13"/>
      <c r="GN5" s="13"/>
      <c r="GO5" s="13"/>
      <c r="GP5" s="13"/>
      <c r="GQ5" s="13"/>
      <c r="GR5" s="13"/>
      <c r="GS5" s="13"/>
      <c r="GT5" s="13"/>
      <c r="GU5" s="13"/>
      <c r="GV5" s="13"/>
      <c r="GW5" s="13"/>
      <c r="GX5" s="13"/>
      <c r="GY5" s="13"/>
      <c r="GZ5" s="13"/>
      <c r="HA5" s="13"/>
      <c r="HB5" s="13"/>
      <c r="HC5" s="13"/>
      <c r="HD5" s="13"/>
      <c r="HE5" s="13"/>
      <c r="HF5" s="13"/>
      <c r="HG5" s="13"/>
      <c r="HH5" s="13"/>
      <c r="HI5" s="13"/>
      <c r="HJ5" s="13"/>
      <c r="HK5" s="13"/>
      <c r="HL5" s="13"/>
      <c r="HM5" s="13"/>
      <c r="HN5" s="13"/>
      <c r="HO5" s="13"/>
      <c r="HP5" s="13"/>
      <c r="HQ5" s="13"/>
      <c r="HR5" s="13"/>
      <c r="HS5" s="13"/>
      <c r="HT5" s="13"/>
      <c r="HU5" s="13"/>
      <c r="HV5" s="13"/>
      <c r="HW5" s="13"/>
      <c r="HX5" s="13"/>
      <c r="HY5" s="13"/>
      <c r="HZ5" s="13"/>
      <c r="IA5" s="13"/>
      <c r="IB5" s="13"/>
      <c r="IC5" s="13"/>
      <c r="ID5" s="13"/>
      <c r="IE5" s="13"/>
      <c r="IF5" s="13"/>
      <c r="IG5" s="13"/>
      <c r="IH5" s="13"/>
      <c r="II5" s="13"/>
      <c r="IJ5" s="13"/>
      <c r="IK5" s="13"/>
      <c r="IL5" s="13"/>
      <c r="IM5" s="13"/>
      <c r="IN5" s="13"/>
      <c r="IO5" s="13"/>
      <c r="IP5" s="13"/>
      <c r="IQ5" s="13"/>
      <c r="IR5" s="13"/>
      <c r="IS5" s="13"/>
      <c r="IT5" s="13"/>
      <c r="IU5" s="13"/>
      <c r="IV5" s="13"/>
    </row>
    <row r="6" spans="1:256" s="1" customFormat="1">
      <c r="A6" s="13"/>
      <c r="B6" s="13"/>
      <c r="C6" s="15" t="s">
        <v>979</v>
      </c>
      <c r="D6" s="88" t="s">
        <v>980</v>
      </c>
      <c r="E6" s="13"/>
      <c r="F6" s="14"/>
      <c r="G6" s="14"/>
      <c r="H6" s="14"/>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13"/>
      <c r="EB6" s="13"/>
      <c r="EC6" s="13"/>
      <c r="ED6" s="13"/>
      <c r="EE6" s="13"/>
      <c r="EF6" s="13"/>
      <c r="EG6" s="13"/>
      <c r="EH6" s="13"/>
      <c r="EI6" s="13"/>
      <c r="EJ6" s="13"/>
      <c r="EK6" s="13"/>
      <c r="EL6" s="13"/>
      <c r="EM6" s="13"/>
      <c r="EN6" s="13"/>
      <c r="EO6" s="13"/>
      <c r="EP6" s="13"/>
      <c r="EQ6" s="13"/>
      <c r="ER6" s="13"/>
      <c r="ES6" s="13"/>
      <c r="ET6" s="13"/>
      <c r="EU6" s="13"/>
      <c r="EV6" s="13"/>
      <c r="EW6" s="13"/>
      <c r="EX6" s="13"/>
      <c r="EY6" s="13"/>
      <c r="EZ6" s="13"/>
      <c r="FA6" s="13"/>
      <c r="FB6" s="13"/>
      <c r="FC6" s="13"/>
      <c r="FD6" s="13"/>
      <c r="FE6" s="13"/>
      <c r="FF6" s="13"/>
      <c r="FG6" s="13"/>
      <c r="FH6" s="13"/>
      <c r="FI6" s="13"/>
      <c r="FJ6" s="13"/>
      <c r="FK6" s="13"/>
      <c r="FL6" s="13"/>
      <c r="FM6" s="13"/>
      <c r="FN6" s="13"/>
      <c r="FO6" s="13"/>
      <c r="FP6" s="13"/>
      <c r="FQ6" s="13"/>
      <c r="FR6" s="13"/>
      <c r="FS6" s="13"/>
      <c r="FT6" s="13"/>
      <c r="FU6" s="13"/>
      <c r="FV6" s="13"/>
      <c r="FW6" s="13"/>
      <c r="FX6" s="13"/>
      <c r="FY6" s="13"/>
      <c r="FZ6" s="13"/>
      <c r="GA6" s="13"/>
      <c r="GB6" s="13"/>
      <c r="GC6" s="13"/>
      <c r="GD6" s="13"/>
      <c r="GE6" s="13"/>
      <c r="GF6" s="13"/>
      <c r="GG6" s="13"/>
      <c r="GH6" s="13"/>
      <c r="GI6" s="13"/>
      <c r="GJ6" s="13"/>
      <c r="GK6" s="13"/>
      <c r="GL6" s="13"/>
      <c r="GM6" s="13"/>
      <c r="GN6" s="13"/>
      <c r="GO6" s="13"/>
      <c r="GP6" s="13"/>
      <c r="GQ6" s="13"/>
      <c r="GR6" s="13"/>
      <c r="GS6" s="13"/>
      <c r="GT6" s="13"/>
      <c r="GU6" s="13"/>
      <c r="GV6" s="13"/>
      <c r="GW6" s="13"/>
      <c r="GX6" s="13"/>
      <c r="GY6" s="13"/>
      <c r="GZ6" s="13"/>
      <c r="HA6" s="13"/>
      <c r="HB6" s="13"/>
      <c r="HC6" s="13"/>
      <c r="HD6" s="13"/>
      <c r="HE6" s="13"/>
      <c r="HF6" s="13"/>
      <c r="HG6" s="13"/>
      <c r="HH6" s="13"/>
      <c r="HI6" s="13"/>
      <c r="HJ6" s="13"/>
      <c r="HK6" s="13"/>
      <c r="HL6" s="13"/>
      <c r="HM6" s="13"/>
      <c r="HN6" s="13"/>
      <c r="HO6" s="13"/>
      <c r="HP6" s="13"/>
      <c r="HQ6" s="13"/>
      <c r="HR6" s="13"/>
      <c r="HS6" s="13"/>
      <c r="HT6" s="13"/>
      <c r="HU6" s="13"/>
      <c r="HV6" s="13"/>
      <c r="HW6" s="13"/>
      <c r="HX6" s="13"/>
      <c r="HY6" s="13"/>
      <c r="HZ6" s="13"/>
      <c r="IA6" s="13"/>
      <c r="IB6" s="13"/>
      <c r="IC6" s="13"/>
      <c r="ID6" s="13"/>
      <c r="IE6" s="13"/>
      <c r="IF6" s="13"/>
      <c r="IG6" s="13"/>
      <c r="IH6" s="13"/>
      <c r="II6" s="13"/>
      <c r="IJ6" s="13"/>
      <c r="IK6" s="13"/>
      <c r="IL6" s="13"/>
      <c r="IM6" s="13"/>
      <c r="IN6" s="13"/>
      <c r="IO6" s="13"/>
      <c r="IP6" s="13"/>
      <c r="IQ6" s="13"/>
      <c r="IR6" s="13"/>
      <c r="IS6" s="13"/>
      <c r="IT6" s="13"/>
      <c r="IU6" s="13"/>
      <c r="IV6" s="13"/>
    </row>
    <row r="9" spans="1:256">
      <c r="B9" s="17" t="s">
        <v>97</v>
      </c>
    </row>
    <row r="11" spans="1:256">
      <c r="B11" s="239" t="s">
        <v>98</v>
      </c>
      <c r="C11" s="240" t="s">
        <v>99</v>
      </c>
      <c r="D11" s="239" t="s">
        <v>129</v>
      </c>
      <c r="E11" s="239" t="s">
        <v>101</v>
      </c>
      <c r="F11" s="167" t="s">
        <v>102</v>
      </c>
      <c r="G11" s="167" t="s">
        <v>103</v>
      </c>
      <c r="H11" s="167" t="s">
        <v>104</v>
      </c>
      <c r="I11" s="241" t="s">
        <v>130</v>
      </c>
    </row>
    <row r="12" spans="1:256">
      <c r="B12" s="241" t="s">
        <v>131</v>
      </c>
      <c r="C12" s="165"/>
    </row>
    <row r="13" spans="1:256">
      <c r="B13" s="241" t="s">
        <v>106</v>
      </c>
      <c r="C13" s="165"/>
    </row>
    <row r="14" spans="1:256">
      <c r="B14" s="17" t="s">
        <v>1140</v>
      </c>
      <c r="C14" s="165" t="s">
        <v>132</v>
      </c>
      <c r="D14" s="17" t="s">
        <v>133</v>
      </c>
      <c r="E14" s="17" t="s">
        <v>134</v>
      </c>
      <c r="F14" s="18">
        <v>66000</v>
      </c>
      <c r="G14" s="18">
        <v>540.28</v>
      </c>
      <c r="H14" s="18">
        <v>2.95</v>
      </c>
    </row>
    <row r="15" spans="1:256">
      <c r="B15" s="17" t="s">
        <v>1139</v>
      </c>
      <c r="C15" s="165" t="s">
        <v>132</v>
      </c>
      <c r="D15" s="17" t="s">
        <v>135</v>
      </c>
      <c r="E15" s="17" t="s">
        <v>136</v>
      </c>
      <c r="F15" s="18">
        <v>14400</v>
      </c>
      <c r="G15" s="18">
        <v>361.36</v>
      </c>
      <c r="H15" s="18">
        <v>1.97</v>
      </c>
    </row>
    <row r="16" spans="1:256">
      <c r="B16" s="17" t="s">
        <v>1121</v>
      </c>
      <c r="C16" s="165" t="s">
        <v>132</v>
      </c>
      <c r="D16" s="17" t="s">
        <v>133</v>
      </c>
      <c r="E16" s="17" t="s">
        <v>137</v>
      </c>
      <c r="F16" s="18">
        <v>24650</v>
      </c>
      <c r="G16" s="18">
        <v>353.53</v>
      </c>
      <c r="H16" s="18">
        <v>1.93</v>
      </c>
    </row>
    <row r="17" spans="2:8">
      <c r="B17" s="17" t="s">
        <v>1178</v>
      </c>
      <c r="C17" s="165" t="s">
        <v>132</v>
      </c>
      <c r="D17" s="17" t="s">
        <v>142</v>
      </c>
      <c r="E17" s="17" t="s">
        <v>143</v>
      </c>
      <c r="F17" s="18">
        <v>83000</v>
      </c>
      <c r="G17" s="18">
        <v>251.53</v>
      </c>
      <c r="H17" s="18">
        <v>1.37</v>
      </c>
    </row>
    <row r="18" spans="2:8">
      <c r="B18" s="17" t="s">
        <v>1122</v>
      </c>
      <c r="C18" s="165" t="s">
        <v>132</v>
      </c>
      <c r="D18" s="17" t="s">
        <v>138</v>
      </c>
      <c r="E18" s="17" t="s">
        <v>140</v>
      </c>
      <c r="F18" s="18">
        <v>7200</v>
      </c>
      <c r="G18" s="18">
        <v>237.74</v>
      </c>
      <c r="H18" s="18">
        <v>1.3</v>
      </c>
    </row>
    <row r="19" spans="2:8">
      <c r="B19" s="17" t="s">
        <v>1223</v>
      </c>
      <c r="C19" s="165" t="s">
        <v>132</v>
      </c>
      <c r="D19" s="17" t="s">
        <v>138</v>
      </c>
      <c r="E19" s="17" t="s">
        <v>139</v>
      </c>
      <c r="F19" s="18">
        <v>15000</v>
      </c>
      <c r="G19" s="18">
        <v>232.46</v>
      </c>
      <c r="H19" s="18">
        <v>1.27</v>
      </c>
    </row>
    <row r="20" spans="2:8">
      <c r="B20" s="17" t="s">
        <v>1199</v>
      </c>
      <c r="C20" s="165" t="s">
        <v>132</v>
      </c>
      <c r="D20" s="17" t="s">
        <v>146</v>
      </c>
      <c r="E20" s="17" t="s">
        <v>301</v>
      </c>
      <c r="F20" s="18">
        <v>22000</v>
      </c>
      <c r="G20" s="18">
        <v>206.64</v>
      </c>
      <c r="H20" s="18">
        <v>1.1299999999999999</v>
      </c>
    </row>
    <row r="21" spans="2:8">
      <c r="B21" s="17" t="s">
        <v>1215</v>
      </c>
      <c r="C21" s="165" t="s">
        <v>132</v>
      </c>
      <c r="D21" s="17" t="s">
        <v>144</v>
      </c>
      <c r="E21" s="17" t="s">
        <v>145</v>
      </c>
      <c r="F21" s="18">
        <v>6600</v>
      </c>
      <c r="G21" s="18">
        <v>155.24</v>
      </c>
      <c r="H21" s="18">
        <v>0.85</v>
      </c>
    </row>
    <row r="22" spans="2:8">
      <c r="B22" s="17" t="s">
        <v>1187</v>
      </c>
      <c r="C22" s="165" t="s">
        <v>132</v>
      </c>
      <c r="D22" s="17" t="s">
        <v>235</v>
      </c>
      <c r="E22" s="17" t="s">
        <v>302</v>
      </c>
      <c r="F22" s="18">
        <v>26500</v>
      </c>
      <c r="G22" s="18">
        <v>145.82</v>
      </c>
      <c r="H22" s="18">
        <v>0.8</v>
      </c>
    </row>
    <row r="23" spans="2:8">
      <c r="B23" s="17" t="s">
        <v>1147</v>
      </c>
      <c r="C23" s="165" t="s">
        <v>132</v>
      </c>
      <c r="D23" s="17" t="s">
        <v>146</v>
      </c>
      <c r="E23" s="17" t="s">
        <v>147</v>
      </c>
      <c r="F23" s="18">
        <v>6000</v>
      </c>
      <c r="G23" s="18">
        <v>142.66999999999999</v>
      </c>
      <c r="H23" s="18">
        <v>0.78</v>
      </c>
    </row>
    <row r="24" spans="2:8">
      <c r="B24" s="17" t="s">
        <v>1123</v>
      </c>
      <c r="C24" s="165" t="s">
        <v>132</v>
      </c>
      <c r="D24" s="17" t="s">
        <v>138</v>
      </c>
      <c r="E24" s="17" t="s">
        <v>286</v>
      </c>
      <c r="F24" s="18">
        <v>14000</v>
      </c>
      <c r="G24" s="18">
        <v>132.78</v>
      </c>
      <c r="H24" s="18">
        <v>0.72</v>
      </c>
    </row>
    <row r="25" spans="2:8">
      <c r="B25" s="17" t="s">
        <v>1513</v>
      </c>
      <c r="C25" s="165" t="s">
        <v>132</v>
      </c>
      <c r="D25" s="17" t="s">
        <v>171</v>
      </c>
      <c r="E25" s="17" t="s">
        <v>229</v>
      </c>
      <c r="F25" s="18">
        <v>14000</v>
      </c>
      <c r="G25" s="18">
        <v>131.71</v>
      </c>
      <c r="H25" s="18">
        <v>0.72</v>
      </c>
    </row>
    <row r="26" spans="2:8">
      <c r="B26" s="17" t="s">
        <v>1137</v>
      </c>
      <c r="C26" s="165" t="s">
        <v>132</v>
      </c>
      <c r="D26" s="17" t="s">
        <v>144</v>
      </c>
      <c r="E26" s="17" t="s">
        <v>282</v>
      </c>
      <c r="F26" s="18">
        <v>3900</v>
      </c>
      <c r="G26" s="18">
        <v>130.02000000000001</v>
      </c>
      <c r="H26" s="18">
        <v>0.71</v>
      </c>
    </row>
    <row r="27" spans="2:8">
      <c r="B27" s="17" t="s">
        <v>1146</v>
      </c>
      <c r="C27" s="165" t="s">
        <v>132</v>
      </c>
      <c r="D27" s="17" t="s">
        <v>133</v>
      </c>
      <c r="E27" s="17" t="s">
        <v>150</v>
      </c>
      <c r="F27" s="18">
        <v>16500</v>
      </c>
      <c r="G27" s="18">
        <v>119.58</v>
      </c>
      <c r="H27" s="18">
        <v>0.65</v>
      </c>
    </row>
    <row r="28" spans="2:8">
      <c r="B28" s="17" t="s">
        <v>1545</v>
      </c>
      <c r="C28" s="165" t="s">
        <v>132</v>
      </c>
      <c r="D28" s="17" t="s">
        <v>144</v>
      </c>
      <c r="E28" s="17" t="s">
        <v>305</v>
      </c>
      <c r="F28" s="18">
        <v>2500</v>
      </c>
      <c r="G28" s="18">
        <v>118.18</v>
      </c>
      <c r="H28" s="18">
        <v>0.65</v>
      </c>
    </row>
    <row r="29" spans="2:8">
      <c r="B29" s="17" t="s">
        <v>1229</v>
      </c>
      <c r="C29" s="165" t="s">
        <v>132</v>
      </c>
      <c r="D29" s="17" t="s">
        <v>133</v>
      </c>
      <c r="E29" s="17" t="s">
        <v>141</v>
      </c>
      <c r="F29" s="18">
        <v>6500</v>
      </c>
      <c r="G29" s="18">
        <v>117.67</v>
      </c>
      <c r="H29" s="18">
        <v>0.64</v>
      </c>
    </row>
    <row r="30" spans="2:8">
      <c r="B30" s="17" t="s">
        <v>1390</v>
      </c>
      <c r="C30" s="165" t="s">
        <v>132</v>
      </c>
      <c r="D30" s="17" t="s">
        <v>154</v>
      </c>
      <c r="E30" s="17" t="s">
        <v>303</v>
      </c>
      <c r="F30" s="18">
        <v>5000</v>
      </c>
      <c r="G30" s="18">
        <v>115.87</v>
      </c>
      <c r="H30" s="18">
        <v>0.63</v>
      </c>
    </row>
    <row r="31" spans="2:8">
      <c r="B31" s="17" t="s">
        <v>1169</v>
      </c>
      <c r="C31" s="165" t="s">
        <v>132</v>
      </c>
      <c r="D31" s="17" t="s">
        <v>169</v>
      </c>
      <c r="E31" s="17" t="s">
        <v>170</v>
      </c>
      <c r="F31" s="18">
        <v>14269</v>
      </c>
      <c r="G31" s="18">
        <v>115.81</v>
      </c>
      <c r="H31" s="18">
        <v>0.63</v>
      </c>
    </row>
    <row r="32" spans="2:8">
      <c r="B32" s="17" t="s">
        <v>1131</v>
      </c>
      <c r="C32" s="165" t="s">
        <v>132</v>
      </c>
      <c r="D32" s="17" t="s">
        <v>174</v>
      </c>
      <c r="E32" s="17" t="s">
        <v>306</v>
      </c>
      <c r="F32" s="18">
        <v>30000</v>
      </c>
      <c r="G32" s="18">
        <v>112.44</v>
      </c>
      <c r="H32" s="18">
        <v>0.61</v>
      </c>
    </row>
    <row r="33" spans="2:8">
      <c r="B33" s="17" t="s">
        <v>1185</v>
      </c>
      <c r="C33" s="165" t="s">
        <v>132</v>
      </c>
      <c r="D33" s="17" t="s">
        <v>200</v>
      </c>
      <c r="E33" s="17" t="s">
        <v>304</v>
      </c>
      <c r="F33" s="18">
        <v>40000</v>
      </c>
      <c r="G33" s="18">
        <v>110.08</v>
      </c>
      <c r="H33" s="18">
        <v>0.6</v>
      </c>
    </row>
    <row r="34" spans="2:8">
      <c r="B34" s="17" t="s">
        <v>1192</v>
      </c>
      <c r="C34" s="165" t="s">
        <v>132</v>
      </c>
      <c r="D34" s="17" t="s">
        <v>144</v>
      </c>
      <c r="E34" s="17" t="s">
        <v>307</v>
      </c>
      <c r="F34" s="18">
        <v>7786</v>
      </c>
      <c r="G34" s="18">
        <v>97.27</v>
      </c>
      <c r="H34" s="18">
        <v>0.53</v>
      </c>
    </row>
    <row r="35" spans="2:8">
      <c r="B35" s="17" t="s">
        <v>1445</v>
      </c>
      <c r="C35" s="165" t="s">
        <v>132</v>
      </c>
      <c r="D35" s="17" t="s">
        <v>197</v>
      </c>
      <c r="E35" s="17" t="s">
        <v>198</v>
      </c>
      <c r="F35" s="18">
        <v>400</v>
      </c>
      <c r="G35" s="18">
        <v>90.97</v>
      </c>
      <c r="H35" s="18">
        <v>0.5</v>
      </c>
    </row>
    <row r="36" spans="2:8">
      <c r="B36" s="17" t="s">
        <v>1477</v>
      </c>
      <c r="C36" s="165" t="s">
        <v>132</v>
      </c>
      <c r="D36" s="17" t="s">
        <v>144</v>
      </c>
      <c r="E36" s="17" t="s">
        <v>309</v>
      </c>
      <c r="F36" s="18">
        <v>7200</v>
      </c>
      <c r="G36" s="18">
        <v>84.68</v>
      </c>
      <c r="H36" s="18">
        <v>0.46</v>
      </c>
    </row>
    <row r="37" spans="2:8">
      <c r="B37" s="17" t="s">
        <v>1130</v>
      </c>
      <c r="C37" s="165" t="s">
        <v>132</v>
      </c>
      <c r="D37" s="17" t="s">
        <v>283</v>
      </c>
      <c r="E37" s="17" t="s">
        <v>313</v>
      </c>
      <c r="F37" s="18">
        <v>3000</v>
      </c>
      <c r="G37" s="18">
        <v>84.54</v>
      </c>
      <c r="H37" s="18">
        <v>0.46</v>
      </c>
    </row>
    <row r="38" spans="2:8">
      <c r="B38" s="17" t="s">
        <v>1210</v>
      </c>
      <c r="C38" s="165" t="s">
        <v>132</v>
      </c>
      <c r="D38" s="17" t="s">
        <v>138</v>
      </c>
      <c r="E38" s="17" t="s">
        <v>317</v>
      </c>
      <c r="F38" s="18">
        <v>2630</v>
      </c>
      <c r="G38" s="18">
        <v>82.69</v>
      </c>
      <c r="H38" s="18">
        <v>0.45</v>
      </c>
    </row>
    <row r="39" spans="2:8">
      <c r="B39" s="17" t="s">
        <v>1546</v>
      </c>
      <c r="C39" s="165" t="s">
        <v>132</v>
      </c>
      <c r="D39" s="17" t="s">
        <v>166</v>
      </c>
      <c r="E39" s="17" t="s">
        <v>308</v>
      </c>
      <c r="F39" s="18">
        <v>10591</v>
      </c>
      <c r="G39" s="18">
        <v>81.83</v>
      </c>
      <c r="H39" s="18">
        <v>0.45</v>
      </c>
    </row>
    <row r="40" spans="2:8">
      <c r="B40" s="17" t="s">
        <v>1221</v>
      </c>
      <c r="C40" s="165" t="s">
        <v>132</v>
      </c>
      <c r="D40" s="17" t="s">
        <v>171</v>
      </c>
      <c r="E40" s="17" t="s">
        <v>172</v>
      </c>
      <c r="F40" s="18">
        <v>10500</v>
      </c>
      <c r="G40" s="18">
        <v>81.8</v>
      </c>
      <c r="H40" s="18">
        <v>0.45</v>
      </c>
    </row>
    <row r="41" spans="2:8">
      <c r="B41" s="17" t="s">
        <v>1231</v>
      </c>
      <c r="C41" s="165" t="s">
        <v>132</v>
      </c>
      <c r="D41" s="17" t="s">
        <v>188</v>
      </c>
      <c r="E41" s="17" t="s">
        <v>311</v>
      </c>
      <c r="F41" s="18">
        <v>6200</v>
      </c>
      <c r="G41" s="18">
        <v>80.25</v>
      </c>
      <c r="H41" s="18">
        <v>0.44</v>
      </c>
    </row>
    <row r="42" spans="2:8">
      <c r="B42" s="17" t="s">
        <v>1502</v>
      </c>
      <c r="C42" s="165" t="s">
        <v>132</v>
      </c>
      <c r="D42" s="17" t="s">
        <v>166</v>
      </c>
      <c r="E42" s="17" t="s">
        <v>312</v>
      </c>
      <c r="F42" s="18">
        <v>1794</v>
      </c>
      <c r="G42" s="18">
        <v>77.8</v>
      </c>
      <c r="H42" s="18">
        <v>0.42</v>
      </c>
    </row>
    <row r="43" spans="2:8">
      <c r="B43" s="17" t="s">
        <v>1494</v>
      </c>
      <c r="C43" s="165" t="s">
        <v>132</v>
      </c>
      <c r="D43" s="17" t="s">
        <v>144</v>
      </c>
      <c r="E43" s="17" t="s">
        <v>310</v>
      </c>
      <c r="F43" s="18">
        <v>2098</v>
      </c>
      <c r="G43" s="18">
        <v>77.62</v>
      </c>
      <c r="H43" s="18">
        <v>0.42</v>
      </c>
    </row>
    <row r="44" spans="2:8">
      <c r="B44" s="17" t="s">
        <v>1387</v>
      </c>
      <c r="C44" s="165" t="s">
        <v>132</v>
      </c>
      <c r="D44" s="17" t="s">
        <v>188</v>
      </c>
      <c r="E44" s="17" t="s">
        <v>315</v>
      </c>
      <c r="F44" s="18">
        <v>13000</v>
      </c>
      <c r="G44" s="18">
        <v>71.97</v>
      </c>
      <c r="H44" s="18">
        <v>0.39</v>
      </c>
    </row>
    <row r="45" spans="2:8">
      <c r="B45" s="17" t="s">
        <v>1437</v>
      </c>
      <c r="C45" s="165" t="s">
        <v>132</v>
      </c>
      <c r="D45" s="17" t="s">
        <v>283</v>
      </c>
      <c r="E45" s="17" t="s">
        <v>314</v>
      </c>
      <c r="F45" s="18">
        <v>1825</v>
      </c>
      <c r="G45" s="18">
        <v>71.44</v>
      </c>
      <c r="H45" s="18">
        <v>0.39</v>
      </c>
    </row>
    <row r="46" spans="2:8">
      <c r="B46" s="17" t="s">
        <v>1133</v>
      </c>
      <c r="C46" s="165" t="s">
        <v>132</v>
      </c>
      <c r="D46" s="17" t="s">
        <v>188</v>
      </c>
      <c r="E46" s="17" t="s">
        <v>204</v>
      </c>
      <c r="F46" s="18">
        <v>12550</v>
      </c>
      <c r="G46" s="18">
        <v>69.72</v>
      </c>
      <c r="H46" s="18">
        <v>0.38</v>
      </c>
    </row>
    <row r="47" spans="2:8">
      <c r="B47" s="17" t="s">
        <v>1488</v>
      </c>
      <c r="C47" s="165" t="s">
        <v>132</v>
      </c>
      <c r="D47" s="17" t="s">
        <v>144</v>
      </c>
      <c r="E47" s="17" t="s">
        <v>316</v>
      </c>
      <c r="F47" s="18">
        <v>6700</v>
      </c>
      <c r="G47" s="18">
        <v>67.319999999999993</v>
      </c>
      <c r="H47" s="18">
        <v>0.37</v>
      </c>
    </row>
    <row r="48" spans="2:8">
      <c r="B48" s="17" t="s">
        <v>1569</v>
      </c>
      <c r="C48" s="165" t="s">
        <v>132</v>
      </c>
      <c r="D48" s="17" t="s">
        <v>144</v>
      </c>
      <c r="E48" s="17" t="s">
        <v>205</v>
      </c>
      <c r="F48" s="18">
        <v>10511</v>
      </c>
      <c r="G48" s="18">
        <v>67.239999999999995</v>
      </c>
      <c r="H48" s="18">
        <v>0.37</v>
      </c>
    </row>
    <row r="49" spans="2:8">
      <c r="B49" s="17" t="s">
        <v>1245</v>
      </c>
      <c r="C49" s="165" t="s">
        <v>132</v>
      </c>
      <c r="D49" s="17" t="s">
        <v>174</v>
      </c>
      <c r="E49" s="17" t="s">
        <v>176</v>
      </c>
      <c r="F49" s="18">
        <v>3000</v>
      </c>
      <c r="G49" s="18">
        <v>66.819999999999993</v>
      </c>
      <c r="H49" s="18">
        <v>0.36</v>
      </c>
    </row>
    <row r="50" spans="2:8">
      <c r="B50" s="17" t="s">
        <v>1209</v>
      </c>
      <c r="C50" s="165" t="s">
        <v>132</v>
      </c>
      <c r="D50" s="17" t="s">
        <v>220</v>
      </c>
      <c r="E50" s="17" t="s">
        <v>318</v>
      </c>
      <c r="F50" s="18">
        <v>1500</v>
      </c>
      <c r="G50" s="18">
        <v>63.18</v>
      </c>
      <c r="H50" s="18">
        <v>0.34</v>
      </c>
    </row>
    <row r="51" spans="2:8">
      <c r="B51" s="17" t="s">
        <v>1177</v>
      </c>
      <c r="C51" s="165" t="s">
        <v>132</v>
      </c>
      <c r="D51" s="17" t="s">
        <v>247</v>
      </c>
      <c r="E51" s="17" t="s">
        <v>322</v>
      </c>
      <c r="F51" s="18">
        <v>16900</v>
      </c>
      <c r="G51" s="18">
        <v>58.53</v>
      </c>
      <c r="H51" s="18">
        <v>0.32</v>
      </c>
    </row>
    <row r="52" spans="2:8">
      <c r="B52" s="17" t="s">
        <v>1396</v>
      </c>
      <c r="C52" s="165" t="s">
        <v>132</v>
      </c>
      <c r="D52" s="17" t="s">
        <v>184</v>
      </c>
      <c r="E52" s="17" t="s">
        <v>319</v>
      </c>
      <c r="F52" s="18">
        <v>3000</v>
      </c>
      <c r="G52" s="18">
        <v>58.42</v>
      </c>
      <c r="H52" s="18">
        <v>0.32</v>
      </c>
    </row>
    <row r="53" spans="2:8">
      <c r="B53" s="17" t="s">
        <v>1394</v>
      </c>
      <c r="C53" s="165" t="s">
        <v>132</v>
      </c>
      <c r="D53" s="17" t="s">
        <v>154</v>
      </c>
      <c r="E53" s="17" t="s">
        <v>320</v>
      </c>
      <c r="F53" s="18">
        <v>3000</v>
      </c>
      <c r="G53" s="18">
        <v>56.91</v>
      </c>
      <c r="H53" s="18">
        <v>0.31</v>
      </c>
    </row>
    <row r="54" spans="2:8">
      <c r="B54" s="17" t="s">
        <v>1196</v>
      </c>
      <c r="C54" s="165" t="s">
        <v>132</v>
      </c>
      <c r="D54" s="17" t="s">
        <v>151</v>
      </c>
      <c r="E54" s="17" t="s">
        <v>152</v>
      </c>
      <c r="F54" s="18">
        <v>8000</v>
      </c>
      <c r="G54" s="18">
        <v>54.24</v>
      </c>
      <c r="H54" s="18">
        <v>0.3</v>
      </c>
    </row>
    <row r="55" spans="2:8">
      <c r="B55" s="17" t="s">
        <v>1549</v>
      </c>
      <c r="C55" s="165" t="s">
        <v>132</v>
      </c>
      <c r="D55" s="17" t="s">
        <v>156</v>
      </c>
      <c r="E55" s="17" t="s">
        <v>321</v>
      </c>
      <c r="F55" s="18">
        <v>1220</v>
      </c>
      <c r="G55" s="18">
        <v>54.08</v>
      </c>
      <c r="H55" s="18">
        <v>0.3</v>
      </c>
    </row>
    <row r="56" spans="2:8">
      <c r="B56" s="17" t="s">
        <v>1197</v>
      </c>
      <c r="C56" s="165" t="s">
        <v>132</v>
      </c>
      <c r="D56" s="17" t="s">
        <v>146</v>
      </c>
      <c r="E56" s="17" t="s">
        <v>323</v>
      </c>
      <c r="F56" s="18">
        <v>3500</v>
      </c>
      <c r="G56" s="18">
        <v>37.299999999999997</v>
      </c>
      <c r="H56" s="18">
        <v>0.2</v>
      </c>
    </row>
    <row r="57" spans="2:8">
      <c r="B57" s="17" t="s">
        <v>1493</v>
      </c>
      <c r="C57" s="165" t="s">
        <v>132</v>
      </c>
      <c r="D57" s="17" t="s">
        <v>184</v>
      </c>
      <c r="E57" s="17" t="s">
        <v>185</v>
      </c>
      <c r="F57" s="18">
        <v>5240</v>
      </c>
      <c r="G57" s="18">
        <v>36.35</v>
      </c>
      <c r="H57" s="18">
        <v>0.2</v>
      </c>
    </row>
    <row r="58" spans="2:8">
      <c r="B58" s="241" t="s">
        <v>210</v>
      </c>
      <c r="C58" s="242"/>
      <c r="D58" s="241"/>
      <c r="E58" s="241"/>
      <c r="F58" s="70"/>
      <c r="G58" s="70">
        <f>SUM(G11:G57)</f>
        <v>5504.3799999999992</v>
      </c>
      <c r="H58" s="70">
        <f>SUM(H11:H57)</f>
        <v>30.040000000000003</v>
      </c>
    </row>
    <row r="59" spans="2:8">
      <c r="B59" s="239" t="s">
        <v>98</v>
      </c>
      <c r="C59" s="240" t="s">
        <v>99</v>
      </c>
      <c r="D59" s="239" t="s">
        <v>100</v>
      </c>
      <c r="E59" s="239" t="s">
        <v>101</v>
      </c>
      <c r="F59" s="167" t="s">
        <v>102</v>
      </c>
      <c r="G59" s="167" t="s">
        <v>103</v>
      </c>
      <c r="H59" s="167" t="s">
        <v>104</v>
      </c>
    </row>
    <row r="60" spans="2:8">
      <c r="B60" s="241" t="s">
        <v>105</v>
      </c>
      <c r="C60" s="165"/>
    </row>
    <row r="61" spans="2:8">
      <c r="B61" s="241" t="s">
        <v>106</v>
      </c>
      <c r="C61" s="165"/>
    </row>
    <row r="62" spans="2:8">
      <c r="B62" s="241" t="s">
        <v>107</v>
      </c>
      <c r="C62" s="165"/>
    </row>
    <row r="63" spans="2:8">
      <c r="B63" s="17" t="s">
        <v>510</v>
      </c>
      <c r="C63" s="165">
        <v>6.42</v>
      </c>
      <c r="D63" s="17" t="s">
        <v>108</v>
      </c>
      <c r="E63" s="17" t="s">
        <v>511</v>
      </c>
      <c r="F63" s="18">
        <v>2500000</v>
      </c>
      <c r="G63" s="18">
        <v>2531.64</v>
      </c>
      <c r="H63" s="18">
        <v>13.82</v>
      </c>
    </row>
    <row r="64" spans="2:8">
      <c r="B64" s="17" t="s">
        <v>327</v>
      </c>
      <c r="C64" s="165">
        <v>6.96</v>
      </c>
      <c r="D64" s="17" t="s">
        <v>108</v>
      </c>
      <c r="E64" s="17" t="s">
        <v>328</v>
      </c>
      <c r="F64" s="18">
        <v>1000000</v>
      </c>
      <c r="G64" s="18">
        <v>1009.93</v>
      </c>
      <c r="H64" s="18">
        <v>5.51</v>
      </c>
    </row>
    <row r="65" spans="2:8">
      <c r="B65" s="17" t="s">
        <v>1727</v>
      </c>
      <c r="C65" s="165">
        <v>5.86</v>
      </c>
      <c r="D65" s="17" t="s">
        <v>108</v>
      </c>
      <c r="E65" s="17" t="s">
        <v>725</v>
      </c>
      <c r="F65" s="18">
        <v>916800</v>
      </c>
      <c r="G65" s="18">
        <v>920.01</v>
      </c>
      <c r="H65" s="18">
        <v>5.0199999999999996</v>
      </c>
    </row>
    <row r="66" spans="2:8">
      <c r="B66" s="17" t="s">
        <v>1728</v>
      </c>
      <c r="C66" s="165">
        <v>7.07</v>
      </c>
      <c r="D66" s="17" t="s">
        <v>108</v>
      </c>
      <c r="E66" s="17" t="s">
        <v>1729</v>
      </c>
      <c r="F66" s="18">
        <v>500000</v>
      </c>
      <c r="G66" s="18">
        <v>522.4</v>
      </c>
      <c r="H66" s="18">
        <v>2.85</v>
      </c>
    </row>
    <row r="67" spans="2:8">
      <c r="B67" s="17" t="s">
        <v>1730</v>
      </c>
      <c r="C67" s="165">
        <v>6.83</v>
      </c>
      <c r="D67" s="17" t="s">
        <v>108</v>
      </c>
      <c r="E67" s="17" t="s">
        <v>1731</v>
      </c>
      <c r="F67" s="18">
        <v>500000</v>
      </c>
      <c r="G67" s="18">
        <v>519</v>
      </c>
      <c r="H67" s="18">
        <v>2.83</v>
      </c>
    </row>
    <row r="68" spans="2:8">
      <c r="B68" s="17" t="s">
        <v>1732</v>
      </c>
      <c r="C68" s="165">
        <v>6.96</v>
      </c>
      <c r="D68" s="17" t="s">
        <v>108</v>
      </c>
      <c r="E68" s="17" t="s">
        <v>1733</v>
      </c>
      <c r="F68" s="18">
        <v>350000</v>
      </c>
      <c r="G68" s="18">
        <v>360.86</v>
      </c>
      <c r="H68" s="18">
        <v>1.97</v>
      </c>
    </row>
    <row r="69" spans="2:8">
      <c r="B69" s="241" t="s">
        <v>109</v>
      </c>
      <c r="C69" s="242"/>
      <c r="D69" s="241"/>
      <c r="E69" s="241"/>
      <c r="F69" s="70"/>
      <c r="G69" s="70">
        <f>SUM(G59:G68)</f>
        <v>5863.8399999999992</v>
      </c>
      <c r="H69" s="70">
        <f>SUM(H59:H68)</f>
        <v>32</v>
      </c>
    </row>
    <row r="70" spans="2:8">
      <c r="B70" s="241" t="s">
        <v>335</v>
      </c>
      <c r="C70" s="165"/>
    </row>
    <row r="71" spans="2:8">
      <c r="B71" s="17" t="s">
        <v>347</v>
      </c>
      <c r="C71" s="165">
        <v>7.08</v>
      </c>
      <c r="D71" s="17" t="s">
        <v>337</v>
      </c>
      <c r="E71" s="17" t="s">
        <v>348</v>
      </c>
      <c r="F71" s="18">
        <v>100</v>
      </c>
      <c r="G71" s="18">
        <v>1006.46</v>
      </c>
      <c r="H71" s="18">
        <v>5.5</v>
      </c>
    </row>
    <row r="72" spans="2:8">
      <c r="B72" s="17" t="s">
        <v>1462</v>
      </c>
      <c r="C72" s="165">
        <v>7.37</v>
      </c>
      <c r="D72" s="17" t="s">
        <v>337</v>
      </c>
      <c r="E72" s="17" t="s">
        <v>340</v>
      </c>
      <c r="F72" s="18">
        <v>100</v>
      </c>
      <c r="G72" s="18">
        <v>971.8</v>
      </c>
      <c r="H72" s="18">
        <v>5.31</v>
      </c>
    </row>
    <row r="73" spans="2:8">
      <c r="B73" s="17" t="s">
        <v>1408</v>
      </c>
      <c r="C73" s="165">
        <v>7.78</v>
      </c>
      <c r="D73" s="17" t="s">
        <v>337</v>
      </c>
      <c r="E73" s="17" t="s">
        <v>341</v>
      </c>
      <c r="F73" s="18">
        <v>100</v>
      </c>
      <c r="G73" s="18">
        <v>952.33</v>
      </c>
      <c r="H73" s="18">
        <v>5.2</v>
      </c>
    </row>
    <row r="74" spans="2:8">
      <c r="B74" s="17" t="s">
        <v>1419</v>
      </c>
      <c r="C74" s="165">
        <v>7.39</v>
      </c>
      <c r="D74" s="17" t="s">
        <v>674</v>
      </c>
      <c r="E74" s="17" t="s">
        <v>675</v>
      </c>
      <c r="F74" s="18">
        <v>80</v>
      </c>
      <c r="G74" s="18">
        <v>761.96</v>
      </c>
      <c r="H74" s="18">
        <v>4.16</v>
      </c>
    </row>
    <row r="75" spans="2:8">
      <c r="B75" s="17" t="s">
        <v>1734</v>
      </c>
      <c r="C75" s="165">
        <v>5.64</v>
      </c>
      <c r="D75" s="17" t="s">
        <v>349</v>
      </c>
      <c r="E75" s="17" t="s">
        <v>1735</v>
      </c>
      <c r="F75" s="18">
        <v>50</v>
      </c>
      <c r="G75" s="18">
        <v>500.09</v>
      </c>
      <c r="H75" s="18">
        <v>2.73</v>
      </c>
    </row>
    <row r="76" spans="2:8">
      <c r="B76" s="17" t="s">
        <v>1449</v>
      </c>
      <c r="C76" s="165">
        <v>7.65</v>
      </c>
      <c r="D76" s="17" t="s">
        <v>337</v>
      </c>
      <c r="E76" s="17" t="s">
        <v>342</v>
      </c>
      <c r="F76" s="18">
        <v>50</v>
      </c>
      <c r="G76" s="18">
        <v>472.31</v>
      </c>
      <c r="H76" s="18">
        <v>2.58</v>
      </c>
    </row>
    <row r="77" spans="2:8">
      <c r="B77" s="241" t="s">
        <v>353</v>
      </c>
      <c r="C77" s="242"/>
      <c r="D77" s="241"/>
      <c r="E77" s="241"/>
      <c r="F77" s="70"/>
      <c r="G77" s="70">
        <f>SUM(G70:G76)</f>
        <v>4664.9500000000007</v>
      </c>
      <c r="H77" s="70">
        <f>SUM(H70:H76)</f>
        <v>25.479999999999997</v>
      </c>
    </row>
    <row r="78" spans="2:8">
      <c r="B78" s="241" t="s">
        <v>110</v>
      </c>
      <c r="C78" s="165"/>
    </row>
    <row r="79" spans="2:8">
      <c r="B79" s="17" t="s">
        <v>1471</v>
      </c>
      <c r="C79" s="165">
        <v>6.03</v>
      </c>
      <c r="D79" s="17" t="s">
        <v>111</v>
      </c>
      <c r="E79" s="17" t="s">
        <v>357</v>
      </c>
      <c r="F79" s="18">
        <v>100</v>
      </c>
      <c r="G79" s="18">
        <v>497.62</v>
      </c>
      <c r="H79" s="18">
        <v>2.72</v>
      </c>
    </row>
    <row r="80" spans="2:8">
      <c r="B80" s="241" t="s">
        <v>116</v>
      </c>
      <c r="C80" s="243"/>
      <c r="D80" s="241"/>
      <c r="E80" s="241"/>
      <c r="F80" s="70"/>
      <c r="G80" s="70">
        <f>SUM(G78:G79)</f>
        <v>497.62</v>
      </c>
      <c r="H80" s="70">
        <f>SUM(H78:H79)</f>
        <v>2.72</v>
      </c>
    </row>
    <row r="81" spans="2:8">
      <c r="B81" s="241" t="s">
        <v>358</v>
      </c>
      <c r="C81" s="243"/>
      <c r="D81" s="241"/>
      <c r="E81" s="241"/>
      <c r="F81" s="70"/>
      <c r="G81" s="70">
        <v>1584.95</v>
      </c>
      <c r="H81" s="70">
        <v>8.65</v>
      </c>
    </row>
    <row r="82" spans="2:8">
      <c r="B82" s="241" t="s">
        <v>117</v>
      </c>
      <c r="C82" s="243"/>
      <c r="D82" s="241"/>
      <c r="E82" s="241"/>
      <c r="F82" s="70"/>
      <c r="G82" s="70">
        <v>18115.740000000002</v>
      </c>
      <c r="H82" s="70">
        <v>98.91</v>
      </c>
    </row>
    <row r="83" spans="2:8">
      <c r="B83" s="241" t="s">
        <v>118</v>
      </c>
      <c r="C83" s="243"/>
      <c r="D83" s="241"/>
      <c r="E83" s="241"/>
      <c r="F83" s="70"/>
      <c r="G83" s="70">
        <v>199.0279930999975</v>
      </c>
      <c r="H83" s="70">
        <v>1.0900000000000034</v>
      </c>
    </row>
    <row r="84" spans="2:8">
      <c r="B84" s="241" t="s">
        <v>119</v>
      </c>
      <c r="C84" s="243"/>
      <c r="D84" s="241"/>
      <c r="E84" s="241"/>
      <c r="F84" s="70"/>
      <c r="G84" s="70">
        <v>18314.767993099998</v>
      </c>
      <c r="H84" s="70">
        <v>100</v>
      </c>
    </row>
    <row r="85" spans="2:8">
      <c r="B85" s="17" t="s">
        <v>120</v>
      </c>
    </row>
    <row r="86" spans="2:8">
      <c r="B86" s="17" t="s">
        <v>121</v>
      </c>
    </row>
    <row r="87" spans="2:8">
      <c r="B87" s="241" t="s">
        <v>122</v>
      </c>
      <c r="C87" s="244">
        <v>44773</v>
      </c>
    </row>
    <row r="88" spans="2:8" ht="25.5">
      <c r="B88" s="245" t="s">
        <v>123</v>
      </c>
      <c r="C88" s="243" t="s">
        <v>124</v>
      </c>
    </row>
    <row r="89" spans="2:8">
      <c r="B89" s="241"/>
    </row>
    <row r="90" spans="2:8">
      <c r="B90" s="241" t="s">
        <v>1736</v>
      </c>
      <c r="C90" s="243" t="s">
        <v>124</v>
      </c>
    </row>
    <row r="91" spans="2:8">
      <c r="B91" s="241" t="s">
        <v>1737</v>
      </c>
      <c r="C91" s="243" t="s">
        <v>124</v>
      </c>
    </row>
    <row r="92" spans="2:8">
      <c r="B92" s="241" t="s">
        <v>1738</v>
      </c>
      <c r="C92" s="243"/>
    </row>
    <row r="93" spans="2:8">
      <c r="B93" s="241" t="s">
        <v>1739</v>
      </c>
      <c r="C93" s="243"/>
    </row>
    <row r="94" spans="2:8">
      <c r="B94" s="241" t="s">
        <v>1740</v>
      </c>
      <c r="C94" s="243"/>
    </row>
    <row r="95" spans="2:8">
      <c r="B95" s="241" t="s">
        <v>1741</v>
      </c>
      <c r="C95" s="243"/>
    </row>
    <row r="96" spans="2:8" ht="12.75" customHeight="1">
      <c r="B96" s="241" t="s">
        <v>127</v>
      </c>
      <c r="C96" s="243"/>
    </row>
    <row r="97" spans="2:6" ht="12.75" customHeight="1">
      <c r="B97" s="265" t="s">
        <v>1742</v>
      </c>
    </row>
    <row r="98" spans="2:6" ht="12.75" customHeight="1">
      <c r="B98" s="241" t="s">
        <v>128</v>
      </c>
    </row>
    <row r="100" spans="2:6" ht="63" customHeight="1">
      <c r="B100" s="368" t="s">
        <v>1620</v>
      </c>
      <c r="C100" s="368"/>
      <c r="D100" s="368"/>
      <c r="E100" s="368"/>
      <c r="F100" s="368"/>
    </row>
  </sheetData>
  <mergeCells count="4">
    <mergeCell ref="B1:E1"/>
    <mergeCell ref="C3:C5"/>
    <mergeCell ref="D3:D5"/>
    <mergeCell ref="B100:F100"/>
  </mergeCells>
  <hyperlinks>
    <hyperlink ref="A1" location="Index!A1" display="Index" xr:uid="{B9D37FC4-7003-42AC-A6E4-F7E63EC4B47C}"/>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68D05-F6E8-41DC-A764-256688CB2BC1}">
  <dimension ref="A1:I156"/>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6.28515625" style="1" customWidth="1"/>
    <col min="6" max="6" width="11.5703125" style="4" bestFit="1" customWidth="1"/>
    <col min="7" max="7" width="18.140625" style="4" bestFit="1" customWidth="1"/>
    <col min="8" max="8" width="9.140625" style="4" bestFit="1" customWidth="1"/>
    <col min="9" max="16384" width="9.140625" style="1"/>
  </cols>
  <sheetData>
    <row r="1" spans="1:5">
      <c r="A1" s="3" t="s">
        <v>0</v>
      </c>
      <c r="B1" s="361" t="s">
        <v>19</v>
      </c>
      <c r="C1" s="361"/>
      <c r="D1" s="361"/>
      <c r="E1" s="361"/>
    </row>
    <row r="2" spans="1:5" ht="13.5" thickBot="1"/>
    <row r="3" spans="1:5" ht="15">
      <c r="B3" s="23" t="s">
        <v>1743</v>
      </c>
      <c r="C3" s="362"/>
      <c r="D3" s="365"/>
      <c r="E3" s="13"/>
    </row>
    <row r="4" spans="1:5" ht="30">
      <c r="B4" s="24" t="s">
        <v>1744</v>
      </c>
      <c r="C4" s="363"/>
      <c r="D4" s="366"/>
      <c r="E4" s="13"/>
    </row>
    <row r="5" spans="1:5" ht="15">
      <c r="B5" s="24"/>
      <c r="C5" s="363"/>
      <c r="D5" s="366"/>
      <c r="E5" s="13"/>
    </row>
    <row r="6" spans="1:5" ht="15">
      <c r="B6" s="24" t="s">
        <v>977</v>
      </c>
      <c r="C6" s="363"/>
      <c r="D6" s="366"/>
      <c r="E6" s="13"/>
    </row>
    <row r="7" spans="1:5" ht="15">
      <c r="B7" s="24" t="s">
        <v>1745</v>
      </c>
      <c r="C7" s="363"/>
      <c r="D7" s="366"/>
      <c r="E7" s="13"/>
    </row>
    <row r="8" spans="1:5" ht="15.75" thickBot="1">
      <c r="B8" s="25" t="s">
        <v>1746</v>
      </c>
      <c r="C8" s="364"/>
      <c r="D8" s="367"/>
      <c r="E8" s="13"/>
    </row>
    <row r="9" spans="1:5">
      <c r="B9" s="13"/>
      <c r="C9" s="15" t="s">
        <v>979</v>
      </c>
      <c r="D9" s="15" t="s">
        <v>980</v>
      </c>
      <c r="E9" s="13"/>
    </row>
    <row r="10" spans="1:5">
      <c r="C10" s="12"/>
    </row>
    <row r="11" spans="1:5" ht="15">
      <c r="B11" s="412"/>
      <c r="C11" s="412"/>
      <c r="D11" s="412"/>
      <c r="E11" s="412"/>
    </row>
    <row r="12" spans="1:5">
      <c r="B12" s="411" t="s">
        <v>1747</v>
      </c>
      <c r="C12" s="411"/>
      <c r="D12" s="411"/>
      <c r="E12" s="411"/>
    </row>
    <row r="13" spans="1:5">
      <c r="B13" s="155" t="s">
        <v>1748</v>
      </c>
      <c r="C13" s="411" t="s">
        <v>1749</v>
      </c>
      <c r="D13" s="411" t="s">
        <v>1750</v>
      </c>
      <c r="E13" s="411" t="s">
        <v>1751</v>
      </c>
    </row>
    <row r="14" spans="1:5">
      <c r="B14" s="155" t="s">
        <v>1752</v>
      </c>
      <c r="C14" s="411"/>
      <c r="D14" s="411"/>
      <c r="E14" s="411"/>
    </row>
    <row r="15" spans="1:5">
      <c r="B15" s="91" t="s">
        <v>1753</v>
      </c>
      <c r="C15" s="77"/>
      <c r="D15" s="77" t="s">
        <v>1754</v>
      </c>
      <c r="E15" s="77"/>
    </row>
    <row r="16" spans="1:5">
      <c r="B16" s="91" t="s">
        <v>1755</v>
      </c>
      <c r="C16" s="77"/>
      <c r="D16" s="77"/>
      <c r="E16" s="77"/>
    </row>
    <row r="17" spans="2:8">
      <c r="B17" s="91" t="s">
        <v>1756</v>
      </c>
      <c r="C17" s="77"/>
      <c r="D17" s="77"/>
      <c r="E17" s="77"/>
    </row>
    <row r="18" spans="2:8">
      <c r="B18" s="92" t="s">
        <v>3122</v>
      </c>
      <c r="C18" s="155"/>
      <c r="D18" s="155"/>
      <c r="E18" s="155"/>
    </row>
    <row r="21" spans="2:8">
      <c r="B21" s="1" t="s">
        <v>97</v>
      </c>
    </row>
    <row r="23" spans="2:8">
      <c r="B23" s="6" t="s">
        <v>98</v>
      </c>
      <c r="C23" s="7" t="s">
        <v>99</v>
      </c>
      <c r="D23" s="6" t="s">
        <v>100</v>
      </c>
      <c r="E23" s="6" t="s">
        <v>101</v>
      </c>
      <c r="F23" s="8" t="s">
        <v>102</v>
      </c>
      <c r="G23" s="8" t="s">
        <v>103</v>
      </c>
      <c r="H23" s="8" t="s">
        <v>104</v>
      </c>
    </row>
    <row r="24" spans="2:8">
      <c r="B24" s="2" t="s">
        <v>105</v>
      </c>
      <c r="C24" s="12"/>
    </row>
    <row r="25" spans="2:8">
      <c r="B25" s="2" t="s">
        <v>106</v>
      </c>
      <c r="C25" s="12"/>
    </row>
    <row r="26" spans="2:8">
      <c r="B26" s="2" t="s">
        <v>107</v>
      </c>
      <c r="C26" s="12"/>
    </row>
    <row r="27" spans="2:8">
      <c r="B27" s="1" t="s">
        <v>1757</v>
      </c>
      <c r="C27" s="12">
        <v>5.92</v>
      </c>
      <c r="D27" s="1" t="s">
        <v>108</v>
      </c>
      <c r="E27" s="1" t="s">
        <v>1758</v>
      </c>
      <c r="F27" s="4">
        <v>20000000</v>
      </c>
      <c r="G27" s="4">
        <v>20040.28</v>
      </c>
      <c r="H27" s="4">
        <v>2.62</v>
      </c>
    </row>
    <row r="28" spans="2:8">
      <c r="B28" s="1" t="s">
        <v>831</v>
      </c>
      <c r="C28" s="12">
        <v>6.09</v>
      </c>
      <c r="D28" s="1" t="s">
        <v>108</v>
      </c>
      <c r="E28" s="1" t="s">
        <v>832</v>
      </c>
      <c r="F28" s="4">
        <v>6000000</v>
      </c>
      <c r="G28" s="4">
        <v>6080.94</v>
      </c>
      <c r="H28" s="4">
        <v>0.8</v>
      </c>
    </row>
    <row r="29" spans="2:8">
      <c r="B29" s="1" t="s">
        <v>1759</v>
      </c>
      <c r="C29" s="12">
        <v>5.92</v>
      </c>
      <c r="D29" s="1" t="s">
        <v>108</v>
      </c>
      <c r="E29" s="1" t="s">
        <v>1760</v>
      </c>
      <c r="F29" s="4">
        <v>6000000</v>
      </c>
      <c r="G29" s="4">
        <v>6051.41</v>
      </c>
      <c r="H29" s="4">
        <v>0.79</v>
      </c>
    </row>
    <row r="30" spans="2:8">
      <c r="B30" s="1" t="s">
        <v>1761</v>
      </c>
      <c r="C30" s="12">
        <v>6.02</v>
      </c>
      <c r="D30" s="1" t="s">
        <v>108</v>
      </c>
      <c r="E30" s="1" t="s">
        <v>1762</v>
      </c>
      <c r="F30" s="4">
        <v>5000000</v>
      </c>
      <c r="G30" s="4">
        <v>5046.71</v>
      </c>
      <c r="H30" s="4">
        <v>0.66</v>
      </c>
    </row>
    <row r="31" spans="2:8">
      <c r="B31" s="1" t="s">
        <v>1763</v>
      </c>
      <c r="C31" s="12">
        <v>5.71</v>
      </c>
      <c r="D31" s="1" t="s">
        <v>108</v>
      </c>
      <c r="E31" s="1" t="s">
        <v>1764</v>
      </c>
      <c r="F31" s="4">
        <v>2000000</v>
      </c>
      <c r="G31" s="4">
        <v>2013.6</v>
      </c>
      <c r="H31" s="4">
        <v>0.26</v>
      </c>
    </row>
    <row r="32" spans="2:8">
      <c r="B32" s="1" t="s">
        <v>1765</v>
      </c>
      <c r="C32" s="12">
        <v>5.95</v>
      </c>
      <c r="D32" s="1" t="s">
        <v>108</v>
      </c>
      <c r="E32" s="1" t="s">
        <v>1766</v>
      </c>
      <c r="F32" s="4">
        <v>1185000</v>
      </c>
      <c r="G32" s="4">
        <v>1195.3</v>
      </c>
      <c r="H32" s="4">
        <v>0.16</v>
      </c>
    </row>
    <row r="33" spans="2:9">
      <c r="B33" s="1" t="s">
        <v>1767</v>
      </c>
      <c r="C33" s="12">
        <v>6.08</v>
      </c>
      <c r="D33" s="1" t="s">
        <v>108</v>
      </c>
      <c r="E33" s="1" t="s">
        <v>1768</v>
      </c>
      <c r="F33" s="4">
        <v>1000000</v>
      </c>
      <c r="G33" s="4">
        <v>1011.51</v>
      </c>
      <c r="H33" s="4">
        <v>0.13</v>
      </c>
    </row>
    <row r="34" spans="2:9">
      <c r="B34" s="1" t="s">
        <v>1769</v>
      </c>
      <c r="C34" s="12">
        <v>5.6</v>
      </c>
      <c r="D34" s="1" t="s">
        <v>108</v>
      </c>
      <c r="E34" s="1" t="s">
        <v>1770</v>
      </c>
      <c r="F34" s="4">
        <v>667000</v>
      </c>
      <c r="G34" s="4">
        <v>669.78</v>
      </c>
      <c r="H34" s="4">
        <v>0.09</v>
      </c>
    </row>
    <row r="35" spans="2:9">
      <c r="B35" s="1" t="s">
        <v>1771</v>
      </c>
      <c r="C35" s="12">
        <v>6.03</v>
      </c>
      <c r="D35" s="1" t="s">
        <v>108</v>
      </c>
      <c r="E35" s="1" t="s">
        <v>1772</v>
      </c>
      <c r="F35" s="4">
        <v>638000</v>
      </c>
      <c r="G35" s="4">
        <v>645.46</v>
      </c>
      <c r="H35" s="4">
        <v>0.08</v>
      </c>
    </row>
    <row r="36" spans="2:9">
      <c r="B36" s="1" t="s">
        <v>1773</v>
      </c>
      <c r="C36" s="12">
        <v>6.05</v>
      </c>
      <c r="D36" s="1" t="s">
        <v>108</v>
      </c>
      <c r="E36" s="1" t="s">
        <v>1774</v>
      </c>
      <c r="F36" s="4">
        <v>604900</v>
      </c>
      <c r="G36" s="4">
        <v>611.21</v>
      </c>
      <c r="H36" s="4">
        <v>0.08</v>
      </c>
    </row>
    <row r="37" spans="2:9">
      <c r="B37" s="1" t="s">
        <v>1775</v>
      </c>
      <c r="C37" s="12">
        <v>6.02</v>
      </c>
      <c r="D37" s="1" t="s">
        <v>108</v>
      </c>
      <c r="E37" s="1" t="s">
        <v>1776</v>
      </c>
      <c r="F37" s="4">
        <v>550000</v>
      </c>
      <c r="G37" s="4">
        <v>555.79</v>
      </c>
      <c r="H37" s="4">
        <v>7.0000000000000007E-2</v>
      </c>
    </row>
    <row r="38" spans="2:9">
      <c r="B38" s="1" t="s">
        <v>1777</v>
      </c>
      <c r="C38" s="12">
        <v>6.05</v>
      </c>
      <c r="D38" s="1" t="s">
        <v>108</v>
      </c>
      <c r="E38" s="1" t="s">
        <v>1778</v>
      </c>
      <c r="F38" s="4">
        <v>503000</v>
      </c>
      <c r="G38" s="4">
        <v>508.31</v>
      </c>
      <c r="H38" s="4">
        <v>7.0000000000000007E-2</v>
      </c>
    </row>
    <row r="39" spans="2:9">
      <c r="B39" s="1" t="s">
        <v>1779</v>
      </c>
      <c r="C39" s="12">
        <v>6.07</v>
      </c>
      <c r="D39" s="1" t="s">
        <v>108</v>
      </c>
      <c r="E39" s="1" t="s">
        <v>1780</v>
      </c>
      <c r="F39" s="4">
        <v>500000</v>
      </c>
      <c r="G39" s="4">
        <v>505.81</v>
      </c>
      <c r="H39" s="4">
        <v>7.0000000000000007E-2</v>
      </c>
    </row>
    <row r="40" spans="2:9">
      <c r="B40" s="1" t="s">
        <v>1781</v>
      </c>
      <c r="C40" s="12">
        <v>6.03</v>
      </c>
      <c r="D40" s="1" t="s">
        <v>108</v>
      </c>
      <c r="E40" s="1" t="s">
        <v>1782</v>
      </c>
      <c r="F40" s="4">
        <v>500000</v>
      </c>
      <c r="G40" s="4">
        <v>503.13</v>
      </c>
      <c r="H40" s="4">
        <v>7.0000000000000007E-2</v>
      </c>
    </row>
    <row r="41" spans="2:9">
      <c r="B41" s="1" t="s">
        <v>1783</v>
      </c>
      <c r="C41" s="12">
        <v>5.6</v>
      </c>
      <c r="D41" s="1" t="s">
        <v>108</v>
      </c>
      <c r="E41" s="1" t="s">
        <v>1784</v>
      </c>
      <c r="F41" s="4">
        <v>500000</v>
      </c>
      <c r="G41" s="4">
        <v>502.07</v>
      </c>
      <c r="H41" s="4">
        <v>7.0000000000000007E-2</v>
      </c>
    </row>
    <row r="42" spans="2:9">
      <c r="B42" s="1" t="s">
        <v>1785</v>
      </c>
      <c r="C42" s="12">
        <v>6.09</v>
      </c>
      <c r="D42" s="1" t="s">
        <v>108</v>
      </c>
      <c r="E42" s="1" t="s">
        <v>1786</v>
      </c>
      <c r="F42" s="4">
        <v>471500</v>
      </c>
      <c r="G42" s="4">
        <v>477.87</v>
      </c>
      <c r="H42" s="4">
        <v>0.06</v>
      </c>
    </row>
    <row r="43" spans="2:9">
      <c r="B43" s="1" t="s">
        <v>1787</v>
      </c>
      <c r="C43" s="12">
        <v>5.43</v>
      </c>
      <c r="D43" s="1" t="s">
        <v>108</v>
      </c>
      <c r="E43" s="1" t="s">
        <v>1788</v>
      </c>
      <c r="F43" s="4">
        <v>200000</v>
      </c>
      <c r="G43" s="4">
        <v>200.13</v>
      </c>
      <c r="H43" s="4">
        <v>0.03</v>
      </c>
    </row>
    <row r="44" spans="2:9">
      <c r="B44" s="1" t="s">
        <v>1789</v>
      </c>
      <c r="C44" s="12">
        <v>6.02</v>
      </c>
      <c r="D44" s="1" t="s">
        <v>108</v>
      </c>
      <c r="E44" s="1" t="s">
        <v>1790</v>
      </c>
      <c r="F44" s="4">
        <v>100000</v>
      </c>
      <c r="G44" s="4">
        <v>101.05</v>
      </c>
      <c r="H44" s="4">
        <v>0.01</v>
      </c>
    </row>
    <row r="45" spans="2:9">
      <c r="B45" s="1" t="s">
        <v>1791</v>
      </c>
      <c r="C45" s="12">
        <v>5.6</v>
      </c>
      <c r="D45" s="1" t="s">
        <v>108</v>
      </c>
      <c r="E45" s="1" t="s">
        <v>1792</v>
      </c>
      <c r="F45" s="4">
        <v>100000</v>
      </c>
      <c r="G45" s="4">
        <v>100.28</v>
      </c>
      <c r="H45" s="4">
        <v>0.01</v>
      </c>
    </row>
    <row r="46" spans="2:9">
      <c r="B46" s="1" t="s">
        <v>1793</v>
      </c>
      <c r="C46" s="12">
        <v>6.04</v>
      </c>
      <c r="D46" s="1" t="s">
        <v>108</v>
      </c>
      <c r="E46" s="1" t="s">
        <v>1794</v>
      </c>
      <c r="F46" s="4">
        <v>75000</v>
      </c>
      <c r="G46" s="4">
        <v>75.81</v>
      </c>
      <c r="H46" s="4">
        <v>0.01</v>
      </c>
    </row>
    <row r="47" spans="2:9">
      <c r="B47" s="1" t="s">
        <v>1795</v>
      </c>
      <c r="C47" s="12">
        <v>6.12</v>
      </c>
      <c r="D47" s="1" t="s">
        <v>108</v>
      </c>
      <c r="E47" s="1" t="s">
        <v>1796</v>
      </c>
      <c r="F47" s="4">
        <v>53000</v>
      </c>
      <c r="G47" s="4">
        <v>53.69</v>
      </c>
      <c r="H47" s="4">
        <v>0.01</v>
      </c>
    </row>
    <row r="48" spans="2:9">
      <c r="B48" s="1" t="s">
        <v>1797</v>
      </c>
      <c r="C48" s="12">
        <v>5.63</v>
      </c>
      <c r="D48" s="1" t="s">
        <v>108</v>
      </c>
      <c r="E48" s="1" t="s">
        <v>1798</v>
      </c>
      <c r="F48" s="4">
        <v>36000</v>
      </c>
      <c r="G48" s="4">
        <v>36.1</v>
      </c>
      <c r="H48" s="4">
        <v>0</v>
      </c>
      <c r="I48" s="1" t="s">
        <v>427</v>
      </c>
    </row>
    <row r="49" spans="2:9">
      <c r="B49" s="1" t="s">
        <v>1799</v>
      </c>
      <c r="C49" s="12">
        <v>5.96</v>
      </c>
      <c r="D49" s="1" t="s">
        <v>108</v>
      </c>
      <c r="E49" s="1" t="s">
        <v>1800</v>
      </c>
      <c r="F49" s="4">
        <v>30200</v>
      </c>
      <c r="G49" s="4">
        <v>30.46</v>
      </c>
      <c r="H49" s="4">
        <v>0</v>
      </c>
      <c r="I49" s="1" t="s">
        <v>427</v>
      </c>
    </row>
    <row r="50" spans="2:9">
      <c r="B50" s="1" t="s">
        <v>1801</v>
      </c>
      <c r="C50" s="12">
        <v>5.43</v>
      </c>
      <c r="D50" s="1" t="s">
        <v>108</v>
      </c>
      <c r="E50" s="1" t="s">
        <v>1802</v>
      </c>
      <c r="F50" s="4">
        <v>30000</v>
      </c>
      <c r="G50" s="4">
        <v>30.02</v>
      </c>
      <c r="H50" s="4">
        <v>0</v>
      </c>
      <c r="I50" s="1" t="s">
        <v>427</v>
      </c>
    </row>
    <row r="51" spans="2:9">
      <c r="B51" s="1" t="s">
        <v>1803</v>
      </c>
      <c r="C51" s="12">
        <v>5.74</v>
      </c>
      <c r="D51" s="1" t="s">
        <v>108</v>
      </c>
      <c r="E51" s="1" t="s">
        <v>1804</v>
      </c>
      <c r="F51" s="4">
        <v>25000</v>
      </c>
      <c r="G51" s="4">
        <v>25.13</v>
      </c>
      <c r="H51" s="4">
        <v>0</v>
      </c>
      <c r="I51" s="1" t="s">
        <v>427</v>
      </c>
    </row>
    <row r="52" spans="2:9">
      <c r="B52" s="1" t="s">
        <v>1805</v>
      </c>
      <c r="C52" s="12">
        <v>6.07</v>
      </c>
      <c r="D52" s="1" t="s">
        <v>108</v>
      </c>
      <c r="E52" s="1" t="s">
        <v>1806</v>
      </c>
      <c r="F52" s="4">
        <v>13400</v>
      </c>
      <c r="G52" s="4">
        <v>13.56</v>
      </c>
      <c r="H52" s="4">
        <v>0</v>
      </c>
      <c r="I52" s="1" t="s">
        <v>427</v>
      </c>
    </row>
    <row r="53" spans="2:9">
      <c r="B53" s="1" t="s">
        <v>1807</v>
      </c>
      <c r="C53" s="12">
        <v>5.46</v>
      </c>
      <c r="D53" s="1" t="s">
        <v>108</v>
      </c>
      <c r="E53" s="1" t="s">
        <v>1808</v>
      </c>
      <c r="F53" s="4">
        <v>5000</v>
      </c>
      <c r="G53" s="4">
        <v>5</v>
      </c>
      <c r="H53" s="4">
        <v>0</v>
      </c>
      <c r="I53" s="1" t="s">
        <v>427</v>
      </c>
    </row>
    <row r="54" spans="2:9">
      <c r="B54" s="2" t="s">
        <v>109</v>
      </c>
      <c r="C54" s="89"/>
      <c r="D54" s="2"/>
      <c r="E54" s="2"/>
      <c r="F54" s="10"/>
      <c r="G54" s="10">
        <f>SUM(G27:G53)</f>
        <v>47090.409999999982</v>
      </c>
      <c r="H54" s="10">
        <f>SUM(H27:H53)</f>
        <v>6.15</v>
      </c>
    </row>
    <row r="55" spans="2:9">
      <c r="B55" s="2" t="s">
        <v>110</v>
      </c>
      <c r="C55" s="12"/>
    </row>
    <row r="56" spans="2:9">
      <c r="B56" s="1" t="s">
        <v>1809</v>
      </c>
      <c r="C56" s="12">
        <v>5.7</v>
      </c>
      <c r="D56" s="1" t="s">
        <v>111</v>
      </c>
      <c r="E56" s="1" t="s">
        <v>1810</v>
      </c>
      <c r="F56" s="4">
        <v>9500</v>
      </c>
      <c r="G56" s="4">
        <v>47315.27</v>
      </c>
      <c r="H56" s="4">
        <v>6.19</v>
      </c>
    </row>
    <row r="57" spans="2:9">
      <c r="B57" s="1" t="s">
        <v>1811</v>
      </c>
      <c r="C57" s="12">
        <v>6.58</v>
      </c>
      <c r="D57" s="1" t="s">
        <v>112</v>
      </c>
      <c r="E57" s="1" t="s">
        <v>1812</v>
      </c>
      <c r="F57" s="4">
        <v>8000</v>
      </c>
      <c r="G57" s="4">
        <v>38242.04</v>
      </c>
      <c r="H57" s="4">
        <v>5</v>
      </c>
    </row>
    <row r="58" spans="2:9">
      <c r="B58" s="1" t="s">
        <v>1813</v>
      </c>
      <c r="C58" s="12">
        <v>5.61</v>
      </c>
      <c r="D58" s="1" t="s">
        <v>108</v>
      </c>
      <c r="E58" s="1" t="s">
        <v>1814</v>
      </c>
      <c r="F58" s="4">
        <v>36500000</v>
      </c>
      <c r="G58" s="4">
        <v>35980.17</v>
      </c>
      <c r="H58" s="4">
        <v>4.71</v>
      </c>
    </row>
    <row r="59" spans="2:9">
      <c r="B59" s="1" t="s">
        <v>1815</v>
      </c>
      <c r="C59" s="12">
        <v>5.79</v>
      </c>
      <c r="D59" s="1" t="s">
        <v>108</v>
      </c>
      <c r="E59" s="1" t="s">
        <v>1816</v>
      </c>
      <c r="F59" s="4">
        <v>25500000</v>
      </c>
      <c r="G59" s="4">
        <v>24907.18</v>
      </c>
      <c r="H59" s="4">
        <v>3.26</v>
      </c>
    </row>
    <row r="60" spans="2:9">
      <c r="B60" s="1" t="s">
        <v>1817</v>
      </c>
      <c r="C60" s="12">
        <v>5.75</v>
      </c>
      <c r="D60" s="1" t="s">
        <v>111</v>
      </c>
      <c r="E60" s="1" t="s">
        <v>1818</v>
      </c>
      <c r="F60" s="4">
        <v>5000</v>
      </c>
      <c r="G60" s="4">
        <v>24765.93</v>
      </c>
      <c r="H60" s="4">
        <v>3.24</v>
      </c>
    </row>
    <row r="61" spans="2:9">
      <c r="B61" s="1" t="s">
        <v>1819</v>
      </c>
      <c r="C61" s="12">
        <v>6.29</v>
      </c>
      <c r="D61" s="1" t="s">
        <v>111</v>
      </c>
      <c r="E61" s="1" t="s">
        <v>1820</v>
      </c>
      <c r="F61" s="4">
        <v>5000</v>
      </c>
      <c r="G61" s="4">
        <v>24178.85</v>
      </c>
      <c r="H61" s="4">
        <v>3.16</v>
      </c>
    </row>
    <row r="62" spans="2:9">
      <c r="B62" s="1" t="s">
        <v>1821</v>
      </c>
      <c r="C62" s="12">
        <v>6.23</v>
      </c>
      <c r="D62" s="1" t="s">
        <v>111</v>
      </c>
      <c r="E62" s="1" t="s">
        <v>1822</v>
      </c>
      <c r="F62" s="4">
        <v>4500</v>
      </c>
      <c r="G62" s="4">
        <v>22465.53</v>
      </c>
      <c r="H62" s="4">
        <v>2.94</v>
      </c>
    </row>
    <row r="63" spans="2:9">
      <c r="B63" s="1" t="s">
        <v>1823</v>
      </c>
      <c r="C63" s="12">
        <v>6.86</v>
      </c>
      <c r="D63" s="1" t="s">
        <v>111</v>
      </c>
      <c r="E63" s="1" t="s">
        <v>1824</v>
      </c>
      <c r="F63" s="4">
        <v>4000</v>
      </c>
      <c r="G63" s="4">
        <v>19791.7</v>
      </c>
      <c r="H63" s="4">
        <v>2.59</v>
      </c>
    </row>
    <row r="64" spans="2:9">
      <c r="B64" s="1" t="s">
        <v>1825</v>
      </c>
      <c r="C64" s="12">
        <v>6.06</v>
      </c>
      <c r="D64" s="1" t="s">
        <v>111</v>
      </c>
      <c r="E64" s="1" t="s">
        <v>1826</v>
      </c>
      <c r="F64" s="4">
        <v>4000</v>
      </c>
      <c r="G64" s="4">
        <v>19622.400000000001</v>
      </c>
      <c r="H64" s="4">
        <v>2.57</v>
      </c>
    </row>
    <row r="65" spans="2:8">
      <c r="B65" s="1" t="s">
        <v>1827</v>
      </c>
      <c r="C65" s="12">
        <v>6.04</v>
      </c>
      <c r="D65" s="1" t="s">
        <v>112</v>
      </c>
      <c r="E65" s="1" t="s">
        <v>1828</v>
      </c>
      <c r="F65" s="4">
        <v>4000</v>
      </c>
      <c r="G65" s="4">
        <v>19566.14</v>
      </c>
      <c r="H65" s="4">
        <v>2.56</v>
      </c>
    </row>
    <row r="66" spans="2:8">
      <c r="B66" s="1" t="s">
        <v>1829</v>
      </c>
      <c r="C66" s="12">
        <v>6.45</v>
      </c>
      <c r="D66" s="1" t="s">
        <v>111</v>
      </c>
      <c r="E66" s="1" t="s">
        <v>1830</v>
      </c>
      <c r="F66" s="4">
        <v>4000</v>
      </c>
      <c r="G66" s="4">
        <v>19373.98</v>
      </c>
      <c r="H66" s="4">
        <v>2.54</v>
      </c>
    </row>
    <row r="67" spans="2:8">
      <c r="B67" s="1" t="s">
        <v>1831</v>
      </c>
      <c r="C67" s="12">
        <v>6.15</v>
      </c>
      <c r="D67" s="1" t="s">
        <v>1832</v>
      </c>
      <c r="E67" s="1" t="s">
        <v>1833</v>
      </c>
      <c r="F67" s="4">
        <v>4000</v>
      </c>
      <c r="G67" s="4">
        <v>19357.46</v>
      </c>
      <c r="H67" s="4">
        <v>2.5299999999999998</v>
      </c>
    </row>
    <row r="68" spans="2:8">
      <c r="B68" s="1" t="s">
        <v>1834</v>
      </c>
      <c r="C68" s="12">
        <v>5.77</v>
      </c>
      <c r="D68" s="1" t="s">
        <v>108</v>
      </c>
      <c r="E68" s="1" t="s">
        <v>1835</v>
      </c>
      <c r="F68" s="4">
        <v>19000000</v>
      </c>
      <c r="G68" s="4">
        <v>18620.509999999998</v>
      </c>
      <c r="H68" s="4">
        <v>2.44</v>
      </c>
    </row>
    <row r="69" spans="2:8">
      <c r="B69" s="1" t="s">
        <v>114</v>
      </c>
      <c r="C69" s="12">
        <v>5.47</v>
      </c>
      <c r="D69" s="1" t="s">
        <v>108</v>
      </c>
      <c r="E69" s="1" t="s">
        <v>115</v>
      </c>
      <c r="F69" s="4">
        <v>18500000</v>
      </c>
      <c r="G69" s="4">
        <v>18356.88</v>
      </c>
      <c r="H69" s="4">
        <v>2.4</v>
      </c>
    </row>
    <row r="70" spans="2:8">
      <c r="B70" s="1" t="s">
        <v>1836</v>
      </c>
      <c r="C70" s="12">
        <v>6.19</v>
      </c>
      <c r="D70" s="1" t="s">
        <v>111</v>
      </c>
      <c r="E70" s="1" t="s">
        <v>1837</v>
      </c>
      <c r="F70" s="4">
        <v>3500</v>
      </c>
      <c r="G70" s="4">
        <v>17312.099999999999</v>
      </c>
      <c r="H70" s="4">
        <v>2.27</v>
      </c>
    </row>
    <row r="71" spans="2:8">
      <c r="B71" s="1" t="s">
        <v>1838</v>
      </c>
      <c r="C71" s="12">
        <v>5.87</v>
      </c>
      <c r="D71" s="1" t="s">
        <v>111</v>
      </c>
      <c r="E71" s="1" t="s">
        <v>1839</v>
      </c>
      <c r="F71" s="4">
        <v>3500</v>
      </c>
      <c r="G71" s="4">
        <v>17247.39</v>
      </c>
      <c r="H71" s="4">
        <v>2.2599999999999998</v>
      </c>
    </row>
    <row r="72" spans="2:8">
      <c r="B72" s="1" t="s">
        <v>1840</v>
      </c>
      <c r="C72" s="12">
        <v>5.93</v>
      </c>
      <c r="D72" s="1" t="s">
        <v>111</v>
      </c>
      <c r="E72" s="1" t="s">
        <v>1841</v>
      </c>
      <c r="F72" s="4">
        <v>3500</v>
      </c>
      <c r="G72" s="4">
        <v>17214.73</v>
      </c>
      <c r="H72" s="4">
        <v>2.25</v>
      </c>
    </row>
    <row r="73" spans="2:8">
      <c r="B73" s="1" t="s">
        <v>1842</v>
      </c>
      <c r="C73" s="12">
        <v>6.44</v>
      </c>
      <c r="D73" s="1" t="s">
        <v>111</v>
      </c>
      <c r="E73" s="1" t="s">
        <v>1843</v>
      </c>
      <c r="F73" s="4">
        <v>3500</v>
      </c>
      <c r="G73" s="4">
        <v>17160.89</v>
      </c>
      <c r="H73" s="4">
        <v>2.25</v>
      </c>
    </row>
    <row r="74" spans="2:8">
      <c r="B74" s="1" t="s">
        <v>1844</v>
      </c>
      <c r="C74" s="12">
        <v>6.33</v>
      </c>
      <c r="D74" s="1" t="s">
        <v>111</v>
      </c>
      <c r="E74" s="1" t="s">
        <v>1845</v>
      </c>
      <c r="F74" s="4">
        <v>3500</v>
      </c>
      <c r="G74" s="4">
        <v>16993.5</v>
      </c>
      <c r="H74" s="4">
        <v>2.2200000000000002</v>
      </c>
    </row>
    <row r="75" spans="2:8">
      <c r="B75" s="1" t="s">
        <v>1846</v>
      </c>
      <c r="C75" s="12">
        <v>6.86</v>
      </c>
      <c r="D75" s="1" t="s">
        <v>111</v>
      </c>
      <c r="E75" s="1" t="s">
        <v>1847</v>
      </c>
      <c r="F75" s="4">
        <v>3500</v>
      </c>
      <c r="G75" s="4">
        <v>16844.68</v>
      </c>
      <c r="H75" s="4">
        <v>2.2000000000000002</v>
      </c>
    </row>
    <row r="76" spans="2:8">
      <c r="B76" s="1" t="s">
        <v>1848</v>
      </c>
      <c r="C76" s="12">
        <v>5.89</v>
      </c>
      <c r="D76" s="1" t="s">
        <v>1849</v>
      </c>
      <c r="E76" s="1" t="s">
        <v>1850</v>
      </c>
      <c r="F76" s="4">
        <v>3000</v>
      </c>
      <c r="G76" s="4">
        <v>14856.17</v>
      </c>
      <c r="H76" s="4">
        <v>1.94</v>
      </c>
    </row>
    <row r="77" spans="2:8">
      <c r="B77" s="1" t="s">
        <v>1851</v>
      </c>
      <c r="C77" s="12">
        <v>5.94</v>
      </c>
      <c r="D77" s="1" t="s">
        <v>111</v>
      </c>
      <c r="E77" s="1" t="s">
        <v>1852</v>
      </c>
      <c r="F77" s="4">
        <v>3000</v>
      </c>
      <c r="G77" s="4">
        <v>14847.71</v>
      </c>
      <c r="H77" s="4">
        <v>1.94</v>
      </c>
    </row>
    <row r="78" spans="2:8">
      <c r="B78" s="1" t="s">
        <v>1853</v>
      </c>
      <c r="C78" s="12">
        <v>5.58</v>
      </c>
      <c r="D78" s="1" t="s">
        <v>108</v>
      </c>
      <c r="E78" s="1" t="s">
        <v>1854</v>
      </c>
      <c r="F78" s="4">
        <v>15000000</v>
      </c>
      <c r="G78" s="4">
        <v>14818.77</v>
      </c>
      <c r="H78" s="4">
        <v>1.94</v>
      </c>
    </row>
    <row r="79" spans="2:8">
      <c r="B79" s="1" t="s">
        <v>1855</v>
      </c>
      <c r="C79" s="12">
        <v>6.52</v>
      </c>
      <c r="D79" s="1" t="s">
        <v>111</v>
      </c>
      <c r="E79" s="1" t="s">
        <v>1856</v>
      </c>
      <c r="F79" s="4">
        <v>3000</v>
      </c>
      <c r="G79" s="4">
        <v>14646.8</v>
      </c>
      <c r="H79" s="4">
        <v>1.92</v>
      </c>
    </row>
    <row r="80" spans="2:8">
      <c r="B80" s="1" t="s">
        <v>1857</v>
      </c>
      <c r="C80" s="12">
        <v>6.47</v>
      </c>
      <c r="D80" s="1" t="s">
        <v>111</v>
      </c>
      <c r="E80" s="1" t="s">
        <v>1858</v>
      </c>
      <c r="F80" s="4">
        <v>2500</v>
      </c>
      <c r="G80" s="4">
        <v>12151.33</v>
      </c>
      <c r="H80" s="4">
        <v>1.59</v>
      </c>
    </row>
    <row r="81" spans="2:8">
      <c r="B81" s="1" t="s">
        <v>1859</v>
      </c>
      <c r="C81" s="12">
        <v>6.87</v>
      </c>
      <c r="D81" s="1" t="s">
        <v>111</v>
      </c>
      <c r="E81" s="1" t="s">
        <v>1860</v>
      </c>
      <c r="F81" s="4">
        <v>2500</v>
      </c>
      <c r="G81" s="4">
        <v>12001.16</v>
      </c>
      <c r="H81" s="4">
        <v>1.57</v>
      </c>
    </row>
    <row r="82" spans="2:8">
      <c r="B82" s="1" t="s">
        <v>1861</v>
      </c>
      <c r="C82" s="12">
        <v>6.67</v>
      </c>
      <c r="D82" s="1" t="s">
        <v>111</v>
      </c>
      <c r="E82" s="1" t="s">
        <v>1862</v>
      </c>
      <c r="F82" s="4">
        <v>2000</v>
      </c>
      <c r="G82" s="4">
        <v>9943.7199999999993</v>
      </c>
      <c r="H82" s="4">
        <v>1.3</v>
      </c>
    </row>
    <row r="83" spans="2:8">
      <c r="B83" s="1" t="s">
        <v>1863</v>
      </c>
      <c r="C83" s="12">
        <v>6.56</v>
      </c>
      <c r="D83" s="1" t="s">
        <v>111</v>
      </c>
      <c r="E83" s="1" t="s">
        <v>1864</v>
      </c>
      <c r="F83" s="4">
        <v>2000</v>
      </c>
      <c r="G83" s="4">
        <v>9919.83</v>
      </c>
      <c r="H83" s="4">
        <v>1.3</v>
      </c>
    </row>
    <row r="84" spans="2:8">
      <c r="B84" s="1" t="s">
        <v>1865</v>
      </c>
      <c r="C84" s="12">
        <v>5.66</v>
      </c>
      <c r="D84" s="1" t="s">
        <v>111</v>
      </c>
      <c r="E84" s="1" t="s">
        <v>1866</v>
      </c>
      <c r="F84" s="4">
        <v>2000</v>
      </c>
      <c r="G84" s="4">
        <v>9910.83</v>
      </c>
      <c r="H84" s="4">
        <v>1.3</v>
      </c>
    </row>
    <row r="85" spans="2:8">
      <c r="B85" s="1" t="s">
        <v>1867</v>
      </c>
      <c r="C85" s="12">
        <v>5.95</v>
      </c>
      <c r="D85" s="1" t="s">
        <v>111</v>
      </c>
      <c r="E85" s="1" t="s">
        <v>1868</v>
      </c>
      <c r="F85" s="4">
        <v>2000</v>
      </c>
      <c r="G85" s="4">
        <v>9906.34</v>
      </c>
      <c r="H85" s="4">
        <v>1.3</v>
      </c>
    </row>
    <row r="86" spans="2:8">
      <c r="B86" s="1" t="s">
        <v>1869</v>
      </c>
      <c r="C86" s="12">
        <v>6.33</v>
      </c>
      <c r="D86" s="1" t="s">
        <v>111</v>
      </c>
      <c r="E86" s="1" t="s">
        <v>1870</v>
      </c>
      <c r="F86" s="4">
        <v>2000</v>
      </c>
      <c r="G86" s="4">
        <v>9866.64</v>
      </c>
      <c r="H86" s="4">
        <v>1.29</v>
      </c>
    </row>
    <row r="87" spans="2:8">
      <c r="B87" s="1" t="s">
        <v>1871</v>
      </c>
      <c r="C87" s="12">
        <v>6.29</v>
      </c>
      <c r="D87" s="1" t="s">
        <v>111</v>
      </c>
      <c r="E87" s="1" t="s">
        <v>1872</v>
      </c>
      <c r="F87" s="4">
        <v>2000</v>
      </c>
      <c r="G87" s="4">
        <v>9793.93</v>
      </c>
      <c r="H87" s="4">
        <v>1.28</v>
      </c>
    </row>
    <row r="88" spans="2:8">
      <c r="B88" s="1" t="s">
        <v>1873</v>
      </c>
      <c r="C88" s="12">
        <v>6.29</v>
      </c>
      <c r="D88" s="1" t="s">
        <v>111</v>
      </c>
      <c r="E88" s="1" t="s">
        <v>1874</v>
      </c>
      <c r="F88" s="4">
        <v>2000</v>
      </c>
      <c r="G88" s="4">
        <v>9775.77</v>
      </c>
      <c r="H88" s="4">
        <v>1.28</v>
      </c>
    </row>
    <row r="89" spans="2:8">
      <c r="B89" s="1" t="s">
        <v>1875</v>
      </c>
      <c r="C89" s="12">
        <v>6.04</v>
      </c>
      <c r="D89" s="1" t="s">
        <v>112</v>
      </c>
      <c r="E89" s="1" t="s">
        <v>1876</v>
      </c>
      <c r="F89" s="4">
        <v>2000</v>
      </c>
      <c r="G89" s="4">
        <v>9760.9500000000007</v>
      </c>
      <c r="H89" s="4">
        <v>1.28</v>
      </c>
    </row>
    <row r="90" spans="2:8">
      <c r="B90" s="1" t="s">
        <v>1877</v>
      </c>
      <c r="C90" s="12">
        <v>6.19</v>
      </c>
      <c r="D90" s="1" t="s">
        <v>111</v>
      </c>
      <c r="E90" s="1" t="s">
        <v>1878</v>
      </c>
      <c r="F90" s="4">
        <v>2000</v>
      </c>
      <c r="G90" s="4">
        <v>9744.07</v>
      </c>
      <c r="H90" s="4">
        <v>1.27</v>
      </c>
    </row>
    <row r="91" spans="2:8">
      <c r="B91" s="1" t="s">
        <v>1879</v>
      </c>
      <c r="C91" s="12">
        <v>6.33</v>
      </c>
      <c r="D91" s="1" t="s">
        <v>111</v>
      </c>
      <c r="E91" s="1" t="s">
        <v>1880</v>
      </c>
      <c r="F91" s="4">
        <v>2000</v>
      </c>
      <c r="G91" s="4">
        <v>9702.41</v>
      </c>
      <c r="H91" s="4">
        <v>1.27</v>
      </c>
    </row>
    <row r="92" spans="2:8">
      <c r="B92" s="1" t="s">
        <v>1881</v>
      </c>
      <c r="C92" s="12">
        <v>7.07</v>
      </c>
      <c r="D92" s="1" t="s">
        <v>111</v>
      </c>
      <c r="E92" s="1" t="s">
        <v>1882</v>
      </c>
      <c r="F92" s="4">
        <v>2000</v>
      </c>
      <c r="G92" s="4">
        <v>9645.2800000000007</v>
      </c>
      <c r="H92" s="4">
        <v>1.26</v>
      </c>
    </row>
    <row r="93" spans="2:8">
      <c r="B93" s="1" t="s">
        <v>1883</v>
      </c>
      <c r="C93" s="12">
        <v>7.16</v>
      </c>
      <c r="D93" s="1" t="s">
        <v>111</v>
      </c>
      <c r="E93" s="1" t="s">
        <v>1884</v>
      </c>
      <c r="F93" s="4">
        <v>2000</v>
      </c>
      <c r="G93" s="4">
        <v>9486.4</v>
      </c>
      <c r="H93" s="4">
        <v>1.24</v>
      </c>
    </row>
    <row r="94" spans="2:8">
      <c r="B94" s="1" t="s">
        <v>1885</v>
      </c>
      <c r="C94" s="12">
        <v>5.64</v>
      </c>
      <c r="D94" s="1" t="s">
        <v>108</v>
      </c>
      <c r="E94" s="1" t="s">
        <v>1886</v>
      </c>
      <c r="F94" s="4">
        <v>9500000</v>
      </c>
      <c r="G94" s="4">
        <v>9344.2000000000007</v>
      </c>
      <c r="H94" s="4">
        <v>1.22</v>
      </c>
    </row>
    <row r="95" spans="2:8">
      <c r="B95" s="1" t="s">
        <v>1887</v>
      </c>
      <c r="C95" s="12">
        <v>6.06</v>
      </c>
      <c r="D95" s="1" t="s">
        <v>108</v>
      </c>
      <c r="E95" s="1" t="s">
        <v>1888</v>
      </c>
      <c r="F95" s="4">
        <v>8000000</v>
      </c>
      <c r="G95" s="4">
        <v>7726.97</v>
      </c>
      <c r="H95" s="4">
        <v>1.01</v>
      </c>
    </row>
    <row r="96" spans="2:8">
      <c r="B96" s="1" t="s">
        <v>1889</v>
      </c>
      <c r="C96" s="12">
        <v>6.24</v>
      </c>
      <c r="D96" s="1" t="s">
        <v>111</v>
      </c>
      <c r="E96" s="1" t="s">
        <v>1890</v>
      </c>
      <c r="F96" s="4">
        <v>1500</v>
      </c>
      <c r="G96" s="4">
        <v>7246.05</v>
      </c>
      <c r="H96" s="4">
        <v>0.95</v>
      </c>
    </row>
    <row r="97" spans="2:8">
      <c r="B97" s="1" t="s">
        <v>1891</v>
      </c>
      <c r="C97" s="12">
        <v>6.3</v>
      </c>
      <c r="D97" s="1" t="s">
        <v>111</v>
      </c>
      <c r="E97" s="1" t="s">
        <v>1892</v>
      </c>
      <c r="F97" s="4">
        <v>1300</v>
      </c>
      <c r="G97" s="4">
        <v>6412.56</v>
      </c>
      <c r="H97" s="4">
        <v>0.84</v>
      </c>
    </row>
    <row r="98" spans="2:8">
      <c r="B98" s="1" t="s">
        <v>1893</v>
      </c>
      <c r="C98" s="12">
        <v>6.03</v>
      </c>
      <c r="D98" s="1" t="s">
        <v>111</v>
      </c>
      <c r="E98" s="1" t="s">
        <v>1894</v>
      </c>
      <c r="F98" s="4">
        <v>1200</v>
      </c>
      <c r="G98" s="4">
        <v>5979.28</v>
      </c>
      <c r="H98" s="4">
        <v>0.78</v>
      </c>
    </row>
    <row r="99" spans="2:8">
      <c r="B99" s="1" t="s">
        <v>1895</v>
      </c>
      <c r="C99" s="12">
        <v>6.67</v>
      </c>
      <c r="D99" s="1" t="s">
        <v>111</v>
      </c>
      <c r="E99" s="1" t="s">
        <v>1896</v>
      </c>
      <c r="F99" s="4">
        <v>1000</v>
      </c>
      <c r="G99" s="4">
        <v>4971.8599999999997</v>
      </c>
      <c r="H99" s="4">
        <v>0.65</v>
      </c>
    </row>
    <row r="100" spans="2:8">
      <c r="B100" s="1" t="s">
        <v>1897</v>
      </c>
      <c r="C100" s="12">
        <v>5.65</v>
      </c>
      <c r="D100" s="1" t="s">
        <v>112</v>
      </c>
      <c r="E100" s="1" t="s">
        <v>1898</v>
      </c>
      <c r="F100" s="4">
        <v>1000</v>
      </c>
      <c r="G100" s="4">
        <v>4957.0200000000004</v>
      </c>
      <c r="H100" s="4">
        <v>0.65</v>
      </c>
    </row>
    <row r="101" spans="2:8">
      <c r="B101" s="1" t="s">
        <v>1899</v>
      </c>
      <c r="C101" s="12">
        <v>6.13</v>
      </c>
      <c r="D101" s="1" t="s">
        <v>1849</v>
      </c>
      <c r="E101" s="1" t="s">
        <v>1900</v>
      </c>
      <c r="F101" s="4">
        <v>1000</v>
      </c>
      <c r="G101" s="4">
        <v>4956.72</v>
      </c>
      <c r="H101" s="4">
        <v>0.65</v>
      </c>
    </row>
    <row r="102" spans="2:8">
      <c r="B102" s="1" t="s">
        <v>1901</v>
      </c>
      <c r="C102" s="12">
        <v>6.34</v>
      </c>
      <c r="D102" s="1" t="s">
        <v>111</v>
      </c>
      <c r="E102" s="1" t="s">
        <v>1902</v>
      </c>
      <c r="F102" s="4">
        <v>1000</v>
      </c>
      <c r="G102" s="4">
        <v>4954.43</v>
      </c>
      <c r="H102" s="4">
        <v>0.65</v>
      </c>
    </row>
    <row r="103" spans="2:8">
      <c r="B103" s="1" t="s">
        <v>1903</v>
      </c>
      <c r="C103" s="12">
        <v>5.9</v>
      </c>
      <c r="D103" s="1" t="s">
        <v>1849</v>
      </c>
      <c r="E103" s="1" t="s">
        <v>1904</v>
      </c>
      <c r="F103" s="4">
        <v>1000</v>
      </c>
      <c r="G103" s="4">
        <v>4954.3599999999997</v>
      </c>
      <c r="H103" s="4">
        <v>0.65</v>
      </c>
    </row>
    <row r="104" spans="2:8">
      <c r="B104" s="1" t="s">
        <v>1905</v>
      </c>
      <c r="C104" s="12">
        <v>6.36</v>
      </c>
      <c r="D104" s="1" t="s">
        <v>111</v>
      </c>
      <c r="E104" s="1" t="s">
        <v>1906</v>
      </c>
      <c r="F104" s="4">
        <v>1000</v>
      </c>
      <c r="G104" s="4">
        <v>4948.2700000000004</v>
      </c>
      <c r="H104" s="4">
        <v>0.65</v>
      </c>
    </row>
    <row r="105" spans="2:8">
      <c r="B105" s="1" t="s">
        <v>1907</v>
      </c>
      <c r="C105" s="12">
        <v>5.61</v>
      </c>
      <c r="D105" s="1" t="s">
        <v>108</v>
      </c>
      <c r="E105" s="1" t="s">
        <v>1908</v>
      </c>
      <c r="F105" s="4">
        <v>5000000</v>
      </c>
      <c r="G105" s="4">
        <v>4923.57</v>
      </c>
      <c r="H105" s="4">
        <v>0.64</v>
      </c>
    </row>
    <row r="106" spans="2:8">
      <c r="B106" s="1" t="s">
        <v>1909</v>
      </c>
      <c r="C106" s="12">
        <v>5.8</v>
      </c>
      <c r="D106" s="1" t="s">
        <v>108</v>
      </c>
      <c r="E106" s="1" t="s">
        <v>1910</v>
      </c>
      <c r="F106" s="4">
        <v>5000000</v>
      </c>
      <c r="G106" s="4">
        <v>4894.2299999999996</v>
      </c>
      <c r="H106" s="4">
        <v>0.64</v>
      </c>
    </row>
    <row r="107" spans="2:8">
      <c r="B107" s="1" t="s">
        <v>1911</v>
      </c>
      <c r="C107" s="12">
        <v>5.75</v>
      </c>
      <c r="D107" s="1" t="s">
        <v>108</v>
      </c>
      <c r="E107" s="1" t="s">
        <v>1912</v>
      </c>
      <c r="F107" s="4">
        <v>5000000</v>
      </c>
      <c r="G107" s="4">
        <v>4889.8500000000004</v>
      </c>
      <c r="H107" s="4">
        <v>0.64</v>
      </c>
    </row>
    <row r="108" spans="2:8">
      <c r="B108" s="1" t="s">
        <v>1913</v>
      </c>
      <c r="C108" s="12">
        <v>6.24</v>
      </c>
      <c r="D108" s="1" t="s">
        <v>111</v>
      </c>
      <c r="E108" s="1" t="s">
        <v>1914</v>
      </c>
      <c r="F108" s="4">
        <v>1000</v>
      </c>
      <c r="G108" s="4">
        <v>4829.1099999999997</v>
      </c>
      <c r="H108" s="4">
        <v>0.63</v>
      </c>
    </row>
    <row r="109" spans="2:8">
      <c r="B109" s="1" t="s">
        <v>1915</v>
      </c>
      <c r="C109" s="12">
        <v>5.77</v>
      </c>
      <c r="D109" s="1" t="s">
        <v>108</v>
      </c>
      <c r="E109" s="1" t="s">
        <v>1916</v>
      </c>
      <c r="F109" s="4">
        <v>3000000</v>
      </c>
      <c r="G109" s="4">
        <v>2943.27</v>
      </c>
      <c r="H109" s="4">
        <v>0.39</v>
      </c>
    </row>
    <row r="110" spans="2:8">
      <c r="B110" s="1" t="s">
        <v>1917</v>
      </c>
      <c r="C110" s="12">
        <v>6.07</v>
      </c>
      <c r="D110" s="1" t="s">
        <v>111</v>
      </c>
      <c r="E110" s="1" t="s">
        <v>1918</v>
      </c>
      <c r="F110" s="4">
        <v>500</v>
      </c>
      <c r="G110" s="4">
        <v>2447.54</v>
      </c>
      <c r="H110" s="4">
        <v>0.32</v>
      </c>
    </row>
    <row r="111" spans="2:8">
      <c r="B111" s="2" t="s">
        <v>116</v>
      </c>
      <c r="C111" s="9"/>
      <c r="D111" s="2"/>
      <c r="E111" s="2"/>
      <c r="F111" s="10"/>
      <c r="G111" s="10">
        <f>SUM(G56:G110)</f>
        <v>747474.73</v>
      </c>
      <c r="H111" s="10">
        <f>SUM(H56:H110)</f>
        <v>97.810000000000031</v>
      </c>
    </row>
    <row r="112" spans="2:8">
      <c r="B112" s="2" t="s">
        <v>1919</v>
      </c>
      <c r="C112" s="9"/>
      <c r="D112" s="2"/>
      <c r="E112" s="2"/>
      <c r="F112" s="10"/>
      <c r="G112" s="10">
        <v>40900</v>
      </c>
      <c r="H112" s="10">
        <v>5.35</v>
      </c>
    </row>
    <row r="113" spans="2:8">
      <c r="B113" s="2" t="s">
        <v>1920</v>
      </c>
      <c r="C113" s="9"/>
      <c r="D113" s="2"/>
      <c r="E113" s="2"/>
      <c r="F113" s="10"/>
      <c r="G113" s="10">
        <v>22392.32</v>
      </c>
      <c r="H113" s="10">
        <v>2.93</v>
      </c>
    </row>
    <row r="114" spans="2:8">
      <c r="B114" s="2" t="s">
        <v>117</v>
      </c>
      <c r="C114" s="9"/>
      <c r="D114" s="2"/>
      <c r="E114" s="2"/>
      <c r="F114" s="10"/>
      <c r="G114" s="10">
        <f>+G54+G111+G112+G113</f>
        <v>857857.46</v>
      </c>
      <c r="H114" s="10">
        <f>+H54+H111+H112+H113</f>
        <v>112.24000000000004</v>
      </c>
    </row>
    <row r="115" spans="2:8">
      <c r="B115" s="2" t="s">
        <v>296</v>
      </c>
      <c r="C115" s="9"/>
      <c r="D115" s="2"/>
      <c r="E115" s="2"/>
      <c r="F115" s="10"/>
      <c r="G115" s="10">
        <f>+G116-G114</f>
        <v>-93603.071042289957</v>
      </c>
      <c r="H115" s="10">
        <f>+H116-H114</f>
        <v>-12.240000000000038</v>
      </c>
    </row>
    <row r="116" spans="2:8">
      <c r="B116" s="2" t="s">
        <v>119</v>
      </c>
      <c r="C116" s="9"/>
      <c r="D116" s="2"/>
      <c r="E116" s="2"/>
      <c r="F116" s="10"/>
      <c r="G116" s="10">
        <v>764254.38895771001</v>
      </c>
      <c r="H116" s="10">
        <v>100</v>
      </c>
    </row>
    <row r="117" spans="2:8">
      <c r="B117" s="1" t="s">
        <v>120</v>
      </c>
    </row>
    <row r="118" spans="2:8">
      <c r="B118" s="1" t="s">
        <v>121</v>
      </c>
    </row>
    <row r="119" spans="2:8">
      <c r="B119" s="2" t="s">
        <v>1921</v>
      </c>
    </row>
    <row r="120" spans="2:8">
      <c r="B120" s="2" t="s">
        <v>122</v>
      </c>
      <c r="C120" s="90">
        <v>44773</v>
      </c>
    </row>
    <row r="121" spans="2:8" ht="25.5">
      <c r="B121" s="11" t="s">
        <v>123</v>
      </c>
      <c r="C121" s="9" t="s">
        <v>124</v>
      </c>
    </row>
    <row r="122" spans="2:8">
      <c r="B122" s="2"/>
    </row>
    <row r="123" spans="2:8">
      <c r="B123" s="19" t="s">
        <v>1736</v>
      </c>
      <c r="C123" s="2" t="s">
        <v>1922</v>
      </c>
    </row>
    <row r="124" spans="2:8">
      <c r="B124" s="2" t="s">
        <v>1737</v>
      </c>
      <c r="C124" s="9" t="s">
        <v>124</v>
      </c>
    </row>
    <row r="125" spans="2:8">
      <c r="B125" s="2" t="s">
        <v>1923</v>
      </c>
      <c r="C125" s="9"/>
    </row>
    <row r="126" spans="2:8">
      <c r="B126" s="2" t="s">
        <v>1924</v>
      </c>
      <c r="C126" s="9"/>
    </row>
    <row r="127" spans="2:8">
      <c r="B127" s="2" t="s">
        <v>1925</v>
      </c>
      <c r="C127" s="9"/>
    </row>
    <row r="128" spans="2:8">
      <c r="B128" s="2" t="s">
        <v>1926</v>
      </c>
      <c r="C128" s="9"/>
    </row>
    <row r="129" spans="2:9">
      <c r="B129" s="2" t="s">
        <v>1927</v>
      </c>
      <c r="C129" s="9"/>
    </row>
    <row r="130" spans="2:9">
      <c r="B130" s="2" t="s">
        <v>3137</v>
      </c>
      <c r="C130" s="9"/>
    </row>
    <row r="131" spans="2:9">
      <c r="B131" s="2" t="s">
        <v>1928</v>
      </c>
      <c r="C131" s="9"/>
    </row>
    <row r="132" spans="2:9">
      <c r="B132" s="2" t="s">
        <v>3138</v>
      </c>
      <c r="C132" s="9"/>
    </row>
    <row r="133" spans="2:9">
      <c r="B133" s="19" t="s">
        <v>1929</v>
      </c>
      <c r="C133" s="9"/>
    </row>
    <row r="134" spans="2:9">
      <c r="B134" s="19" t="s">
        <v>1930</v>
      </c>
    </row>
    <row r="136" spans="2:9" ht="63" customHeight="1">
      <c r="B136" s="404" t="s">
        <v>1620</v>
      </c>
      <c r="C136" s="404"/>
      <c r="D136" s="404"/>
      <c r="E136" s="404"/>
      <c r="F136" s="404"/>
    </row>
    <row r="137" spans="2:9">
      <c r="C137" s="12"/>
    </row>
    <row r="138" spans="2:9" ht="15">
      <c r="B138" s="156" t="s">
        <v>1931</v>
      </c>
      <c r="C138" s="12"/>
    </row>
    <row r="139" spans="2:9">
      <c r="C139" s="12"/>
    </row>
    <row r="140" spans="2:9">
      <c r="B140" s="19" t="s">
        <v>1932</v>
      </c>
      <c r="C140" s="12"/>
    </row>
    <row r="141" spans="2:9">
      <c r="B141" s="405" t="s">
        <v>1933</v>
      </c>
      <c r="C141" s="407" t="s">
        <v>1934</v>
      </c>
      <c r="D141" s="407"/>
      <c r="E141" s="408" t="s">
        <v>1935</v>
      </c>
      <c r="F141" s="407" t="s">
        <v>1936</v>
      </c>
      <c r="I141" s="4"/>
    </row>
    <row r="142" spans="2:9" ht="21" customHeight="1">
      <c r="B142" s="406"/>
      <c r="C142" s="407"/>
      <c r="D142" s="407"/>
      <c r="E142" s="409"/>
      <c r="F142" s="407"/>
      <c r="I142" s="94"/>
    </row>
    <row r="143" spans="2:9" ht="15">
      <c r="B143" s="95" t="s">
        <v>1937</v>
      </c>
      <c r="C143" s="410" t="s">
        <v>1938</v>
      </c>
      <c r="D143" s="410"/>
      <c r="E143" s="76">
        <v>1000000000</v>
      </c>
      <c r="F143" s="76">
        <v>-1.31</v>
      </c>
      <c r="G143" s="96"/>
      <c r="I143" s="94"/>
    </row>
    <row r="144" spans="2:9">
      <c r="C144" s="12"/>
    </row>
    <row r="145" spans="2:8" s="102" customFormat="1">
      <c r="B145" s="97"/>
      <c r="C145" s="98"/>
      <c r="D145" s="97"/>
      <c r="E145" s="97"/>
      <c r="F145" s="99"/>
      <c r="G145" s="100"/>
      <c r="H145" s="101"/>
    </row>
    <row r="146" spans="2:8" s="97" customFormat="1" ht="35.1" customHeight="1">
      <c r="B146" s="403" t="s">
        <v>1939</v>
      </c>
      <c r="C146" s="403"/>
      <c r="D146" s="403"/>
      <c r="E146" s="403"/>
      <c r="F146" s="403"/>
      <c r="G146" s="98"/>
      <c r="H146" s="99"/>
    </row>
    <row r="147" spans="2:8" s="102" customFormat="1">
      <c r="B147" s="97"/>
      <c r="C147" s="98"/>
      <c r="D147" s="97"/>
      <c r="E147" s="97"/>
      <c r="F147" s="99"/>
      <c r="G147" s="100"/>
      <c r="H147" s="101"/>
    </row>
    <row r="148" spans="2:8">
      <c r="B148" s="19" t="s">
        <v>1940</v>
      </c>
      <c r="C148" s="103"/>
      <c r="D148" s="71"/>
      <c r="E148" s="71"/>
      <c r="F148" s="104"/>
      <c r="G148" s="104"/>
    </row>
    <row r="149" spans="2:8" ht="128.25">
      <c r="B149" s="105" t="s">
        <v>1941</v>
      </c>
      <c r="C149" s="106" t="s">
        <v>1942</v>
      </c>
      <c r="D149" s="107" t="s">
        <v>1943</v>
      </c>
      <c r="E149" s="107" t="s">
        <v>1944</v>
      </c>
      <c r="F149" s="108" t="s">
        <v>1945</v>
      </c>
      <c r="G149" s="104"/>
    </row>
    <row r="150" spans="2:8">
      <c r="B150" s="109" t="s">
        <v>1946</v>
      </c>
      <c r="C150" s="110" t="s">
        <v>1947</v>
      </c>
      <c r="D150" s="111" t="s">
        <v>1948</v>
      </c>
      <c r="E150" s="111" t="s">
        <v>1949</v>
      </c>
      <c r="F150" s="112">
        <v>5000</v>
      </c>
      <c r="G150" s="104" t="s">
        <v>1950</v>
      </c>
    </row>
    <row r="151" spans="2:8">
      <c r="B151" s="71"/>
      <c r="C151" s="103"/>
      <c r="D151" s="71"/>
      <c r="E151" s="71"/>
      <c r="F151" s="104"/>
      <c r="G151" s="104"/>
    </row>
    <row r="152" spans="2:8">
      <c r="B152" s="71" t="s">
        <v>1951</v>
      </c>
      <c r="C152" s="103"/>
      <c r="D152" s="71"/>
      <c r="E152" s="71"/>
      <c r="F152" s="104"/>
      <c r="G152" s="104"/>
    </row>
    <row r="154" spans="2:8">
      <c r="B154" s="113" t="s">
        <v>1952</v>
      </c>
      <c r="C154" s="114"/>
      <c r="D154" s="115"/>
    </row>
    <row r="155" spans="2:8" ht="30">
      <c r="B155" s="116" t="s">
        <v>1953</v>
      </c>
      <c r="C155" s="117" t="s">
        <v>1954</v>
      </c>
      <c r="D155" s="116" t="s">
        <v>1955</v>
      </c>
    </row>
    <row r="156" spans="2:8">
      <c r="B156" s="73" t="s">
        <v>1079</v>
      </c>
      <c r="C156" s="118">
        <v>795.1</v>
      </c>
      <c r="D156" s="119">
        <v>9.9600000000000009</v>
      </c>
      <c r="F156" s="120"/>
    </row>
  </sheetData>
  <mergeCells count="15">
    <mergeCell ref="C13:C14"/>
    <mergeCell ref="D13:D14"/>
    <mergeCell ref="E13:E14"/>
    <mergeCell ref="B1:E1"/>
    <mergeCell ref="C3:C8"/>
    <mergeCell ref="D3:D8"/>
    <mergeCell ref="B11:E11"/>
    <mergeCell ref="B12:E12"/>
    <mergeCell ref="B146:F146"/>
    <mergeCell ref="B136:F136"/>
    <mergeCell ref="B141:B142"/>
    <mergeCell ref="C141:D142"/>
    <mergeCell ref="E141:E142"/>
    <mergeCell ref="F141:F142"/>
    <mergeCell ref="C143:D143"/>
  </mergeCells>
  <hyperlinks>
    <hyperlink ref="A1" location="Index!A1" display="Index" xr:uid="{8DB12809-5B67-43C7-A06B-887E5959AA5D}"/>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F7BEE-521C-4EB2-8924-AB79FD68F338}">
  <dimension ref="A1:I175"/>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5703125" style="1" bestFit="1" customWidth="1"/>
    <col min="6" max="6" width="11.5703125" style="4" bestFit="1" customWidth="1"/>
    <col min="7" max="7" width="18.140625" style="4" bestFit="1" customWidth="1"/>
    <col min="8" max="8" width="9.140625" style="4" bestFit="1" customWidth="1"/>
    <col min="9" max="16384" width="9.140625" style="1"/>
  </cols>
  <sheetData>
    <row r="1" spans="1:5">
      <c r="A1" s="3" t="s">
        <v>0</v>
      </c>
      <c r="B1" s="361" t="s">
        <v>1115</v>
      </c>
      <c r="C1" s="361"/>
      <c r="D1" s="361"/>
      <c r="E1" s="361"/>
    </row>
    <row r="2" spans="1:5" ht="13.5" thickBot="1"/>
    <row r="3" spans="1:5" ht="15">
      <c r="B3" s="23" t="s">
        <v>1956</v>
      </c>
      <c r="C3" s="362"/>
      <c r="D3" s="365"/>
      <c r="E3" s="13"/>
    </row>
    <row r="4" spans="1:5" ht="45">
      <c r="B4" s="24" t="s">
        <v>1957</v>
      </c>
      <c r="C4" s="363"/>
      <c r="D4" s="366"/>
      <c r="E4" s="13"/>
    </row>
    <row r="5" spans="1:5" ht="15">
      <c r="B5" s="24" t="s">
        <v>977</v>
      </c>
      <c r="C5" s="363"/>
      <c r="D5" s="366"/>
      <c r="E5" s="13"/>
    </row>
    <row r="6" spans="1:5" ht="15">
      <c r="B6" s="24" t="s">
        <v>1958</v>
      </c>
      <c r="C6" s="363"/>
      <c r="D6" s="366"/>
      <c r="E6" s="13"/>
    </row>
    <row r="7" spans="1:5" ht="15.75" thickBot="1">
      <c r="B7" s="25" t="s">
        <v>1959</v>
      </c>
      <c r="C7" s="364"/>
      <c r="D7" s="367"/>
      <c r="E7" s="13"/>
    </row>
    <row r="8" spans="1:5">
      <c r="B8" s="13"/>
      <c r="C8" s="15" t="s">
        <v>979</v>
      </c>
      <c r="D8" s="15" t="s">
        <v>980</v>
      </c>
      <c r="E8" s="13"/>
    </row>
    <row r="9" spans="1:5">
      <c r="C9" s="12"/>
    </row>
    <row r="10" spans="1:5" ht="15">
      <c r="B10" s="412"/>
      <c r="C10" s="412"/>
      <c r="D10" s="412"/>
      <c r="E10" s="412"/>
    </row>
    <row r="11" spans="1:5">
      <c r="B11" s="411" t="s">
        <v>1747</v>
      </c>
      <c r="C11" s="411"/>
      <c r="D11" s="411"/>
      <c r="E11" s="411"/>
    </row>
    <row r="12" spans="1:5">
      <c r="B12" s="155" t="s">
        <v>1748</v>
      </c>
      <c r="C12" s="411" t="s">
        <v>1749</v>
      </c>
      <c r="D12" s="411" t="s">
        <v>1750</v>
      </c>
      <c r="E12" s="411" t="s">
        <v>1751</v>
      </c>
    </row>
    <row r="13" spans="1:5">
      <c r="B13" s="155" t="s">
        <v>1960</v>
      </c>
      <c r="C13" s="411"/>
      <c r="D13" s="411"/>
      <c r="E13" s="411"/>
    </row>
    <row r="14" spans="1:5">
      <c r="B14" s="155" t="s">
        <v>1961</v>
      </c>
      <c r="C14" s="411"/>
      <c r="D14" s="411"/>
      <c r="E14" s="411"/>
    </row>
    <row r="15" spans="1:5">
      <c r="B15" s="91" t="s">
        <v>1753</v>
      </c>
      <c r="C15" s="77"/>
      <c r="D15" s="77"/>
      <c r="E15" s="77"/>
    </row>
    <row r="16" spans="1:5">
      <c r="B16" s="91" t="s">
        <v>1755</v>
      </c>
      <c r="C16" s="77"/>
      <c r="D16" s="77"/>
      <c r="E16" s="77"/>
    </row>
    <row r="17" spans="2:8">
      <c r="B17" s="91" t="s">
        <v>1756</v>
      </c>
      <c r="C17" s="77"/>
      <c r="D17" s="77" t="s">
        <v>1962</v>
      </c>
      <c r="E17" s="77"/>
    </row>
    <row r="18" spans="2:8">
      <c r="B18" s="92" t="s">
        <v>3122</v>
      </c>
      <c r="C18" s="155"/>
      <c r="D18" s="155"/>
      <c r="E18" s="155"/>
    </row>
    <row r="21" spans="2:8">
      <c r="B21" s="1" t="s">
        <v>97</v>
      </c>
    </row>
    <row r="23" spans="2:8">
      <c r="B23" s="6" t="s">
        <v>98</v>
      </c>
      <c r="C23" s="7" t="s">
        <v>99</v>
      </c>
      <c r="D23" s="6" t="s">
        <v>100</v>
      </c>
      <c r="E23" s="6" t="s">
        <v>101</v>
      </c>
      <c r="F23" s="8" t="s">
        <v>102</v>
      </c>
      <c r="G23" s="8" t="s">
        <v>103</v>
      </c>
      <c r="H23" s="8" t="s">
        <v>104</v>
      </c>
    </row>
    <row r="24" spans="2:8">
      <c r="B24" s="2" t="s">
        <v>105</v>
      </c>
      <c r="C24" s="12"/>
    </row>
    <row r="25" spans="2:8">
      <c r="B25" s="2" t="s">
        <v>106</v>
      </c>
      <c r="C25" s="12"/>
    </row>
    <row r="26" spans="2:8">
      <c r="B26" s="2" t="s">
        <v>107</v>
      </c>
      <c r="C26" s="12"/>
    </row>
    <row r="27" spans="2:8">
      <c r="B27" s="1" t="s">
        <v>508</v>
      </c>
      <c r="C27" s="12">
        <v>6.88</v>
      </c>
      <c r="D27" s="1" t="s">
        <v>108</v>
      </c>
      <c r="E27" s="1" t="s">
        <v>509</v>
      </c>
      <c r="F27" s="4">
        <v>15500000</v>
      </c>
      <c r="G27" s="4">
        <v>14872.82</v>
      </c>
      <c r="H27" s="4">
        <v>6.41</v>
      </c>
    </row>
    <row r="28" spans="2:8">
      <c r="B28" s="1" t="s">
        <v>1963</v>
      </c>
      <c r="C28" s="12">
        <v>6.94</v>
      </c>
      <c r="D28" s="1" t="s">
        <v>108</v>
      </c>
      <c r="E28" s="1" t="s">
        <v>723</v>
      </c>
      <c r="F28" s="4">
        <v>15000000</v>
      </c>
      <c r="G28" s="4">
        <v>14338.01</v>
      </c>
      <c r="H28" s="4">
        <v>6.18</v>
      </c>
    </row>
    <row r="29" spans="2:8">
      <c r="B29" s="1" t="s">
        <v>1964</v>
      </c>
      <c r="C29" s="12">
        <v>7.32</v>
      </c>
      <c r="D29" s="1" t="s">
        <v>108</v>
      </c>
      <c r="E29" s="1" t="s">
        <v>1965</v>
      </c>
      <c r="F29" s="4">
        <v>6419000</v>
      </c>
      <c r="G29" s="4">
        <v>6080.87</v>
      </c>
      <c r="H29" s="4">
        <v>2.62</v>
      </c>
    </row>
    <row r="30" spans="2:8">
      <c r="B30" s="1" t="s">
        <v>506</v>
      </c>
      <c r="C30" s="12">
        <v>6.23</v>
      </c>
      <c r="D30" s="1" t="s">
        <v>108</v>
      </c>
      <c r="E30" s="1" t="s">
        <v>507</v>
      </c>
      <c r="F30" s="4">
        <v>5000000</v>
      </c>
      <c r="G30" s="4">
        <v>5035.3599999999997</v>
      </c>
      <c r="H30" s="4">
        <v>2.17</v>
      </c>
    </row>
    <row r="31" spans="2:8">
      <c r="B31" s="1" t="s">
        <v>1966</v>
      </c>
      <c r="C31" s="12">
        <v>6.62</v>
      </c>
      <c r="D31" s="1" t="s">
        <v>108</v>
      </c>
      <c r="E31" s="1" t="s">
        <v>1967</v>
      </c>
      <c r="F31" s="4">
        <v>5000000</v>
      </c>
      <c r="G31" s="4">
        <v>4996.1000000000004</v>
      </c>
      <c r="H31" s="4">
        <v>2.15</v>
      </c>
    </row>
    <row r="32" spans="2:8">
      <c r="B32" s="1" t="s">
        <v>1968</v>
      </c>
      <c r="C32" s="12">
        <v>6.71</v>
      </c>
      <c r="D32" s="1" t="s">
        <v>108</v>
      </c>
      <c r="E32" s="1" t="s">
        <v>1969</v>
      </c>
      <c r="F32" s="4">
        <v>3500000</v>
      </c>
      <c r="G32" s="4">
        <v>3428.05</v>
      </c>
      <c r="H32" s="4">
        <v>1.48</v>
      </c>
    </row>
    <row r="33" spans="2:9">
      <c r="B33" s="1" t="s">
        <v>1970</v>
      </c>
      <c r="C33" s="12">
        <v>6.2</v>
      </c>
      <c r="D33" s="1" t="s">
        <v>108</v>
      </c>
      <c r="E33" s="1" t="s">
        <v>642</v>
      </c>
      <c r="F33" s="4">
        <v>2500000</v>
      </c>
      <c r="G33" s="4">
        <v>2519.67</v>
      </c>
      <c r="H33" s="4">
        <v>1.0900000000000001</v>
      </c>
    </row>
    <row r="34" spans="2:9">
      <c r="B34" s="1" t="s">
        <v>1971</v>
      </c>
      <c r="C34" s="12">
        <v>7.26</v>
      </c>
      <c r="D34" s="1" t="s">
        <v>108</v>
      </c>
      <c r="E34" s="1" t="s">
        <v>1972</v>
      </c>
      <c r="F34" s="4">
        <v>1000000</v>
      </c>
      <c r="G34" s="4">
        <v>997.23</v>
      </c>
      <c r="H34" s="4">
        <v>0.43</v>
      </c>
    </row>
    <row r="35" spans="2:9">
      <c r="B35" s="1" t="s">
        <v>1973</v>
      </c>
      <c r="C35" s="12">
        <v>6.75</v>
      </c>
      <c r="D35" s="1" t="s">
        <v>108</v>
      </c>
      <c r="E35" s="1" t="s">
        <v>826</v>
      </c>
      <c r="F35" s="4">
        <v>1000000</v>
      </c>
      <c r="G35" s="4">
        <v>960.5</v>
      </c>
      <c r="H35" s="4">
        <v>0.41</v>
      </c>
    </row>
    <row r="36" spans="2:9">
      <c r="B36" s="1" t="s">
        <v>653</v>
      </c>
      <c r="C36" s="12">
        <v>6.39</v>
      </c>
      <c r="D36" s="1" t="s">
        <v>108</v>
      </c>
      <c r="E36" s="1" t="s">
        <v>654</v>
      </c>
      <c r="F36" s="4">
        <v>568400</v>
      </c>
      <c r="G36" s="4">
        <v>577.83000000000004</v>
      </c>
      <c r="H36" s="4">
        <v>0.25</v>
      </c>
    </row>
    <row r="37" spans="2:9">
      <c r="B37" s="1" t="s">
        <v>510</v>
      </c>
      <c r="C37" s="12">
        <v>6.42</v>
      </c>
      <c r="D37" s="1" t="s">
        <v>108</v>
      </c>
      <c r="E37" s="1" t="s">
        <v>511</v>
      </c>
      <c r="F37" s="4">
        <v>558200</v>
      </c>
      <c r="G37" s="4">
        <v>565.27</v>
      </c>
      <c r="H37" s="4">
        <v>0.24</v>
      </c>
    </row>
    <row r="38" spans="2:9">
      <c r="B38" s="1" t="s">
        <v>333</v>
      </c>
      <c r="C38" s="12">
        <v>7.23</v>
      </c>
      <c r="D38" s="1" t="s">
        <v>108</v>
      </c>
      <c r="E38" s="1" t="s">
        <v>334</v>
      </c>
      <c r="F38" s="4">
        <v>525500</v>
      </c>
      <c r="G38" s="4">
        <v>526.36</v>
      </c>
      <c r="H38" s="4">
        <v>0.23</v>
      </c>
    </row>
    <row r="39" spans="2:9">
      <c r="B39" s="1" t="s">
        <v>327</v>
      </c>
      <c r="C39" s="12">
        <v>6.96</v>
      </c>
      <c r="D39" s="1" t="s">
        <v>108</v>
      </c>
      <c r="E39" s="1" t="s">
        <v>328</v>
      </c>
      <c r="F39" s="4">
        <v>480500</v>
      </c>
      <c r="G39" s="4">
        <v>485.27</v>
      </c>
      <c r="H39" s="4">
        <v>0.21</v>
      </c>
    </row>
    <row r="40" spans="2:9">
      <c r="B40" s="1" t="s">
        <v>1727</v>
      </c>
      <c r="C40" s="12">
        <v>5.86</v>
      </c>
      <c r="D40" s="1" t="s">
        <v>108</v>
      </c>
      <c r="E40" s="1" t="s">
        <v>725</v>
      </c>
      <c r="F40" s="4">
        <v>300000</v>
      </c>
      <c r="G40" s="4">
        <v>301.05</v>
      </c>
      <c r="H40" s="4">
        <v>0.13</v>
      </c>
    </row>
    <row r="41" spans="2:9">
      <c r="B41" s="1" t="s">
        <v>1974</v>
      </c>
      <c r="C41" s="12">
        <v>7.28</v>
      </c>
      <c r="D41" s="1" t="s">
        <v>108</v>
      </c>
      <c r="E41" s="1" t="s">
        <v>1975</v>
      </c>
      <c r="F41" s="4">
        <v>205500</v>
      </c>
      <c r="G41" s="4">
        <v>187.55</v>
      </c>
      <c r="H41" s="4">
        <v>0.08</v>
      </c>
    </row>
    <row r="42" spans="2:9">
      <c r="B42" s="1" t="s">
        <v>512</v>
      </c>
      <c r="C42" s="12">
        <v>7.28</v>
      </c>
      <c r="D42" s="1" t="s">
        <v>108</v>
      </c>
      <c r="E42" s="1" t="s">
        <v>513</v>
      </c>
      <c r="F42" s="4">
        <v>60900</v>
      </c>
      <c r="G42" s="4">
        <v>55.39</v>
      </c>
      <c r="H42" s="4">
        <v>0.02</v>
      </c>
    </row>
    <row r="43" spans="2:9">
      <c r="B43" s="1" t="s">
        <v>657</v>
      </c>
      <c r="C43" s="12">
        <v>7.4</v>
      </c>
      <c r="D43" s="1" t="s">
        <v>108</v>
      </c>
      <c r="E43" s="1" t="s">
        <v>658</v>
      </c>
      <c r="F43" s="4">
        <v>38500</v>
      </c>
      <c r="G43" s="4">
        <v>34.81</v>
      </c>
      <c r="H43" s="4">
        <v>0.02</v>
      </c>
    </row>
    <row r="44" spans="2:9">
      <c r="B44" s="1" t="s">
        <v>1976</v>
      </c>
      <c r="C44" s="12">
        <v>7.57</v>
      </c>
      <c r="D44" s="1" t="s">
        <v>108</v>
      </c>
      <c r="E44" s="1" t="s">
        <v>1977</v>
      </c>
      <c r="F44" s="4">
        <v>400</v>
      </c>
      <c r="G44" s="4">
        <v>0.41</v>
      </c>
      <c r="H44" s="4">
        <v>0</v>
      </c>
      <c r="I44" s="1" t="s">
        <v>427</v>
      </c>
    </row>
    <row r="45" spans="2:9">
      <c r="B45" s="2" t="s">
        <v>109</v>
      </c>
      <c r="C45" s="89"/>
      <c r="D45" s="2"/>
      <c r="E45" s="2"/>
      <c r="F45" s="10"/>
      <c r="G45" s="10">
        <f>SUM(G23:G44)</f>
        <v>55962.55000000001</v>
      </c>
      <c r="H45" s="10">
        <f>SUM(H23:H44)</f>
        <v>24.119999999999997</v>
      </c>
    </row>
    <row r="46" spans="2:9">
      <c r="B46" s="2" t="s">
        <v>335</v>
      </c>
      <c r="C46" s="12"/>
    </row>
    <row r="47" spans="2:9">
      <c r="B47" s="1" t="s">
        <v>1413</v>
      </c>
      <c r="C47" s="12">
        <v>7.53</v>
      </c>
      <c r="D47" s="1" t="s">
        <v>337</v>
      </c>
      <c r="E47" s="1" t="s">
        <v>855</v>
      </c>
      <c r="F47" s="4">
        <v>750</v>
      </c>
      <c r="G47" s="4">
        <v>7515.46</v>
      </c>
      <c r="H47" s="4">
        <v>3.24</v>
      </c>
    </row>
    <row r="48" spans="2:9">
      <c r="B48" s="1" t="s">
        <v>1978</v>
      </c>
      <c r="C48" s="12">
        <v>7.21</v>
      </c>
      <c r="D48" s="1" t="s">
        <v>349</v>
      </c>
      <c r="E48" s="1" t="s">
        <v>1979</v>
      </c>
      <c r="F48" s="4">
        <v>750</v>
      </c>
      <c r="G48" s="4">
        <v>7507.06</v>
      </c>
      <c r="H48" s="4">
        <v>3.24</v>
      </c>
    </row>
    <row r="49" spans="2:8">
      <c r="B49" s="1" t="s">
        <v>1980</v>
      </c>
      <c r="C49" s="12">
        <v>6.5</v>
      </c>
      <c r="D49" s="1" t="s">
        <v>349</v>
      </c>
      <c r="E49" s="1" t="s">
        <v>1981</v>
      </c>
      <c r="F49" s="4">
        <v>700</v>
      </c>
      <c r="G49" s="4">
        <v>7136.61</v>
      </c>
      <c r="H49" s="4">
        <v>3.08</v>
      </c>
    </row>
    <row r="50" spans="2:8">
      <c r="B50" s="1" t="s">
        <v>1982</v>
      </c>
      <c r="C50" s="12">
        <v>7.88</v>
      </c>
      <c r="D50" s="1" t="s">
        <v>337</v>
      </c>
      <c r="E50" s="1" t="s">
        <v>1983</v>
      </c>
      <c r="F50" s="4">
        <v>500</v>
      </c>
      <c r="G50" s="4">
        <v>5116.46</v>
      </c>
      <c r="H50" s="4">
        <v>2.21</v>
      </c>
    </row>
    <row r="51" spans="2:8">
      <c r="B51" s="1" t="s">
        <v>1984</v>
      </c>
      <c r="C51" s="12">
        <v>6.68</v>
      </c>
      <c r="D51" s="1" t="s">
        <v>337</v>
      </c>
      <c r="E51" s="1" t="s">
        <v>1985</v>
      </c>
      <c r="F51" s="4">
        <v>500</v>
      </c>
      <c r="G51" s="4">
        <v>5114.99</v>
      </c>
      <c r="H51" s="4">
        <v>2.2000000000000002</v>
      </c>
    </row>
    <row r="52" spans="2:8">
      <c r="B52" s="1" t="s">
        <v>1415</v>
      </c>
      <c r="C52" s="12">
        <v>7.41</v>
      </c>
      <c r="D52" s="1" t="s">
        <v>337</v>
      </c>
      <c r="E52" s="1" t="s">
        <v>859</v>
      </c>
      <c r="F52" s="4">
        <v>500</v>
      </c>
      <c r="G52" s="4">
        <v>5000.6400000000003</v>
      </c>
      <c r="H52" s="4">
        <v>2.16</v>
      </c>
    </row>
    <row r="53" spans="2:8">
      <c r="B53" s="1" t="s">
        <v>1986</v>
      </c>
      <c r="C53" s="12">
        <v>6.08</v>
      </c>
      <c r="D53" s="1" t="s">
        <v>337</v>
      </c>
      <c r="E53" s="1" t="s">
        <v>1987</v>
      </c>
      <c r="F53" s="4">
        <v>500</v>
      </c>
      <c r="G53" s="4">
        <v>4983.16</v>
      </c>
      <c r="H53" s="4">
        <v>2.15</v>
      </c>
    </row>
    <row r="54" spans="2:8">
      <c r="B54" s="1" t="s">
        <v>1418</v>
      </c>
      <c r="C54" s="12">
        <v>7.15</v>
      </c>
      <c r="D54" s="1" t="s">
        <v>337</v>
      </c>
      <c r="E54" s="1" t="s">
        <v>868</v>
      </c>
      <c r="F54" s="4">
        <v>500</v>
      </c>
      <c r="G54" s="4">
        <v>4881.75</v>
      </c>
      <c r="H54" s="4">
        <v>2.1</v>
      </c>
    </row>
    <row r="55" spans="2:8">
      <c r="B55" s="1" t="s">
        <v>1408</v>
      </c>
      <c r="C55" s="12">
        <v>7.78</v>
      </c>
      <c r="D55" s="1" t="s">
        <v>337</v>
      </c>
      <c r="E55" s="1" t="s">
        <v>341</v>
      </c>
      <c r="F55" s="4">
        <v>500</v>
      </c>
      <c r="G55" s="4">
        <v>4761.63</v>
      </c>
      <c r="H55" s="4">
        <v>2.0499999999999998</v>
      </c>
    </row>
    <row r="56" spans="2:8">
      <c r="B56" s="1" t="s">
        <v>1425</v>
      </c>
      <c r="C56" s="12">
        <v>8.0500000000000007</v>
      </c>
      <c r="D56" s="1" t="s">
        <v>337</v>
      </c>
      <c r="E56" s="1" t="s">
        <v>343</v>
      </c>
      <c r="F56" s="4">
        <v>500</v>
      </c>
      <c r="G56" s="4">
        <v>4643.8999999999996</v>
      </c>
      <c r="H56" s="4">
        <v>2</v>
      </c>
    </row>
    <row r="57" spans="2:8">
      <c r="B57" s="1" t="s">
        <v>1988</v>
      </c>
      <c r="C57" s="12">
        <v>6.61</v>
      </c>
      <c r="D57" s="1" t="s">
        <v>337</v>
      </c>
      <c r="E57" s="1" t="s">
        <v>1989</v>
      </c>
      <c r="F57" s="4">
        <v>400</v>
      </c>
      <c r="G57" s="4">
        <v>4000.21</v>
      </c>
      <c r="H57" s="4">
        <v>1.72</v>
      </c>
    </row>
    <row r="58" spans="2:8">
      <c r="B58" s="1" t="s">
        <v>1990</v>
      </c>
      <c r="C58" s="12">
        <v>7.29</v>
      </c>
      <c r="D58" s="1" t="s">
        <v>337</v>
      </c>
      <c r="E58" s="1" t="s">
        <v>1991</v>
      </c>
      <c r="F58" s="4">
        <v>300</v>
      </c>
      <c r="G58" s="4">
        <v>3005.8</v>
      </c>
      <c r="H58" s="4">
        <v>1.3</v>
      </c>
    </row>
    <row r="59" spans="2:8">
      <c r="B59" s="1" t="s">
        <v>1417</v>
      </c>
      <c r="C59" s="12">
        <v>7.48</v>
      </c>
      <c r="D59" s="1" t="s">
        <v>337</v>
      </c>
      <c r="E59" s="1" t="s">
        <v>863</v>
      </c>
      <c r="F59" s="4">
        <v>300</v>
      </c>
      <c r="G59" s="4">
        <v>2949.84</v>
      </c>
      <c r="H59" s="4">
        <v>1.27</v>
      </c>
    </row>
    <row r="60" spans="2:8">
      <c r="B60" s="1" t="s">
        <v>1461</v>
      </c>
      <c r="C60" s="12">
        <v>7.02</v>
      </c>
      <c r="D60" s="1" t="s">
        <v>337</v>
      </c>
      <c r="E60" s="1" t="s">
        <v>669</v>
      </c>
      <c r="F60" s="4">
        <v>250</v>
      </c>
      <c r="G60" s="4">
        <v>2510.63</v>
      </c>
      <c r="H60" s="4">
        <v>1.08</v>
      </c>
    </row>
    <row r="61" spans="2:8">
      <c r="B61" s="1" t="s">
        <v>1448</v>
      </c>
      <c r="C61" s="12">
        <v>7.21</v>
      </c>
      <c r="D61" s="1" t="s">
        <v>337</v>
      </c>
      <c r="E61" s="1" t="s">
        <v>514</v>
      </c>
      <c r="F61" s="4">
        <v>250</v>
      </c>
      <c r="G61" s="4">
        <v>2506.79</v>
      </c>
      <c r="H61" s="4">
        <v>1.08</v>
      </c>
    </row>
    <row r="62" spans="2:8">
      <c r="B62" s="1" t="s">
        <v>1992</v>
      </c>
      <c r="C62" s="12">
        <v>5.86</v>
      </c>
      <c r="D62" s="1" t="s">
        <v>349</v>
      </c>
      <c r="E62" s="1" t="s">
        <v>1993</v>
      </c>
      <c r="F62" s="4">
        <v>250</v>
      </c>
      <c r="G62" s="4">
        <v>2504.2800000000002</v>
      </c>
      <c r="H62" s="4">
        <v>1.08</v>
      </c>
    </row>
    <row r="63" spans="2:8">
      <c r="B63" s="1" t="s">
        <v>861</v>
      </c>
      <c r="C63" s="12">
        <v>6.31</v>
      </c>
      <c r="D63" s="1" t="s">
        <v>337</v>
      </c>
      <c r="E63" s="1" t="s">
        <v>862</v>
      </c>
      <c r="F63" s="4">
        <v>250</v>
      </c>
      <c r="G63" s="4">
        <v>2479.09</v>
      </c>
      <c r="H63" s="4">
        <v>1.07</v>
      </c>
    </row>
    <row r="64" spans="2:8">
      <c r="B64" s="1" t="s">
        <v>1411</v>
      </c>
      <c r="C64" s="12">
        <v>6.7</v>
      </c>
      <c r="D64" s="1" t="s">
        <v>337</v>
      </c>
      <c r="E64" s="1" t="s">
        <v>670</v>
      </c>
      <c r="F64" s="4">
        <v>250</v>
      </c>
      <c r="G64" s="4">
        <v>2472.09</v>
      </c>
      <c r="H64" s="4">
        <v>1.07</v>
      </c>
    </row>
    <row r="65" spans="2:8">
      <c r="B65" s="1" t="s">
        <v>866</v>
      </c>
      <c r="C65" s="12">
        <v>6.81</v>
      </c>
      <c r="D65" s="1" t="s">
        <v>337</v>
      </c>
      <c r="E65" s="1" t="s">
        <v>867</v>
      </c>
      <c r="F65" s="4">
        <v>250</v>
      </c>
      <c r="G65" s="4">
        <v>2441.21</v>
      </c>
      <c r="H65" s="4">
        <v>1.05</v>
      </c>
    </row>
    <row r="66" spans="2:8">
      <c r="B66" s="1" t="s">
        <v>1462</v>
      </c>
      <c r="C66" s="12">
        <v>7.37</v>
      </c>
      <c r="D66" s="1" t="s">
        <v>337</v>
      </c>
      <c r="E66" s="1" t="s">
        <v>340</v>
      </c>
      <c r="F66" s="4">
        <v>250</v>
      </c>
      <c r="G66" s="4">
        <v>2429.5</v>
      </c>
      <c r="H66" s="4">
        <v>1.05</v>
      </c>
    </row>
    <row r="67" spans="2:8">
      <c r="B67" s="1" t="s">
        <v>1994</v>
      </c>
      <c r="C67" s="12">
        <v>6.99</v>
      </c>
      <c r="D67" s="1" t="s">
        <v>337</v>
      </c>
      <c r="E67" s="1" t="s">
        <v>1995</v>
      </c>
      <c r="F67" s="4">
        <v>250</v>
      </c>
      <c r="G67" s="4">
        <v>2423.04</v>
      </c>
      <c r="H67" s="4">
        <v>1.04</v>
      </c>
    </row>
    <row r="68" spans="2:8">
      <c r="B68" s="1" t="s">
        <v>1996</v>
      </c>
      <c r="C68" s="12">
        <v>8.0500000000000007</v>
      </c>
      <c r="D68" s="1" t="s">
        <v>337</v>
      </c>
      <c r="E68" s="1" t="s">
        <v>1997</v>
      </c>
      <c r="F68" s="4">
        <v>250</v>
      </c>
      <c r="G68" s="4">
        <v>2330.17</v>
      </c>
      <c r="H68" s="4">
        <v>1</v>
      </c>
    </row>
    <row r="69" spans="2:8">
      <c r="B69" s="1" t="s">
        <v>1998</v>
      </c>
      <c r="C69" s="12">
        <v>6.45</v>
      </c>
      <c r="D69" s="1" t="s">
        <v>337</v>
      </c>
      <c r="E69" s="1" t="s">
        <v>1999</v>
      </c>
      <c r="F69" s="4">
        <v>230000</v>
      </c>
      <c r="G69" s="4">
        <v>2313.84</v>
      </c>
      <c r="H69" s="4">
        <v>1</v>
      </c>
    </row>
    <row r="70" spans="2:8">
      <c r="B70" s="1" t="s">
        <v>2000</v>
      </c>
      <c r="C70" s="12">
        <v>6.79</v>
      </c>
      <c r="D70" s="1" t="s">
        <v>337</v>
      </c>
      <c r="E70" s="1" t="s">
        <v>2001</v>
      </c>
      <c r="F70" s="4">
        <v>220</v>
      </c>
      <c r="G70" s="4">
        <v>2206.42</v>
      </c>
      <c r="H70" s="4">
        <v>0.95</v>
      </c>
    </row>
    <row r="71" spans="2:8">
      <c r="B71" s="1" t="s">
        <v>2002</v>
      </c>
      <c r="C71" s="12">
        <v>7.36</v>
      </c>
      <c r="D71" s="1" t="s">
        <v>337</v>
      </c>
      <c r="E71" s="1" t="s">
        <v>2003</v>
      </c>
      <c r="F71" s="4">
        <v>200</v>
      </c>
      <c r="G71" s="4">
        <v>1998.25</v>
      </c>
      <c r="H71" s="4">
        <v>0.86</v>
      </c>
    </row>
    <row r="72" spans="2:8">
      <c r="B72" s="1" t="s">
        <v>2004</v>
      </c>
      <c r="C72" s="12">
        <v>7.09</v>
      </c>
      <c r="D72" s="1" t="s">
        <v>349</v>
      </c>
      <c r="E72" s="1" t="s">
        <v>2005</v>
      </c>
      <c r="F72" s="4">
        <v>750</v>
      </c>
      <c r="G72" s="4">
        <v>1521.03</v>
      </c>
      <c r="H72" s="4">
        <v>0.66</v>
      </c>
    </row>
    <row r="73" spans="2:8">
      <c r="B73" s="1" t="s">
        <v>517</v>
      </c>
      <c r="C73" s="12">
        <v>6.64</v>
      </c>
      <c r="D73" s="1" t="s">
        <v>337</v>
      </c>
      <c r="E73" s="1" t="s">
        <v>518</v>
      </c>
      <c r="F73" s="4">
        <v>150</v>
      </c>
      <c r="G73" s="4">
        <v>1496.62</v>
      </c>
      <c r="H73" s="4">
        <v>0.65</v>
      </c>
    </row>
    <row r="74" spans="2:8">
      <c r="B74" s="1" t="s">
        <v>2006</v>
      </c>
      <c r="C74" s="12">
        <v>6.77</v>
      </c>
      <c r="D74" s="1" t="s">
        <v>349</v>
      </c>
      <c r="E74" s="1" t="s">
        <v>2007</v>
      </c>
      <c r="F74" s="4">
        <v>100</v>
      </c>
      <c r="G74" s="4">
        <v>970.82</v>
      </c>
      <c r="H74" s="4">
        <v>0.42</v>
      </c>
    </row>
    <row r="75" spans="2:8">
      <c r="B75" s="1" t="s">
        <v>2008</v>
      </c>
      <c r="C75" s="12">
        <v>6.73</v>
      </c>
      <c r="D75" s="1" t="s">
        <v>337</v>
      </c>
      <c r="E75" s="1" t="s">
        <v>2009</v>
      </c>
      <c r="F75" s="4">
        <v>50</v>
      </c>
      <c r="G75" s="4">
        <v>500.22</v>
      </c>
      <c r="H75" s="4">
        <v>0.22</v>
      </c>
    </row>
    <row r="76" spans="2:8">
      <c r="B76" s="1" t="s">
        <v>2010</v>
      </c>
      <c r="C76" s="12">
        <v>7.21</v>
      </c>
      <c r="D76" s="1" t="s">
        <v>337</v>
      </c>
      <c r="E76" s="1" t="s">
        <v>2011</v>
      </c>
      <c r="F76" s="4">
        <v>33</v>
      </c>
      <c r="G76" s="4">
        <v>335.37</v>
      </c>
      <c r="H76" s="4">
        <v>0.14000000000000001</v>
      </c>
    </row>
    <row r="77" spans="2:8">
      <c r="B77" s="1" t="s">
        <v>515</v>
      </c>
      <c r="C77" s="12">
        <v>6.25</v>
      </c>
      <c r="D77" s="1" t="s">
        <v>337</v>
      </c>
      <c r="E77" s="1" t="s">
        <v>516</v>
      </c>
      <c r="F77" s="4">
        <v>10</v>
      </c>
      <c r="G77" s="4">
        <v>100.97</v>
      </c>
      <c r="H77" s="4">
        <v>0.04</v>
      </c>
    </row>
    <row r="78" spans="2:8">
      <c r="B78" s="1" t="s">
        <v>2012</v>
      </c>
      <c r="C78" s="12">
        <v>6.99</v>
      </c>
      <c r="D78" s="1" t="s">
        <v>337</v>
      </c>
      <c r="E78" s="1" t="s">
        <v>2013</v>
      </c>
      <c r="F78" s="4">
        <v>10</v>
      </c>
      <c r="G78" s="4">
        <v>100.69</v>
      </c>
      <c r="H78" s="4">
        <v>0.04</v>
      </c>
    </row>
    <row r="79" spans="2:8">
      <c r="B79" s="1" t="s">
        <v>1376</v>
      </c>
      <c r="C79" s="12">
        <v>6.87</v>
      </c>
      <c r="D79" s="1" t="s">
        <v>337</v>
      </c>
      <c r="E79" s="1" t="s">
        <v>678</v>
      </c>
      <c r="F79" s="4">
        <v>8</v>
      </c>
      <c r="G79" s="4">
        <v>80.12</v>
      </c>
      <c r="H79" s="4">
        <v>0.03</v>
      </c>
    </row>
    <row r="80" spans="2:8">
      <c r="B80" s="1" t="s">
        <v>2014</v>
      </c>
      <c r="C80" s="12">
        <v>7.49</v>
      </c>
      <c r="D80" s="1" t="s">
        <v>337</v>
      </c>
      <c r="E80" s="1" t="s">
        <v>2015</v>
      </c>
      <c r="F80" s="4">
        <v>3</v>
      </c>
      <c r="G80" s="4">
        <v>31.18</v>
      </c>
      <c r="H80" s="4">
        <v>0.01</v>
      </c>
    </row>
    <row r="81" spans="2:8">
      <c r="B81" s="2" t="s">
        <v>353</v>
      </c>
      <c r="C81" s="89"/>
      <c r="D81" s="2"/>
      <c r="E81" s="2"/>
      <c r="F81" s="10"/>
      <c r="G81" s="10">
        <f>SUM(G46:G80)</f>
        <v>100369.83999999998</v>
      </c>
      <c r="H81" s="10">
        <f>SUM(H46:H80)</f>
        <v>43.259999999999984</v>
      </c>
    </row>
    <row r="82" spans="2:8">
      <c r="B82" s="2" t="s">
        <v>354</v>
      </c>
      <c r="C82" s="12"/>
    </row>
    <row r="83" spans="2:8">
      <c r="B83" s="1" t="s">
        <v>2016</v>
      </c>
      <c r="C83" s="12">
        <v>7.3211000000000004</v>
      </c>
      <c r="D83" s="1" t="s">
        <v>337</v>
      </c>
      <c r="E83" s="1" t="s">
        <v>2017</v>
      </c>
      <c r="F83" s="4">
        <v>860</v>
      </c>
      <c r="G83" s="4">
        <v>8661.4500000000007</v>
      </c>
      <c r="H83" s="4">
        <v>3.73</v>
      </c>
    </row>
    <row r="84" spans="2:8">
      <c r="B84" s="1" t="s">
        <v>1618</v>
      </c>
      <c r="C84" s="12">
        <v>7.4661</v>
      </c>
      <c r="D84" s="1" t="s">
        <v>337</v>
      </c>
      <c r="E84" s="1" t="s">
        <v>355</v>
      </c>
      <c r="F84" s="4">
        <v>652</v>
      </c>
      <c r="G84" s="4">
        <v>6563.05</v>
      </c>
      <c r="H84" s="4">
        <v>2.83</v>
      </c>
    </row>
    <row r="85" spans="2:8">
      <c r="B85" s="2" t="s">
        <v>356</v>
      </c>
      <c r="C85" s="89"/>
      <c r="D85" s="2"/>
      <c r="E85" s="2"/>
      <c r="F85" s="10"/>
      <c r="G85" s="10">
        <f>SUM(G82:G84)</f>
        <v>15224.5</v>
      </c>
      <c r="H85" s="10">
        <f>SUM(H82:H84)</f>
        <v>6.5600000000000005</v>
      </c>
    </row>
    <row r="86" spans="2:8">
      <c r="B86" s="2" t="s">
        <v>110</v>
      </c>
      <c r="C86" s="12"/>
    </row>
    <row r="87" spans="2:8">
      <c r="B87" s="1" t="s">
        <v>1831</v>
      </c>
      <c r="C87" s="12">
        <v>6.15</v>
      </c>
      <c r="D87" s="1" t="s">
        <v>1832</v>
      </c>
      <c r="E87" s="1" t="s">
        <v>1833</v>
      </c>
      <c r="F87" s="4">
        <v>3000</v>
      </c>
      <c r="G87" s="4">
        <v>14518.1</v>
      </c>
      <c r="H87" s="4">
        <v>6.26</v>
      </c>
    </row>
    <row r="88" spans="2:8">
      <c r="B88" s="1" t="s">
        <v>1811</v>
      </c>
      <c r="C88" s="12">
        <v>6.58</v>
      </c>
      <c r="D88" s="1" t="s">
        <v>112</v>
      </c>
      <c r="E88" s="1" t="s">
        <v>1812</v>
      </c>
      <c r="F88" s="4">
        <v>1500</v>
      </c>
      <c r="G88" s="4">
        <v>7170.38</v>
      </c>
      <c r="H88" s="4">
        <v>3.09</v>
      </c>
    </row>
    <row r="89" spans="2:8">
      <c r="B89" s="1" t="s">
        <v>2018</v>
      </c>
      <c r="C89" s="12">
        <v>6.24</v>
      </c>
      <c r="D89" s="1" t="s">
        <v>111</v>
      </c>
      <c r="E89" s="1" t="s">
        <v>2019</v>
      </c>
      <c r="F89" s="4">
        <v>1000</v>
      </c>
      <c r="G89" s="4">
        <v>4841.8999999999996</v>
      </c>
      <c r="H89" s="4">
        <v>2.09</v>
      </c>
    </row>
    <row r="90" spans="2:8">
      <c r="B90" s="1" t="s">
        <v>1450</v>
      </c>
      <c r="C90" s="12">
        <v>6.28</v>
      </c>
      <c r="D90" s="1" t="s">
        <v>112</v>
      </c>
      <c r="E90" s="1" t="s">
        <v>519</v>
      </c>
      <c r="F90" s="4">
        <v>1000</v>
      </c>
      <c r="G90" s="4">
        <v>4839.3</v>
      </c>
      <c r="H90" s="4">
        <v>2.09</v>
      </c>
    </row>
    <row r="91" spans="2:8">
      <c r="B91" s="1" t="s">
        <v>2020</v>
      </c>
      <c r="C91" s="12">
        <v>6.29</v>
      </c>
      <c r="D91" s="1" t="s">
        <v>111</v>
      </c>
      <c r="E91" s="1" t="s">
        <v>2021</v>
      </c>
      <c r="F91" s="4">
        <v>1000</v>
      </c>
      <c r="G91" s="4">
        <v>4839</v>
      </c>
      <c r="H91" s="4">
        <v>2.09</v>
      </c>
    </row>
    <row r="92" spans="2:8">
      <c r="B92" s="1" t="s">
        <v>1819</v>
      </c>
      <c r="C92" s="12">
        <v>6.29</v>
      </c>
      <c r="D92" s="1" t="s">
        <v>111</v>
      </c>
      <c r="E92" s="1" t="s">
        <v>1820</v>
      </c>
      <c r="F92" s="4">
        <v>1000</v>
      </c>
      <c r="G92" s="4">
        <v>4835.7700000000004</v>
      </c>
      <c r="H92" s="4">
        <v>2.08</v>
      </c>
    </row>
    <row r="93" spans="2:8">
      <c r="B93" s="1" t="s">
        <v>2022</v>
      </c>
      <c r="C93" s="12">
        <v>6.3</v>
      </c>
      <c r="D93" s="1" t="s">
        <v>111</v>
      </c>
      <c r="E93" s="1" t="s">
        <v>2023</v>
      </c>
      <c r="F93" s="4">
        <v>1000</v>
      </c>
      <c r="G93" s="4">
        <v>4818.76</v>
      </c>
      <c r="H93" s="4">
        <v>2.08</v>
      </c>
    </row>
    <row r="94" spans="2:8">
      <c r="B94" s="1" t="s">
        <v>2024</v>
      </c>
      <c r="C94" s="12">
        <v>6.54</v>
      </c>
      <c r="D94" s="1" t="s">
        <v>111</v>
      </c>
      <c r="E94" s="1" t="s">
        <v>2025</v>
      </c>
      <c r="F94" s="4">
        <v>1000</v>
      </c>
      <c r="G94" s="4">
        <v>4743.33</v>
      </c>
      <c r="H94" s="4">
        <v>2.04</v>
      </c>
    </row>
    <row r="95" spans="2:8">
      <c r="B95" s="1" t="s">
        <v>2026</v>
      </c>
      <c r="C95" s="12">
        <v>5.53</v>
      </c>
      <c r="D95" s="1" t="s">
        <v>108</v>
      </c>
      <c r="E95" s="1" t="s">
        <v>2027</v>
      </c>
      <c r="F95" s="4">
        <v>3000000</v>
      </c>
      <c r="G95" s="4">
        <v>2967.63</v>
      </c>
      <c r="H95" s="4">
        <v>1.28</v>
      </c>
    </row>
    <row r="96" spans="2:8">
      <c r="B96" s="2" t="s">
        <v>116</v>
      </c>
      <c r="C96" s="9"/>
      <c r="D96" s="2"/>
      <c r="E96" s="2"/>
      <c r="F96" s="10"/>
      <c r="G96" s="10">
        <f>SUM(G86:G95)</f>
        <v>53574.17</v>
      </c>
      <c r="H96" s="10">
        <f>SUM(H86:H95)</f>
        <v>23.1</v>
      </c>
    </row>
    <row r="97" spans="2:8">
      <c r="B97" s="2" t="s">
        <v>358</v>
      </c>
      <c r="C97" s="9"/>
      <c r="D97" s="2"/>
      <c r="E97" s="2"/>
      <c r="F97" s="10"/>
      <c r="G97" s="10">
        <v>5449.31</v>
      </c>
      <c r="H97" s="10">
        <v>2.35</v>
      </c>
    </row>
    <row r="98" spans="2:8">
      <c r="B98" s="2" t="s">
        <v>117</v>
      </c>
      <c r="C98" s="9"/>
      <c r="D98" s="2"/>
      <c r="E98" s="2"/>
      <c r="F98" s="10"/>
      <c r="G98" s="10">
        <f>+G45+G81+G85+G96+G97</f>
        <v>230580.37</v>
      </c>
      <c r="H98" s="10">
        <f>+H45+H81+H85+H96+H97</f>
        <v>99.389999999999986</v>
      </c>
    </row>
    <row r="99" spans="2:8">
      <c r="B99" s="2" t="s">
        <v>296</v>
      </c>
      <c r="C99" s="9"/>
      <c r="D99" s="2"/>
      <c r="E99" s="2"/>
      <c r="F99" s="10"/>
      <c r="G99" s="10">
        <f>+G100-G98</f>
        <v>1428.1187529099989</v>
      </c>
      <c r="H99" s="10">
        <f>+H100-H98</f>
        <v>0.61000000000001364</v>
      </c>
    </row>
    <row r="100" spans="2:8">
      <c r="B100" s="2" t="s">
        <v>119</v>
      </c>
      <c r="C100" s="9"/>
      <c r="D100" s="2"/>
      <c r="E100" s="2"/>
      <c r="F100" s="10"/>
      <c r="G100" s="10">
        <v>232008.48875290999</v>
      </c>
      <c r="H100" s="10">
        <v>100</v>
      </c>
    </row>
    <row r="101" spans="2:8">
      <c r="B101" s="1" t="s">
        <v>120</v>
      </c>
    </row>
    <row r="102" spans="2:8">
      <c r="B102" s="1" t="s">
        <v>121</v>
      </c>
    </row>
    <row r="103" spans="2:8">
      <c r="B103" s="2" t="s">
        <v>122</v>
      </c>
      <c r="C103" s="90">
        <v>44773</v>
      </c>
    </row>
    <row r="104" spans="2:8" ht="25.5">
      <c r="B104" s="11" t="s">
        <v>123</v>
      </c>
      <c r="C104" s="9" t="s">
        <v>124</v>
      </c>
    </row>
    <row r="105" spans="2:8">
      <c r="B105" s="2"/>
    </row>
    <row r="106" spans="2:8">
      <c r="B106" s="19" t="s">
        <v>1736</v>
      </c>
      <c r="C106" s="2" t="s">
        <v>1922</v>
      </c>
    </row>
    <row r="107" spans="2:8">
      <c r="B107" s="2" t="s">
        <v>1737</v>
      </c>
      <c r="C107" s="9" t="s">
        <v>124</v>
      </c>
    </row>
    <row r="108" spans="2:8">
      <c r="B108" s="2" t="s">
        <v>2028</v>
      </c>
      <c r="C108" s="9"/>
    </row>
    <row r="109" spans="2:8">
      <c r="B109" s="2" t="s">
        <v>2029</v>
      </c>
      <c r="C109" s="9"/>
    </row>
    <row r="110" spans="2:8">
      <c r="B110" s="2" t="s">
        <v>2030</v>
      </c>
      <c r="C110" s="9"/>
    </row>
    <row r="111" spans="2:8">
      <c r="B111" s="2" t="s">
        <v>2031</v>
      </c>
      <c r="C111" s="9"/>
    </row>
    <row r="112" spans="2:8">
      <c r="B112" s="2" t="s">
        <v>2032</v>
      </c>
      <c r="C112" s="9"/>
    </row>
    <row r="113" spans="2:7">
      <c r="B113" s="2" t="s">
        <v>2033</v>
      </c>
      <c r="C113" s="9"/>
    </row>
    <row r="114" spans="2:7">
      <c r="B114" s="2" t="s">
        <v>2034</v>
      </c>
      <c r="C114" s="9"/>
    </row>
    <row r="115" spans="2:7">
      <c r="B115" s="2" t="s">
        <v>2035</v>
      </c>
      <c r="C115" s="9"/>
    </row>
    <row r="116" spans="2:7">
      <c r="B116" s="2" t="s">
        <v>2036</v>
      </c>
      <c r="C116" s="9"/>
    </row>
    <row r="117" spans="2:7">
      <c r="B117" s="2" t="s">
        <v>2037</v>
      </c>
      <c r="C117" s="9"/>
    </row>
    <row r="118" spans="2:7">
      <c r="B118" s="2" t="s">
        <v>2038</v>
      </c>
      <c r="C118" s="9"/>
    </row>
    <row r="119" spans="2:7">
      <c r="B119" s="2" t="s">
        <v>2039</v>
      </c>
      <c r="C119" s="9"/>
    </row>
    <row r="120" spans="2:7">
      <c r="B120" s="2" t="s">
        <v>127</v>
      </c>
      <c r="C120" s="9"/>
    </row>
    <row r="121" spans="2:7">
      <c r="B121" s="19" t="s">
        <v>2040</v>
      </c>
    </row>
    <row r="123" spans="2:7" ht="63" customHeight="1">
      <c r="B123" s="404" t="s">
        <v>1620</v>
      </c>
      <c r="C123" s="404"/>
      <c r="D123" s="404"/>
      <c r="E123" s="404"/>
      <c r="F123" s="404"/>
    </row>
    <row r="124" spans="2:7">
      <c r="C124" s="12"/>
    </row>
    <row r="125" spans="2:7">
      <c r="C125" s="12"/>
    </row>
    <row r="127" spans="2:7">
      <c r="B127" s="19" t="s">
        <v>1940</v>
      </c>
      <c r="C127" s="103"/>
      <c r="D127" s="71"/>
      <c r="E127" s="71"/>
      <c r="F127" s="104"/>
      <c r="G127" s="104"/>
    </row>
    <row r="128" spans="2:7" ht="128.25">
      <c r="B128" s="105" t="s">
        <v>1941</v>
      </c>
      <c r="C128" s="106" t="s">
        <v>1942</v>
      </c>
      <c r="D128" s="107" t="s">
        <v>1943</v>
      </c>
      <c r="E128" s="107" t="s">
        <v>1944</v>
      </c>
      <c r="F128" s="108" t="s">
        <v>1945</v>
      </c>
      <c r="G128" s="104"/>
    </row>
    <row r="129" spans="1:7">
      <c r="B129" s="109" t="s">
        <v>2041</v>
      </c>
      <c r="C129" s="110" t="s">
        <v>2042</v>
      </c>
      <c r="D129" s="111" t="s">
        <v>1948</v>
      </c>
      <c r="E129" s="111" t="s">
        <v>1949</v>
      </c>
      <c r="F129" s="112">
        <v>2500</v>
      </c>
      <c r="G129" s="104" t="s">
        <v>1950</v>
      </c>
    </row>
    <row r="130" spans="1:7">
      <c r="B130" s="109" t="s">
        <v>2043</v>
      </c>
      <c r="C130" s="110" t="s">
        <v>2044</v>
      </c>
      <c r="D130" s="111" t="s">
        <v>1948</v>
      </c>
      <c r="E130" s="111" t="s">
        <v>1949</v>
      </c>
      <c r="F130" s="121">
        <v>14500</v>
      </c>
      <c r="G130" s="104" t="s">
        <v>2045</v>
      </c>
    </row>
    <row r="131" spans="1:7">
      <c r="B131" s="109" t="s">
        <v>2046</v>
      </c>
      <c r="C131" s="110" t="s">
        <v>2047</v>
      </c>
      <c r="D131" s="111" t="s">
        <v>1948</v>
      </c>
      <c r="E131" s="111" t="s">
        <v>1949</v>
      </c>
      <c r="F131" s="121">
        <v>2766.5839900000001</v>
      </c>
      <c r="G131" s="104" t="s">
        <v>2048</v>
      </c>
    </row>
    <row r="132" spans="1:7">
      <c r="B132" s="71"/>
      <c r="C132" s="103"/>
      <c r="D132" s="71"/>
      <c r="E132" s="71"/>
      <c r="F132" s="104"/>
      <c r="G132" s="104"/>
    </row>
    <row r="133" spans="1:7">
      <c r="B133" s="71"/>
      <c r="C133" s="103"/>
      <c r="D133" s="71"/>
      <c r="E133" s="71"/>
      <c r="F133" s="104"/>
      <c r="G133" s="104"/>
    </row>
    <row r="134" spans="1:7">
      <c r="B134" s="71" t="s">
        <v>2049</v>
      </c>
      <c r="C134" s="103"/>
      <c r="D134" s="71"/>
      <c r="E134" s="71"/>
      <c r="F134" s="104"/>
      <c r="G134" s="104"/>
    </row>
    <row r="135" spans="1:7">
      <c r="B135" s="71" t="s">
        <v>2050</v>
      </c>
      <c r="C135" s="103"/>
      <c r="D135" s="71"/>
      <c r="E135" s="71"/>
      <c r="F135" s="104"/>
      <c r="G135" s="104"/>
    </row>
    <row r="136" spans="1:7">
      <c r="B136" s="71" t="s">
        <v>2051</v>
      </c>
      <c r="C136" s="103"/>
      <c r="D136" s="71"/>
      <c r="E136" s="71"/>
      <c r="F136" s="104"/>
      <c r="G136" s="104"/>
    </row>
    <row r="138" spans="1:7">
      <c r="B138" s="113" t="s">
        <v>1952</v>
      </c>
      <c r="C138" s="114"/>
      <c r="D138" s="115"/>
    </row>
    <row r="139" spans="1:7" ht="30">
      <c r="B139" s="116" t="s">
        <v>1953</v>
      </c>
      <c r="C139" s="117" t="s">
        <v>1954</v>
      </c>
      <c r="D139" s="116" t="s">
        <v>1955</v>
      </c>
    </row>
    <row r="140" spans="1:7">
      <c r="B140" s="122" t="s">
        <v>1071</v>
      </c>
      <c r="C140" s="118">
        <v>6</v>
      </c>
      <c r="D140" s="119">
        <v>3.79</v>
      </c>
    </row>
    <row r="141" spans="1:7">
      <c r="B141" s="123"/>
      <c r="C141" s="124"/>
      <c r="D141" s="125"/>
    </row>
    <row r="143" spans="1:7">
      <c r="A143" s="3" t="s">
        <v>0</v>
      </c>
      <c r="B143" s="361" t="s">
        <v>2052</v>
      </c>
      <c r="C143" s="361"/>
      <c r="D143" s="361"/>
      <c r="E143" s="361"/>
    </row>
    <row r="147" spans="2:8">
      <c r="B147" s="1" t="s">
        <v>2053</v>
      </c>
    </row>
    <row r="149" spans="2:8">
      <c r="B149" s="6" t="s">
        <v>98</v>
      </c>
      <c r="C149" s="7" t="s">
        <v>99</v>
      </c>
      <c r="D149" s="6" t="s">
        <v>100</v>
      </c>
      <c r="E149" s="6" t="s">
        <v>101</v>
      </c>
      <c r="F149" s="8" t="s">
        <v>102</v>
      </c>
      <c r="G149" s="8" t="s">
        <v>103</v>
      </c>
      <c r="H149" s="8" t="s">
        <v>104</v>
      </c>
    </row>
    <row r="150" spans="2:8">
      <c r="B150" s="2"/>
      <c r="C150" s="9"/>
      <c r="D150" s="2"/>
      <c r="E150" s="2"/>
      <c r="F150" s="10"/>
      <c r="G150" s="10"/>
      <c r="H150" s="10"/>
    </row>
    <row r="151" spans="2:8" ht="15.75">
      <c r="B151" s="126" t="s">
        <v>2054</v>
      </c>
      <c r="C151" s="9"/>
      <c r="D151" s="2"/>
      <c r="E151" s="2"/>
      <c r="F151" s="10"/>
      <c r="G151" s="10"/>
      <c r="H151" s="10"/>
    </row>
    <row r="152" spans="2:8" s="127" customFormat="1">
      <c r="C152" s="128"/>
      <c r="F152" s="129"/>
      <c r="G152" s="129"/>
      <c r="H152" s="129"/>
    </row>
    <row r="153" spans="2:8" s="127" customFormat="1">
      <c r="B153" s="130" t="s">
        <v>2055</v>
      </c>
      <c r="C153" s="131"/>
      <c r="F153" s="129"/>
      <c r="G153" s="129"/>
      <c r="H153" s="129"/>
    </row>
    <row r="154" spans="2:8" s="127" customFormat="1">
      <c r="B154"/>
      <c r="C154" s="131"/>
      <c r="F154" s="129"/>
      <c r="G154" s="129"/>
      <c r="H154" s="129"/>
    </row>
    <row r="155" spans="2:8" s="127" customFormat="1">
      <c r="B155"/>
      <c r="C155" s="131"/>
      <c r="F155" s="129"/>
      <c r="G155" s="129"/>
      <c r="H155" s="129"/>
    </row>
    <row r="156" spans="2:8" s="127" customFormat="1">
      <c r="B156" t="s">
        <v>2056</v>
      </c>
      <c r="C156" s="132">
        <v>577958246.57000005</v>
      </c>
      <c r="F156" s="129"/>
      <c r="G156" s="133"/>
      <c r="H156" s="129"/>
    </row>
    <row r="157" spans="2:8" s="127" customFormat="1">
      <c r="B157"/>
      <c r="C157" s="134"/>
      <c r="F157" s="129"/>
      <c r="G157" s="133"/>
      <c r="H157" s="129"/>
    </row>
    <row r="158" spans="2:8" s="127" customFormat="1">
      <c r="B158" t="s">
        <v>2057</v>
      </c>
      <c r="C158" s="132">
        <v>465538246.57000005</v>
      </c>
      <c r="F158" s="129"/>
      <c r="G158" s="133"/>
      <c r="H158" s="129"/>
    </row>
    <row r="159" spans="2:8" s="127" customFormat="1">
      <c r="B159"/>
      <c r="C159" s="134"/>
      <c r="F159" s="129"/>
      <c r="G159" s="133"/>
      <c r="H159" s="129"/>
    </row>
    <row r="160" spans="2:8" s="127" customFormat="1">
      <c r="B160" t="s">
        <v>2058</v>
      </c>
      <c r="C160" s="134">
        <v>112420000</v>
      </c>
      <c r="F160" s="129"/>
      <c r="G160" s="133"/>
      <c r="H160" s="129"/>
    </row>
    <row r="161" spans="2:8" s="127" customFormat="1">
      <c r="B161"/>
      <c r="C161" s="134"/>
      <c r="F161" s="129"/>
      <c r="G161" s="133"/>
      <c r="H161" s="129"/>
    </row>
    <row r="162" spans="2:8" s="127" customFormat="1">
      <c r="B162" s="130" t="s">
        <v>2059</v>
      </c>
      <c r="C162" s="135">
        <v>256691020</v>
      </c>
      <c r="F162" s="129"/>
      <c r="G162" s="133"/>
      <c r="H162" s="129"/>
    </row>
    <row r="163" spans="2:8" s="127" customFormat="1">
      <c r="B163"/>
      <c r="C163" s="134"/>
      <c r="F163" s="129"/>
      <c r="G163" s="133"/>
      <c r="H163" s="129"/>
    </row>
    <row r="164" spans="2:8" s="127" customFormat="1">
      <c r="B164" t="s">
        <v>2060</v>
      </c>
      <c r="C164" s="132">
        <v>116603020</v>
      </c>
      <c r="F164" s="129"/>
      <c r="G164" s="133"/>
      <c r="H164" s="129"/>
    </row>
    <row r="165" spans="2:8" s="127" customFormat="1">
      <c r="B165"/>
      <c r="C165" s="134"/>
      <c r="F165" s="129"/>
      <c r="G165" s="133"/>
      <c r="H165" s="129"/>
    </row>
    <row r="166" spans="2:8" s="127" customFormat="1" ht="25.5">
      <c r="B166" s="136" t="s">
        <v>2061</v>
      </c>
      <c r="C166" s="132">
        <v>140088000</v>
      </c>
      <c r="F166" s="129"/>
      <c r="G166" s="133"/>
      <c r="H166" s="129"/>
    </row>
    <row r="167" spans="2:8" s="127" customFormat="1">
      <c r="B167"/>
      <c r="C167" s="134"/>
      <c r="F167" s="129"/>
      <c r="G167" s="133"/>
      <c r="H167" s="129"/>
    </row>
    <row r="168" spans="2:8" s="127" customFormat="1" ht="25.5">
      <c r="B168" s="136" t="s">
        <v>2062</v>
      </c>
      <c r="C168" s="132">
        <v>120303511.78</v>
      </c>
      <c r="F168" s="129"/>
      <c r="G168" s="133"/>
      <c r="H168" s="129"/>
    </row>
    <row r="169" spans="2:8" s="127" customFormat="1">
      <c r="B169"/>
      <c r="C169" s="134"/>
      <c r="F169" s="129"/>
      <c r="G169" s="133"/>
      <c r="H169" s="129"/>
    </row>
    <row r="170" spans="2:8" s="127" customFormat="1">
      <c r="B170" s="130" t="s">
        <v>2063</v>
      </c>
      <c r="C170" s="135">
        <v>236906531.78</v>
      </c>
      <c r="F170" s="129"/>
      <c r="G170" s="133"/>
      <c r="H170" s="129"/>
    </row>
    <row r="171" spans="2:8" s="127" customFormat="1">
      <c r="B171" s="137"/>
      <c r="C171" s="12"/>
      <c r="F171" s="129"/>
      <c r="G171" s="129"/>
      <c r="H171" s="129"/>
    </row>
    <row r="172" spans="2:8" s="127" customFormat="1">
      <c r="B172" s="1" t="s">
        <v>2064</v>
      </c>
      <c r="C172" s="132"/>
      <c r="F172" s="129"/>
      <c r="G172" s="129"/>
    </row>
    <row r="173" spans="2:8" s="127" customFormat="1">
      <c r="B173" s="2"/>
      <c r="C173" s="12"/>
      <c r="F173" s="129"/>
      <c r="G173" s="129"/>
      <c r="H173" s="129"/>
    </row>
    <row r="174" spans="2:8" s="127" customFormat="1">
      <c r="B174" s="2"/>
      <c r="C174" s="12"/>
      <c r="F174" s="129"/>
      <c r="G174" s="129"/>
      <c r="H174" s="129"/>
    </row>
    <row r="175" spans="2:8" s="127" customFormat="1" ht="38.25">
      <c r="B175" s="11" t="s">
        <v>2065</v>
      </c>
      <c r="C175" s="5"/>
      <c r="F175" s="129"/>
      <c r="G175" s="129"/>
      <c r="H175" s="129"/>
    </row>
  </sheetData>
  <mergeCells count="10">
    <mergeCell ref="B123:F123"/>
    <mergeCell ref="B143:E143"/>
    <mergeCell ref="B1:E1"/>
    <mergeCell ref="C3:C7"/>
    <mergeCell ref="D3:D7"/>
    <mergeCell ref="B10:E10"/>
    <mergeCell ref="B11:E11"/>
    <mergeCell ref="C12:C14"/>
    <mergeCell ref="D12:D14"/>
    <mergeCell ref="E12:E14"/>
  </mergeCells>
  <hyperlinks>
    <hyperlink ref="A1" location="Index!A1" display="Index" xr:uid="{D83DD974-F1A2-4B57-84A1-E7A1CA1CB017}"/>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C8BBE-9086-4EBE-BDD5-4F8CDF446D18}">
  <dimension ref="A1:H169"/>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42578125" style="1" bestFit="1" customWidth="1"/>
    <col min="6" max="6" width="10.5703125" style="4" bestFit="1" customWidth="1"/>
    <col min="7" max="7" width="18.140625" style="4" bestFit="1" customWidth="1"/>
    <col min="8" max="8" width="9.140625" style="4" bestFit="1" customWidth="1"/>
    <col min="9" max="16384" width="9.140625" style="1"/>
  </cols>
  <sheetData>
    <row r="1" spans="1:5">
      <c r="A1" s="3" t="s">
        <v>0</v>
      </c>
      <c r="B1" s="361" t="s">
        <v>2066</v>
      </c>
      <c r="C1" s="361"/>
      <c r="D1" s="361"/>
      <c r="E1" s="361"/>
    </row>
    <row r="2" spans="1:5" ht="13.5" thickBot="1"/>
    <row r="3" spans="1:5" ht="15">
      <c r="B3" s="23" t="s">
        <v>2067</v>
      </c>
      <c r="C3" s="362"/>
      <c r="D3" s="365"/>
      <c r="E3" s="13"/>
    </row>
    <row r="4" spans="1:5" ht="60">
      <c r="B4" s="24" t="s">
        <v>2068</v>
      </c>
      <c r="C4" s="363"/>
      <c r="D4" s="366"/>
      <c r="E4" s="13"/>
    </row>
    <row r="5" spans="1:5" ht="15">
      <c r="B5" s="24" t="s">
        <v>977</v>
      </c>
      <c r="C5" s="363"/>
      <c r="D5" s="366"/>
      <c r="E5" s="13"/>
    </row>
    <row r="6" spans="1:5" ht="15">
      <c r="B6" s="24" t="s">
        <v>2069</v>
      </c>
      <c r="C6" s="363"/>
      <c r="D6" s="366"/>
      <c r="E6" s="13"/>
    </row>
    <row r="7" spans="1:5" ht="15.75" thickBot="1">
      <c r="B7" s="25" t="s">
        <v>2070</v>
      </c>
      <c r="C7" s="364"/>
      <c r="D7" s="367"/>
      <c r="E7" s="13"/>
    </row>
    <row r="8" spans="1:5">
      <c r="B8" s="13"/>
      <c r="C8" s="15" t="s">
        <v>979</v>
      </c>
      <c r="D8" s="15" t="s">
        <v>980</v>
      </c>
      <c r="E8" s="13"/>
    </row>
    <row r="9" spans="1:5">
      <c r="B9" s="13"/>
      <c r="C9" s="15"/>
      <c r="D9" s="15"/>
      <c r="E9" s="13"/>
    </row>
    <row r="10" spans="1:5" ht="15">
      <c r="B10" s="412"/>
      <c r="C10" s="412"/>
      <c r="D10" s="412"/>
      <c r="E10" s="412"/>
    </row>
    <row r="11" spans="1:5">
      <c r="B11" s="411" t="s">
        <v>1747</v>
      </c>
      <c r="C11" s="411"/>
      <c r="D11" s="411"/>
      <c r="E11" s="411"/>
    </row>
    <row r="12" spans="1:5">
      <c r="B12" s="155" t="s">
        <v>1748</v>
      </c>
      <c r="C12" s="411" t="s">
        <v>1749</v>
      </c>
      <c r="D12" s="411" t="s">
        <v>1750</v>
      </c>
      <c r="E12" s="411" t="s">
        <v>1751</v>
      </c>
    </row>
    <row r="13" spans="1:5">
      <c r="B13" s="155" t="s">
        <v>1752</v>
      </c>
      <c r="C13" s="411"/>
      <c r="D13" s="411"/>
      <c r="E13" s="411"/>
    </row>
    <row r="14" spans="1:5">
      <c r="B14" s="91" t="s">
        <v>1753</v>
      </c>
      <c r="C14" s="77"/>
      <c r="D14" s="77"/>
      <c r="E14" s="77"/>
    </row>
    <row r="15" spans="1:5">
      <c r="B15" s="91" t="s">
        <v>1755</v>
      </c>
      <c r="C15" s="77"/>
      <c r="D15" s="77" t="s">
        <v>2071</v>
      </c>
      <c r="E15" s="77"/>
    </row>
    <row r="16" spans="1:5">
      <c r="B16" s="91" t="s">
        <v>1756</v>
      </c>
      <c r="C16" s="77"/>
      <c r="D16" s="77"/>
      <c r="E16" s="77"/>
    </row>
    <row r="17" spans="2:8">
      <c r="B17" s="92" t="s">
        <v>3122</v>
      </c>
      <c r="C17" s="155"/>
      <c r="D17" s="155"/>
      <c r="E17" s="155"/>
    </row>
    <row r="20" spans="2:8">
      <c r="B20" s="1" t="s">
        <v>97</v>
      </c>
    </row>
    <row r="22" spans="2:8">
      <c r="B22" s="6" t="s">
        <v>98</v>
      </c>
      <c r="C22" s="7" t="s">
        <v>99</v>
      </c>
      <c r="D22" s="6" t="s">
        <v>100</v>
      </c>
      <c r="E22" s="6" t="s">
        <v>101</v>
      </c>
      <c r="F22" s="8" t="s">
        <v>102</v>
      </c>
      <c r="G22" s="8" t="s">
        <v>103</v>
      </c>
      <c r="H22" s="8" t="s">
        <v>104</v>
      </c>
    </row>
    <row r="23" spans="2:8">
      <c r="B23" s="2" t="s">
        <v>105</v>
      </c>
      <c r="C23" s="12"/>
    </row>
    <row r="24" spans="2:8">
      <c r="B24" s="2" t="s">
        <v>106</v>
      </c>
      <c r="C24" s="12"/>
    </row>
    <row r="25" spans="2:8">
      <c r="B25" s="2" t="s">
        <v>107</v>
      </c>
      <c r="C25" s="12"/>
    </row>
    <row r="26" spans="2:8">
      <c r="B26" s="1" t="s">
        <v>506</v>
      </c>
      <c r="C26" s="12">
        <v>6.23</v>
      </c>
      <c r="D26" s="1" t="s">
        <v>108</v>
      </c>
      <c r="E26" s="1" t="s">
        <v>507</v>
      </c>
      <c r="F26" s="4">
        <v>7000000</v>
      </c>
      <c r="G26" s="4">
        <v>7049.5</v>
      </c>
      <c r="H26" s="4">
        <v>3.12</v>
      </c>
    </row>
    <row r="27" spans="2:8">
      <c r="B27" s="1" t="s">
        <v>822</v>
      </c>
      <c r="C27" s="12">
        <v>6.59</v>
      </c>
      <c r="D27" s="1" t="s">
        <v>108</v>
      </c>
      <c r="E27" s="1" t="s">
        <v>823</v>
      </c>
      <c r="F27" s="4">
        <v>5000000</v>
      </c>
      <c r="G27" s="4">
        <v>5008.26</v>
      </c>
      <c r="H27" s="4">
        <v>2.21</v>
      </c>
    </row>
    <row r="28" spans="2:8">
      <c r="B28" s="1" t="s">
        <v>2072</v>
      </c>
      <c r="C28" s="12">
        <v>6.21</v>
      </c>
      <c r="D28" s="1" t="s">
        <v>108</v>
      </c>
      <c r="E28" s="1" t="s">
        <v>939</v>
      </c>
      <c r="F28" s="4">
        <v>5000000</v>
      </c>
      <c r="G28" s="4">
        <v>4925.1499999999996</v>
      </c>
      <c r="H28" s="4">
        <v>2.1800000000000002</v>
      </c>
    </row>
    <row r="29" spans="2:8">
      <c r="B29" s="1" t="s">
        <v>2073</v>
      </c>
      <c r="C29" s="12">
        <v>7.02</v>
      </c>
      <c r="D29" s="1" t="s">
        <v>108</v>
      </c>
      <c r="E29" s="1" t="s">
        <v>2074</v>
      </c>
      <c r="F29" s="4">
        <v>3500000</v>
      </c>
      <c r="G29" s="4">
        <v>3586.03</v>
      </c>
      <c r="H29" s="4">
        <v>1.59</v>
      </c>
    </row>
    <row r="30" spans="2:8">
      <c r="B30" s="1" t="s">
        <v>2075</v>
      </c>
      <c r="C30" s="12">
        <v>7</v>
      </c>
      <c r="D30" s="1" t="s">
        <v>108</v>
      </c>
      <c r="E30" s="1" t="s">
        <v>2076</v>
      </c>
      <c r="F30" s="4">
        <v>2500000</v>
      </c>
      <c r="G30" s="4">
        <v>2560.91</v>
      </c>
      <c r="H30" s="4">
        <v>1.1299999999999999</v>
      </c>
    </row>
    <row r="31" spans="2:8">
      <c r="B31" s="1" t="s">
        <v>1785</v>
      </c>
      <c r="C31" s="12">
        <v>6.09</v>
      </c>
      <c r="D31" s="1" t="s">
        <v>108</v>
      </c>
      <c r="E31" s="1" t="s">
        <v>1786</v>
      </c>
      <c r="F31" s="4">
        <v>2500000</v>
      </c>
      <c r="G31" s="4">
        <v>2533.77</v>
      </c>
      <c r="H31" s="4">
        <v>1.1200000000000001</v>
      </c>
    </row>
    <row r="32" spans="2:8">
      <c r="B32" s="1" t="s">
        <v>2077</v>
      </c>
      <c r="C32" s="12">
        <v>6.75</v>
      </c>
      <c r="D32" s="1" t="s">
        <v>108</v>
      </c>
      <c r="E32" s="1" t="s">
        <v>2078</v>
      </c>
      <c r="F32" s="4">
        <v>1171000</v>
      </c>
      <c r="G32" s="4">
        <v>1209.54</v>
      </c>
      <c r="H32" s="4">
        <v>0.53</v>
      </c>
    </row>
    <row r="33" spans="2:8">
      <c r="B33" s="1" t="s">
        <v>2079</v>
      </c>
      <c r="C33" s="12">
        <v>6.72</v>
      </c>
      <c r="D33" s="1" t="s">
        <v>108</v>
      </c>
      <c r="E33" s="1" t="s">
        <v>2080</v>
      </c>
      <c r="F33" s="4">
        <v>991000</v>
      </c>
      <c r="G33" s="4">
        <v>1018.97</v>
      </c>
      <c r="H33" s="4">
        <v>0.45</v>
      </c>
    </row>
    <row r="34" spans="2:8">
      <c r="B34" s="1" t="s">
        <v>2081</v>
      </c>
      <c r="C34" s="12">
        <v>6.15</v>
      </c>
      <c r="D34" s="1" t="s">
        <v>108</v>
      </c>
      <c r="E34" s="1" t="s">
        <v>2082</v>
      </c>
      <c r="F34" s="4">
        <v>1000000</v>
      </c>
      <c r="G34" s="4">
        <v>1014.2</v>
      </c>
      <c r="H34" s="4">
        <v>0.45</v>
      </c>
    </row>
    <row r="35" spans="2:8">
      <c r="B35" s="1" t="s">
        <v>2083</v>
      </c>
      <c r="C35" s="12">
        <v>6.15</v>
      </c>
      <c r="D35" s="1" t="s">
        <v>108</v>
      </c>
      <c r="E35" s="1" t="s">
        <v>2084</v>
      </c>
      <c r="F35" s="4">
        <v>1000000</v>
      </c>
      <c r="G35" s="4">
        <v>991.27</v>
      </c>
      <c r="H35" s="4">
        <v>0.44</v>
      </c>
    </row>
    <row r="36" spans="2:8">
      <c r="B36" s="1" t="s">
        <v>2085</v>
      </c>
      <c r="C36" s="12">
        <v>6.77</v>
      </c>
      <c r="D36" s="1" t="s">
        <v>108</v>
      </c>
      <c r="E36" s="1" t="s">
        <v>2086</v>
      </c>
      <c r="F36" s="4">
        <v>943000</v>
      </c>
      <c r="G36" s="4">
        <v>974.76</v>
      </c>
      <c r="H36" s="4">
        <v>0.43</v>
      </c>
    </row>
    <row r="37" spans="2:8">
      <c r="B37" s="1" t="s">
        <v>2087</v>
      </c>
      <c r="C37" s="12">
        <v>6.77</v>
      </c>
      <c r="D37" s="1" t="s">
        <v>108</v>
      </c>
      <c r="E37" s="1" t="s">
        <v>2088</v>
      </c>
      <c r="F37" s="4">
        <v>890000</v>
      </c>
      <c r="G37" s="4">
        <v>922.92</v>
      </c>
      <c r="H37" s="4">
        <v>0.41</v>
      </c>
    </row>
    <row r="38" spans="2:8">
      <c r="B38" s="1" t="s">
        <v>2089</v>
      </c>
      <c r="C38" s="12">
        <v>6.81</v>
      </c>
      <c r="D38" s="1" t="s">
        <v>108</v>
      </c>
      <c r="E38" s="1" t="s">
        <v>2090</v>
      </c>
      <c r="F38" s="4">
        <v>547000</v>
      </c>
      <c r="G38" s="4">
        <v>570.83000000000004</v>
      </c>
      <c r="H38" s="4">
        <v>0.25</v>
      </c>
    </row>
    <row r="39" spans="2:8">
      <c r="B39" s="1" t="s">
        <v>829</v>
      </c>
      <c r="C39" s="12">
        <v>6.74</v>
      </c>
      <c r="D39" s="1" t="s">
        <v>108</v>
      </c>
      <c r="E39" s="1" t="s">
        <v>830</v>
      </c>
      <c r="F39" s="4">
        <v>550000</v>
      </c>
      <c r="G39" s="4">
        <v>567.79</v>
      </c>
      <c r="H39" s="4">
        <v>0.25</v>
      </c>
    </row>
    <row r="40" spans="2:8">
      <c r="B40" s="1" t="s">
        <v>2091</v>
      </c>
      <c r="C40" s="12">
        <v>6.58</v>
      </c>
      <c r="D40" s="1" t="s">
        <v>108</v>
      </c>
      <c r="E40" s="1" t="s">
        <v>2092</v>
      </c>
      <c r="F40" s="4">
        <v>500000</v>
      </c>
      <c r="G40" s="4">
        <v>516.71</v>
      </c>
      <c r="H40" s="4">
        <v>0.23</v>
      </c>
    </row>
    <row r="41" spans="2:8">
      <c r="B41" s="1" t="s">
        <v>2093</v>
      </c>
      <c r="C41" s="12">
        <v>6.15</v>
      </c>
      <c r="D41" s="1" t="s">
        <v>108</v>
      </c>
      <c r="E41" s="1" t="s">
        <v>2094</v>
      </c>
      <c r="F41" s="4">
        <v>500000</v>
      </c>
      <c r="G41" s="4">
        <v>504.36</v>
      </c>
      <c r="H41" s="4">
        <v>0.22</v>
      </c>
    </row>
    <row r="42" spans="2:8">
      <c r="B42" s="1" t="s">
        <v>2095</v>
      </c>
      <c r="C42" s="12">
        <v>6.18</v>
      </c>
      <c r="D42" s="1" t="s">
        <v>108</v>
      </c>
      <c r="E42" s="1" t="s">
        <v>2096</v>
      </c>
      <c r="F42" s="4">
        <v>500000</v>
      </c>
      <c r="G42" s="4">
        <v>504.34</v>
      </c>
      <c r="H42" s="4">
        <v>0.22</v>
      </c>
    </row>
    <row r="43" spans="2:8">
      <c r="B43" s="1" t="s">
        <v>2097</v>
      </c>
      <c r="C43" s="12">
        <v>6.77</v>
      </c>
      <c r="D43" s="1" t="s">
        <v>108</v>
      </c>
      <c r="E43" s="1" t="s">
        <v>2098</v>
      </c>
      <c r="F43" s="4">
        <v>420000</v>
      </c>
      <c r="G43" s="4">
        <v>437.38</v>
      </c>
      <c r="H43" s="4">
        <v>0.19</v>
      </c>
    </row>
    <row r="44" spans="2:8">
      <c r="B44" s="1" t="s">
        <v>2099</v>
      </c>
      <c r="C44" s="12">
        <v>6.8</v>
      </c>
      <c r="D44" s="1" t="s">
        <v>108</v>
      </c>
      <c r="E44" s="1" t="s">
        <v>2100</v>
      </c>
      <c r="F44" s="4">
        <v>397000</v>
      </c>
      <c r="G44" s="4">
        <v>414.41</v>
      </c>
      <c r="H44" s="4">
        <v>0.18</v>
      </c>
    </row>
    <row r="45" spans="2:8">
      <c r="B45" s="1" t="s">
        <v>2101</v>
      </c>
      <c r="C45" s="12">
        <v>6.79</v>
      </c>
      <c r="D45" s="1" t="s">
        <v>108</v>
      </c>
      <c r="E45" s="1" t="s">
        <v>2102</v>
      </c>
      <c r="F45" s="4">
        <v>183000</v>
      </c>
      <c r="G45" s="4">
        <v>189.7</v>
      </c>
      <c r="H45" s="4">
        <v>0.08</v>
      </c>
    </row>
    <row r="46" spans="2:8">
      <c r="B46" s="1" t="s">
        <v>2103</v>
      </c>
      <c r="C46" s="12">
        <v>6.78</v>
      </c>
      <c r="D46" s="1" t="s">
        <v>108</v>
      </c>
      <c r="E46" s="1" t="s">
        <v>2104</v>
      </c>
      <c r="F46" s="4">
        <v>155000</v>
      </c>
      <c r="G46" s="4">
        <v>161.32</v>
      </c>
      <c r="H46" s="4">
        <v>7.0000000000000007E-2</v>
      </c>
    </row>
    <row r="47" spans="2:8">
      <c r="B47" s="1" t="s">
        <v>2105</v>
      </c>
      <c r="C47" s="12">
        <v>6.82</v>
      </c>
      <c r="D47" s="1" t="s">
        <v>108</v>
      </c>
      <c r="E47" s="1" t="s">
        <v>2106</v>
      </c>
      <c r="F47" s="4">
        <v>100000</v>
      </c>
      <c r="G47" s="4">
        <v>104.28</v>
      </c>
      <c r="H47" s="4">
        <v>0.05</v>
      </c>
    </row>
    <row r="48" spans="2:8">
      <c r="B48" s="2" t="s">
        <v>109</v>
      </c>
      <c r="C48" s="89"/>
      <c r="D48" s="2"/>
      <c r="E48" s="2"/>
      <c r="F48" s="10"/>
      <c r="G48" s="10">
        <f>SUM(G22:G47)</f>
        <v>35766.399999999994</v>
      </c>
      <c r="H48" s="10">
        <f>SUM(H22:H47)</f>
        <v>15.8</v>
      </c>
    </row>
    <row r="49" spans="2:8">
      <c r="B49" s="2" t="s">
        <v>941</v>
      </c>
      <c r="C49" s="12"/>
    </row>
    <row r="50" spans="2:8">
      <c r="B50" s="1" t="s">
        <v>1461</v>
      </c>
      <c r="C50" s="12">
        <v>7.02</v>
      </c>
      <c r="D50" s="1" t="s">
        <v>337</v>
      </c>
      <c r="E50" s="1" t="s">
        <v>669</v>
      </c>
      <c r="F50" s="4">
        <v>750</v>
      </c>
      <c r="G50" s="4">
        <v>7531.89</v>
      </c>
      <c r="H50" s="4">
        <v>3.33</v>
      </c>
    </row>
    <row r="51" spans="2:8">
      <c r="B51" s="1" t="s">
        <v>2107</v>
      </c>
      <c r="C51" s="12">
        <v>6.17</v>
      </c>
      <c r="D51" s="1" t="s">
        <v>337</v>
      </c>
      <c r="E51" s="1" t="s">
        <v>2108</v>
      </c>
      <c r="F51" s="4">
        <v>750</v>
      </c>
      <c r="G51" s="4">
        <v>7519.73</v>
      </c>
      <c r="H51" s="4">
        <v>3.33</v>
      </c>
    </row>
    <row r="52" spans="2:8">
      <c r="B52" s="1" t="s">
        <v>873</v>
      </c>
      <c r="C52" s="12">
        <v>6.01</v>
      </c>
      <c r="D52" s="1" t="s">
        <v>337</v>
      </c>
      <c r="E52" s="1" t="s">
        <v>874</v>
      </c>
      <c r="F52" s="4">
        <v>750</v>
      </c>
      <c r="G52" s="4">
        <v>7514.59</v>
      </c>
      <c r="H52" s="4">
        <v>3.32</v>
      </c>
    </row>
    <row r="53" spans="2:8">
      <c r="B53" s="1" t="s">
        <v>1986</v>
      </c>
      <c r="C53" s="12">
        <v>6.08</v>
      </c>
      <c r="D53" s="1" t="s">
        <v>337</v>
      </c>
      <c r="E53" s="1" t="s">
        <v>1987</v>
      </c>
      <c r="F53" s="4">
        <v>600</v>
      </c>
      <c r="G53" s="4">
        <v>5979.79</v>
      </c>
      <c r="H53" s="4">
        <v>2.64</v>
      </c>
    </row>
    <row r="54" spans="2:8">
      <c r="B54" s="1" t="s">
        <v>2109</v>
      </c>
      <c r="C54" s="12">
        <v>6.97</v>
      </c>
      <c r="D54" s="1" t="s">
        <v>337</v>
      </c>
      <c r="E54" s="1" t="s">
        <v>2110</v>
      </c>
      <c r="F54" s="4">
        <v>500</v>
      </c>
      <c r="G54" s="4">
        <v>5132.91</v>
      </c>
      <c r="H54" s="4">
        <v>2.27</v>
      </c>
    </row>
    <row r="55" spans="2:8">
      <c r="B55" s="1" t="s">
        <v>2111</v>
      </c>
      <c r="C55" s="12">
        <v>6.81</v>
      </c>
      <c r="D55" s="1" t="s">
        <v>337</v>
      </c>
      <c r="E55" s="1" t="s">
        <v>2112</v>
      </c>
      <c r="F55" s="4">
        <v>500</v>
      </c>
      <c r="G55" s="4">
        <v>5019.28</v>
      </c>
      <c r="H55" s="4">
        <v>2.2200000000000002</v>
      </c>
    </row>
    <row r="56" spans="2:8">
      <c r="B56" s="1" t="s">
        <v>2000</v>
      </c>
      <c r="C56" s="12">
        <v>6.79</v>
      </c>
      <c r="D56" s="1" t="s">
        <v>337</v>
      </c>
      <c r="E56" s="1" t="s">
        <v>2001</v>
      </c>
      <c r="F56" s="4">
        <v>500</v>
      </c>
      <c r="G56" s="4">
        <v>5014.58</v>
      </c>
      <c r="H56" s="4">
        <v>2.2200000000000002</v>
      </c>
    </row>
    <row r="57" spans="2:8">
      <c r="B57" s="1" t="s">
        <v>2113</v>
      </c>
      <c r="C57" s="12">
        <v>6.51</v>
      </c>
      <c r="D57" s="1" t="s">
        <v>337</v>
      </c>
      <c r="E57" s="1" t="s">
        <v>2114</v>
      </c>
      <c r="F57" s="4">
        <v>500</v>
      </c>
      <c r="G57" s="4">
        <v>5011.8999999999996</v>
      </c>
      <c r="H57" s="4">
        <v>2.2200000000000002</v>
      </c>
    </row>
    <row r="58" spans="2:8">
      <c r="B58" s="1" t="s">
        <v>2115</v>
      </c>
      <c r="C58" s="12">
        <v>6.02</v>
      </c>
      <c r="D58" s="1" t="s">
        <v>337</v>
      </c>
      <c r="E58" s="1" t="s">
        <v>2116</v>
      </c>
      <c r="F58" s="4">
        <v>500</v>
      </c>
      <c r="G58" s="4">
        <v>5011.2700000000004</v>
      </c>
      <c r="H58" s="4">
        <v>2.2200000000000002</v>
      </c>
    </row>
    <row r="59" spans="2:8">
      <c r="B59" s="1" t="s">
        <v>2117</v>
      </c>
      <c r="C59" s="12">
        <v>6.22</v>
      </c>
      <c r="D59" s="1" t="s">
        <v>337</v>
      </c>
      <c r="E59" s="1" t="s">
        <v>2118</v>
      </c>
      <c r="F59" s="4">
        <v>500</v>
      </c>
      <c r="G59" s="4">
        <v>5011.0200000000004</v>
      </c>
      <c r="H59" s="4">
        <v>2.2200000000000002</v>
      </c>
    </row>
    <row r="60" spans="2:8">
      <c r="B60" s="1" t="s">
        <v>2119</v>
      </c>
      <c r="C60" s="12">
        <v>6.83</v>
      </c>
      <c r="D60" s="1" t="s">
        <v>337</v>
      </c>
      <c r="E60" s="1" t="s">
        <v>2120</v>
      </c>
      <c r="F60" s="4">
        <v>500</v>
      </c>
      <c r="G60" s="4">
        <v>4931.3</v>
      </c>
      <c r="H60" s="4">
        <v>2.1800000000000002</v>
      </c>
    </row>
    <row r="61" spans="2:8">
      <c r="B61" s="1" t="s">
        <v>2121</v>
      </c>
      <c r="C61" s="12">
        <v>6.75</v>
      </c>
      <c r="D61" s="1" t="s">
        <v>337</v>
      </c>
      <c r="E61" s="1" t="s">
        <v>2122</v>
      </c>
      <c r="F61" s="4">
        <v>500</v>
      </c>
      <c r="G61" s="4">
        <v>4928.49</v>
      </c>
      <c r="H61" s="4">
        <v>2.1800000000000002</v>
      </c>
    </row>
    <row r="62" spans="2:8">
      <c r="B62" s="1" t="s">
        <v>2123</v>
      </c>
      <c r="C62" s="12">
        <v>6.81</v>
      </c>
      <c r="D62" s="1" t="s">
        <v>337</v>
      </c>
      <c r="E62" s="1" t="s">
        <v>2124</v>
      </c>
      <c r="F62" s="4">
        <v>500</v>
      </c>
      <c r="G62" s="4">
        <v>4893.87</v>
      </c>
      <c r="H62" s="4">
        <v>2.16</v>
      </c>
    </row>
    <row r="63" spans="2:8">
      <c r="B63" s="1" t="s">
        <v>2125</v>
      </c>
      <c r="C63" s="12">
        <v>6.32</v>
      </c>
      <c r="D63" s="1" t="s">
        <v>337</v>
      </c>
      <c r="E63" s="1" t="s">
        <v>2126</v>
      </c>
      <c r="F63" s="4">
        <v>250</v>
      </c>
      <c r="G63" s="4">
        <v>2519.7600000000002</v>
      </c>
      <c r="H63" s="4">
        <v>1.1100000000000001</v>
      </c>
    </row>
    <row r="64" spans="2:8">
      <c r="B64" s="1" t="s">
        <v>870</v>
      </c>
      <c r="C64" s="12">
        <v>6.86</v>
      </c>
      <c r="D64" s="1" t="s">
        <v>337</v>
      </c>
      <c r="E64" s="1" t="s">
        <v>871</v>
      </c>
      <c r="F64" s="4">
        <v>250</v>
      </c>
      <c r="G64" s="4">
        <v>2518.3200000000002</v>
      </c>
      <c r="H64" s="4">
        <v>1.1100000000000001</v>
      </c>
    </row>
    <row r="65" spans="2:8">
      <c r="B65" s="1" t="s">
        <v>2127</v>
      </c>
      <c r="C65" s="12">
        <v>7.28</v>
      </c>
      <c r="D65" s="1" t="s">
        <v>337</v>
      </c>
      <c r="E65" s="1" t="s">
        <v>2128</v>
      </c>
      <c r="F65" s="4">
        <v>250</v>
      </c>
      <c r="G65" s="4">
        <v>2504.4299999999998</v>
      </c>
      <c r="H65" s="4">
        <v>1.1100000000000001</v>
      </c>
    </row>
    <row r="66" spans="2:8">
      <c r="B66" s="1" t="s">
        <v>1415</v>
      </c>
      <c r="C66" s="12">
        <v>7.41</v>
      </c>
      <c r="D66" s="1" t="s">
        <v>337</v>
      </c>
      <c r="E66" s="1" t="s">
        <v>859</v>
      </c>
      <c r="F66" s="4">
        <v>250</v>
      </c>
      <c r="G66" s="4">
        <v>2500.3200000000002</v>
      </c>
      <c r="H66" s="4">
        <v>1.1100000000000001</v>
      </c>
    </row>
    <row r="67" spans="2:8">
      <c r="B67" s="1" t="s">
        <v>2129</v>
      </c>
      <c r="C67" s="12">
        <v>6.49</v>
      </c>
      <c r="D67" s="1" t="s">
        <v>337</v>
      </c>
      <c r="E67" s="1" t="s">
        <v>2130</v>
      </c>
      <c r="F67" s="4">
        <v>250</v>
      </c>
      <c r="G67" s="4">
        <v>2498.91</v>
      </c>
      <c r="H67" s="4">
        <v>1.1100000000000001</v>
      </c>
    </row>
    <row r="68" spans="2:8">
      <c r="B68" s="1" t="s">
        <v>2131</v>
      </c>
      <c r="C68" s="12">
        <v>6.34</v>
      </c>
      <c r="D68" s="1" t="s">
        <v>337</v>
      </c>
      <c r="E68" s="1" t="s">
        <v>2132</v>
      </c>
      <c r="F68" s="4">
        <v>250</v>
      </c>
      <c r="G68" s="4">
        <v>2482.09</v>
      </c>
      <c r="H68" s="4">
        <v>1.1000000000000001</v>
      </c>
    </row>
    <row r="69" spans="2:8">
      <c r="B69" s="1" t="s">
        <v>1418</v>
      </c>
      <c r="C69" s="12">
        <v>7.15</v>
      </c>
      <c r="D69" s="1" t="s">
        <v>337</v>
      </c>
      <c r="E69" s="1" t="s">
        <v>868</v>
      </c>
      <c r="F69" s="4">
        <v>250</v>
      </c>
      <c r="G69" s="4">
        <v>2440.87</v>
      </c>
      <c r="H69" s="4">
        <v>1.08</v>
      </c>
    </row>
    <row r="70" spans="2:8">
      <c r="B70" s="1" t="s">
        <v>1407</v>
      </c>
      <c r="C70" s="12">
        <v>6.84</v>
      </c>
      <c r="D70" s="1" t="s">
        <v>337</v>
      </c>
      <c r="E70" s="1" t="s">
        <v>845</v>
      </c>
      <c r="F70" s="4">
        <v>250</v>
      </c>
      <c r="G70" s="4">
        <v>2435.0300000000002</v>
      </c>
      <c r="H70" s="4">
        <v>1.08</v>
      </c>
    </row>
    <row r="71" spans="2:8">
      <c r="B71" s="1" t="s">
        <v>2133</v>
      </c>
      <c r="C71" s="12">
        <v>6.95</v>
      </c>
      <c r="D71" s="1" t="s">
        <v>337</v>
      </c>
      <c r="E71" s="1" t="s">
        <v>2134</v>
      </c>
      <c r="F71" s="4">
        <v>250</v>
      </c>
      <c r="G71" s="4">
        <v>2432.38</v>
      </c>
      <c r="H71" s="4">
        <v>1.08</v>
      </c>
    </row>
    <row r="72" spans="2:8">
      <c r="B72" s="1" t="s">
        <v>2135</v>
      </c>
      <c r="C72" s="12">
        <v>7.36</v>
      </c>
      <c r="D72" s="1" t="s">
        <v>337</v>
      </c>
      <c r="E72" s="1" t="s">
        <v>2136</v>
      </c>
      <c r="F72" s="4">
        <v>250</v>
      </c>
      <c r="G72" s="4">
        <v>2415.9899999999998</v>
      </c>
      <c r="H72" s="4">
        <v>1.07</v>
      </c>
    </row>
    <row r="73" spans="2:8">
      <c r="B73" s="1" t="s">
        <v>2137</v>
      </c>
      <c r="C73" s="12"/>
      <c r="D73" s="1" t="s">
        <v>337</v>
      </c>
      <c r="E73" s="1" t="s">
        <v>2138</v>
      </c>
      <c r="F73" s="4">
        <v>250</v>
      </c>
      <c r="G73" s="4">
        <v>2091.44</v>
      </c>
      <c r="H73" s="4">
        <v>0.92</v>
      </c>
    </row>
    <row r="74" spans="2:8">
      <c r="B74" s="1" t="s">
        <v>2139</v>
      </c>
      <c r="C74" s="12">
        <v>7</v>
      </c>
      <c r="D74" s="1" t="s">
        <v>337</v>
      </c>
      <c r="E74" s="1" t="s">
        <v>2140</v>
      </c>
      <c r="F74" s="4">
        <v>150</v>
      </c>
      <c r="G74" s="4">
        <v>1536.12</v>
      </c>
      <c r="H74" s="4">
        <v>0.68</v>
      </c>
    </row>
    <row r="75" spans="2:8">
      <c r="B75" s="1" t="s">
        <v>2141</v>
      </c>
      <c r="C75" s="12">
        <v>5.71</v>
      </c>
      <c r="D75" s="1" t="s">
        <v>337</v>
      </c>
      <c r="E75" s="1" t="s">
        <v>2142</v>
      </c>
      <c r="F75" s="4">
        <v>150</v>
      </c>
      <c r="G75" s="4">
        <v>1500.29</v>
      </c>
      <c r="H75" s="4">
        <v>0.66</v>
      </c>
    </row>
    <row r="76" spans="2:8">
      <c r="B76" s="1" t="s">
        <v>2143</v>
      </c>
      <c r="C76" s="12">
        <v>6.23</v>
      </c>
      <c r="D76" s="1" t="s">
        <v>337</v>
      </c>
      <c r="E76" s="1" t="s">
        <v>2144</v>
      </c>
      <c r="F76" s="4">
        <v>100</v>
      </c>
      <c r="G76" s="4">
        <v>1015.18</v>
      </c>
      <c r="H76" s="4">
        <v>0.45</v>
      </c>
    </row>
    <row r="77" spans="2:8">
      <c r="B77" s="1" t="s">
        <v>2145</v>
      </c>
      <c r="C77" s="12">
        <v>5.81</v>
      </c>
      <c r="D77" s="1" t="s">
        <v>337</v>
      </c>
      <c r="E77" s="1" t="s">
        <v>2146</v>
      </c>
      <c r="F77" s="4">
        <v>100</v>
      </c>
      <c r="G77" s="4">
        <v>1000.67</v>
      </c>
      <c r="H77" s="4">
        <v>0.44</v>
      </c>
    </row>
    <row r="78" spans="2:8">
      <c r="B78" s="1" t="s">
        <v>2147</v>
      </c>
      <c r="C78" s="12">
        <v>7.79</v>
      </c>
      <c r="D78" s="1" t="s">
        <v>337</v>
      </c>
      <c r="E78" s="1" t="s">
        <v>2148</v>
      </c>
      <c r="F78" s="4">
        <v>100</v>
      </c>
      <c r="G78" s="4">
        <v>1000.59</v>
      </c>
      <c r="H78" s="4">
        <v>0.44</v>
      </c>
    </row>
    <row r="79" spans="2:8">
      <c r="B79" s="1" t="s">
        <v>2149</v>
      </c>
      <c r="C79" s="12">
        <v>7.05</v>
      </c>
      <c r="D79" s="1" t="s">
        <v>337</v>
      </c>
      <c r="E79" s="1" t="s">
        <v>2150</v>
      </c>
      <c r="F79" s="4">
        <v>50</v>
      </c>
      <c r="G79" s="4">
        <v>525.22</v>
      </c>
      <c r="H79" s="4">
        <v>0.23</v>
      </c>
    </row>
    <row r="80" spans="2:8">
      <c r="B80" s="1" t="s">
        <v>2151</v>
      </c>
      <c r="C80" s="12">
        <v>6.05</v>
      </c>
      <c r="D80" s="1" t="s">
        <v>337</v>
      </c>
      <c r="E80" s="1" t="s">
        <v>2152</v>
      </c>
      <c r="F80" s="4">
        <v>50</v>
      </c>
      <c r="G80" s="4">
        <v>501.38</v>
      </c>
      <c r="H80" s="4">
        <v>0.22</v>
      </c>
    </row>
    <row r="81" spans="2:8">
      <c r="B81" s="1" t="s">
        <v>2153</v>
      </c>
      <c r="C81" s="12">
        <v>5.91</v>
      </c>
      <c r="D81" s="1" t="s">
        <v>337</v>
      </c>
      <c r="E81" s="1" t="s">
        <v>2154</v>
      </c>
      <c r="F81" s="4">
        <v>50</v>
      </c>
      <c r="G81" s="4">
        <v>500.89</v>
      </c>
      <c r="H81" s="4">
        <v>0.22</v>
      </c>
    </row>
    <row r="82" spans="2:8">
      <c r="B82" s="1" t="s">
        <v>2155</v>
      </c>
      <c r="C82" s="12">
        <v>5.55</v>
      </c>
      <c r="D82" s="1" t="s">
        <v>349</v>
      </c>
      <c r="E82" s="1" t="s">
        <v>2156</v>
      </c>
      <c r="F82" s="4">
        <v>50</v>
      </c>
      <c r="G82" s="4">
        <v>500</v>
      </c>
      <c r="H82" s="4">
        <v>0.22</v>
      </c>
    </row>
    <row r="83" spans="2:8">
      <c r="B83" s="2" t="s">
        <v>1619</v>
      </c>
      <c r="C83" s="89"/>
      <c r="D83" s="2"/>
      <c r="E83" s="2"/>
      <c r="F83" s="10"/>
      <c r="G83" s="10">
        <f>SUM(G49:G82)</f>
        <v>108420.5</v>
      </c>
      <c r="H83" s="10">
        <f>SUM(H49:H82)</f>
        <v>47.949999999999974</v>
      </c>
    </row>
    <row r="84" spans="2:8">
      <c r="B84" s="2" t="s">
        <v>110</v>
      </c>
      <c r="C84" s="12"/>
    </row>
    <row r="85" spans="2:8">
      <c r="B85" s="1" t="s">
        <v>2157</v>
      </c>
      <c r="C85" s="12">
        <v>6.59</v>
      </c>
      <c r="D85" s="1" t="s">
        <v>112</v>
      </c>
      <c r="E85" s="1" t="s">
        <v>2158</v>
      </c>
      <c r="F85" s="4">
        <v>2000</v>
      </c>
      <c r="G85" s="4">
        <v>9507.36</v>
      </c>
      <c r="H85" s="4">
        <v>4.2</v>
      </c>
    </row>
    <row r="86" spans="2:8">
      <c r="B86" s="1" t="s">
        <v>114</v>
      </c>
      <c r="C86" s="12">
        <v>5.47</v>
      </c>
      <c r="D86" s="1" t="s">
        <v>108</v>
      </c>
      <c r="E86" s="1" t="s">
        <v>115</v>
      </c>
      <c r="F86" s="4">
        <v>8000000</v>
      </c>
      <c r="G86" s="4">
        <v>7938.11</v>
      </c>
      <c r="H86" s="4">
        <v>3.51</v>
      </c>
    </row>
    <row r="87" spans="2:8">
      <c r="B87" s="1" t="s">
        <v>1899</v>
      </c>
      <c r="C87" s="12">
        <v>6.13</v>
      </c>
      <c r="D87" s="1" t="s">
        <v>1849</v>
      </c>
      <c r="E87" s="1" t="s">
        <v>1900</v>
      </c>
      <c r="F87" s="4">
        <v>1000</v>
      </c>
      <c r="G87" s="4">
        <v>4956.72</v>
      </c>
      <c r="H87" s="4">
        <v>2.19</v>
      </c>
    </row>
    <row r="88" spans="2:8">
      <c r="B88" s="1" t="s">
        <v>2159</v>
      </c>
      <c r="C88" s="12">
        <v>5.66</v>
      </c>
      <c r="D88" s="1" t="s">
        <v>111</v>
      </c>
      <c r="E88" s="1" t="s">
        <v>2160</v>
      </c>
      <c r="F88" s="4">
        <v>1000</v>
      </c>
      <c r="G88" s="4">
        <v>4953.8900000000003</v>
      </c>
      <c r="H88" s="4">
        <v>2.19</v>
      </c>
    </row>
    <row r="89" spans="2:8">
      <c r="B89" s="1" t="s">
        <v>2161</v>
      </c>
      <c r="C89" s="12">
        <v>6.44</v>
      </c>
      <c r="D89" s="1" t="s">
        <v>111</v>
      </c>
      <c r="E89" s="1" t="s">
        <v>2162</v>
      </c>
      <c r="F89" s="4">
        <v>1000</v>
      </c>
      <c r="G89" s="4">
        <v>4903.1099999999997</v>
      </c>
      <c r="H89" s="4">
        <v>2.17</v>
      </c>
    </row>
    <row r="90" spans="2:8">
      <c r="B90" s="1" t="s">
        <v>2163</v>
      </c>
      <c r="C90" s="12">
        <v>6.07</v>
      </c>
      <c r="D90" s="1" t="s">
        <v>111</v>
      </c>
      <c r="E90" s="1" t="s">
        <v>2164</v>
      </c>
      <c r="F90" s="4">
        <v>1000</v>
      </c>
      <c r="G90" s="4">
        <v>4894.28</v>
      </c>
      <c r="H90" s="4">
        <v>2.16</v>
      </c>
    </row>
    <row r="91" spans="2:8">
      <c r="B91" s="1" t="s">
        <v>1819</v>
      </c>
      <c r="C91" s="12">
        <v>6.29</v>
      </c>
      <c r="D91" s="1" t="s">
        <v>111</v>
      </c>
      <c r="E91" s="1" t="s">
        <v>1820</v>
      </c>
      <c r="F91" s="4">
        <v>1000</v>
      </c>
      <c r="G91" s="4">
        <v>4835.7700000000004</v>
      </c>
      <c r="H91" s="4">
        <v>2.14</v>
      </c>
    </row>
    <row r="92" spans="2:8">
      <c r="B92" s="1" t="s">
        <v>686</v>
      </c>
      <c r="C92" s="12">
        <v>6.26</v>
      </c>
      <c r="D92" s="1" t="s">
        <v>111</v>
      </c>
      <c r="E92" s="1" t="s">
        <v>687</v>
      </c>
      <c r="F92" s="4">
        <v>1000</v>
      </c>
      <c r="G92" s="4">
        <v>4807.2299999999996</v>
      </c>
      <c r="H92" s="4">
        <v>2.13</v>
      </c>
    </row>
    <row r="93" spans="2:8">
      <c r="B93" s="1" t="s">
        <v>1811</v>
      </c>
      <c r="C93" s="12">
        <v>6.58</v>
      </c>
      <c r="D93" s="1" t="s">
        <v>112</v>
      </c>
      <c r="E93" s="1" t="s">
        <v>1812</v>
      </c>
      <c r="F93" s="4">
        <v>1000</v>
      </c>
      <c r="G93" s="4">
        <v>4780.26</v>
      </c>
      <c r="H93" s="4">
        <v>2.11</v>
      </c>
    </row>
    <row r="94" spans="2:8">
      <c r="B94" s="1" t="s">
        <v>2165</v>
      </c>
      <c r="C94" s="12">
        <v>5.3</v>
      </c>
      <c r="D94" s="1" t="s">
        <v>108</v>
      </c>
      <c r="E94" s="1" t="s">
        <v>2166</v>
      </c>
      <c r="F94" s="4">
        <v>2500000</v>
      </c>
      <c r="G94" s="4">
        <v>2491.3200000000002</v>
      </c>
      <c r="H94" s="4">
        <v>1.1000000000000001</v>
      </c>
    </row>
    <row r="95" spans="2:8">
      <c r="B95" s="1" t="s">
        <v>1863</v>
      </c>
      <c r="C95" s="12">
        <v>6.56</v>
      </c>
      <c r="D95" s="1" t="s">
        <v>111</v>
      </c>
      <c r="E95" s="1" t="s">
        <v>1864</v>
      </c>
      <c r="F95" s="4">
        <v>500</v>
      </c>
      <c r="G95" s="4">
        <v>2479.96</v>
      </c>
      <c r="H95" s="4">
        <v>1.1000000000000001</v>
      </c>
    </row>
    <row r="96" spans="2:8">
      <c r="B96" s="1" t="s">
        <v>2167</v>
      </c>
      <c r="C96" s="12">
        <v>6.27</v>
      </c>
      <c r="D96" s="1" t="s">
        <v>1849</v>
      </c>
      <c r="E96" s="1" t="s">
        <v>2168</v>
      </c>
      <c r="F96" s="4">
        <v>500</v>
      </c>
      <c r="G96" s="4">
        <v>2463.19</v>
      </c>
      <c r="H96" s="4">
        <v>1.0900000000000001</v>
      </c>
    </row>
    <row r="97" spans="2:8">
      <c r="B97" s="1" t="s">
        <v>1917</v>
      </c>
      <c r="C97" s="12">
        <v>6.07</v>
      </c>
      <c r="D97" s="1" t="s">
        <v>111</v>
      </c>
      <c r="E97" s="1" t="s">
        <v>1918</v>
      </c>
      <c r="F97" s="4">
        <v>500</v>
      </c>
      <c r="G97" s="4">
        <v>2447.54</v>
      </c>
      <c r="H97" s="4">
        <v>1.08</v>
      </c>
    </row>
    <row r="98" spans="2:8">
      <c r="B98" s="1" t="s">
        <v>2018</v>
      </c>
      <c r="C98" s="12">
        <v>6.24</v>
      </c>
      <c r="D98" s="1" t="s">
        <v>111</v>
      </c>
      <c r="E98" s="1" t="s">
        <v>2019</v>
      </c>
      <c r="F98" s="4">
        <v>500</v>
      </c>
      <c r="G98" s="4">
        <v>2420.9499999999998</v>
      </c>
      <c r="H98" s="4">
        <v>1.07</v>
      </c>
    </row>
    <row r="99" spans="2:8">
      <c r="B99" s="1" t="s">
        <v>2169</v>
      </c>
      <c r="C99" s="12">
        <v>6.24</v>
      </c>
      <c r="D99" s="1" t="s">
        <v>111</v>
      </c>
      <c r="E99" s="1" t="s">
        <v>2170</v>
      </c>
      <c r="F99" s="4">
        <v>500</v>
      </c>
      <c r="G99" s="4">
        <v>2418.5500000000002</v>
      </c>
      <c r="H99" s="4">
        <v>1.07</v>
      </c>
    </row>
    <row r="100" spans="2:8">
      <c r="B100" s="2" t="s">
        <v>116</v>
      </c>
      <c r="C100" s="9"/>
      <c r="D100" s="2"/>
      <c r="E100" s="2"/>
      <c r="F100" s="10"/>
      <c r="G100" s="10">
        <f>SUM(G84:G99)</f>
        <v>66298.240000000005</v>
      </c>
      <c r="H100" s="10">
        <f>SUM(H84:H99)</f>
        <v>29.310000000000002</v>
      </c>
    </row>
    <row r="101" spans="2:8">
      <c r="B101" s="2" t="s">
        <v>358</v>
      </c>
      <c r="C101" s="9"/>
      <c r="D101" s="2"/>
      <c r="E101" s="2"/>
      <c r="F101" s="10"/>
      <c r="G101" s="10">
        <v>11656.33</v>
      </c>
      <c r="H101" s="10">
        <v>5.16</v>
      </c>
    </row>
    <row r="102" spans="2:8">
      <c r="B102" s="2" t="s">
        <v>117</v>
      </c>
      <c r="C102" s="9"/>
      <c r="D102" s="2"/>
      <c r="E102" s="2"/>
      <c r="F102" s="10"/>
      <c r="G102" s="10">
        <f>+G48+G83+G100+G101</f>
        <v>222141.47</v>
      </c>
      <c r="H102" s="10">
        <f>+H48+H83+H100+H101</f>
        <v>98.21999999999997</v>
      </c>
    </row>
    <row r="103" spans="2:8">
      <c r="B103" s="2" t="s">
        <v>296</v>
      </c>
      <c r="C103" s="9"/>
      <c r="D103" s="2"/>
      <c r="E103" s="2"/>
      <c r="F103" s="10"/>
      <c r="G103" s="10">
        <f>+G104-G102</f>
        <v>3997.3831503500114</v>
      </c>
      <c r="H103" s="10">
        <f>+H104-H102</f>
        <v>1.7800000000000296</v>
      </c>
    </row>
    <row r="104" spans="2:8">
      <c r="B104" s="2" t="s">
        <v>119</v>
      </c>
      <c r="C104" s="9"/>
      <c r="D104" s="2"/>
      <c r="E104" s="2"/>
      <c r="F104" s="10"/>
      <c r="G104" s="10">
        <v>226138.85315035001</v>
      </c>
      <c r="H104" s="10">
        <v>100</v>
      </c>
    </row>
    <row r="105" spans="2:8">
      <c r="B105" s="1" t="s">
        <v>120</v>
      </c>
    </row>
    <row r="106" spans="2:8">
      <c r="B106" s="1" t="s">
        <v>121</v>
      </c>
    </row>
    <row r="107" spans="2:8">
      <c r="B107" s="2" t="s">
        <v>122</v>
      </c>
      <c r="C107" s="90">
        <v>44773</v>
      </c>
    </row>
    <row r="108" spans="2:8" ht="25.5">
      <c r="B108" s="11" t="s">
        <v>123</v>
      </c>
      <c r="C108" s="9" t="s">
        <v>124</v>
      </c>
    </row>
    <row r="109" spans="2:8">
      <c r="B109" s="2"/>
    </row>
    <row r="110" spans="2:8">
      <c r="B110" s="2" t="s">
        <v>1736</v>
      </c>
      <c r="C110" s="9" t="s">
        <v>124</v>
      </c>
    </row>
    <row r="111" spans="2:8">
      <c r="B111" s="2" t="s">
        <v>1737</v>
      </c>
      <c r="C111" s="9" t="s">
        <v>124</v>
      </c>
    </row>
    <row r="112" spans="2:8">
      <c r="B112" s="2" t="s">
        <v>2171</v>
      </c>
      <c r="C112" s="9"/>
    </row>
    <row r="113" spans="2:3">
      <c r="B113" s="2" t="s">
        <v>2172</v>
      </c>
      <c r="C113" s="2"/>
    </row>
    <row r="114" spans="2:3">
      <c r="B114" s="2" t="s">
        <v>2173</v>
      </c>
      <c r="C114" s="9"/>
    </row>
    <row r="115" spans="2:3">
      <c r="B115" s="2" t="s">
        <v>2174</v>
      </c>
      <c r="C115" s="9"/>
    </row>
    <row r="116" spans="2:3">
      <c r="B116" s="2" t="s">
        <v>2175</v>
      </c>
      <c r="C116" s="9"/>
    </row>
    <row r="117" spans="2:3">
      <c r="B117" s="2" t="s">
        <v>2176</v>
      </c>
      <c r="C117" s="9"/>
    </row>
    <row r="118" spans="2:3">
      <c r="B118" s="2" t="s">
        <v>3136</v>
      </c>
      <c r="C118" s="9"/>
    </row>
    <row r="119" spans="2:3">
      <c r="B119" s="2" t="s">
        <v>2177</v>
      </c>
      <c r="C119" s="9"/>
    </row>
    <row r="120" spans="2:3">
      <c r="B120" s="2" t="s">
        <v>2178</v>
      </c>
      <c r="C120" s="9"/>
    </row>
    <row r="121" spans="2:3">
      <c r="B121" s="2" t="s">
        <v>2179</v>
      </c>
      <c r="C121" s="9"/>
    </row>
    <row r="122" spans="2:3">
      <c r="B122" s="2" t="s">
        <v>2180</v>
      </c>
      <c r="C122" s="9"/>
    </row>
    <row r="123" spans="2:3">
      <c r="B123" s="2" t="s">
        <v>2181</v>
      </c>
      <c r="C123" s="9"/>
    </row>
    <row r="124" spans="2:3">
      <c r="B124" s="2" t="s">
        <v>2182</v>
      </c>
      <c r="C124" s="9"/>
    </row>
    <row r="125" spans="2:3">
      <c r="B125" s="2" t="s">
        <v>2183</v>
      </c>
      <c r="C125" s="9"/>
    </row>
    <row r="126" spans="2:3">
      <c r="B126" s="2" t="s">
        <v>2184</v>
      </c>
      <c r="C126" s="9"/>
    </row>
    <row r="127" spans="2:3">
      <c r="B127" s="2" t="s">
        <v>2185</v>
      </c>
      <c r="C127" s="9"/>
    </row>
    <row r="128" spans="2:3">
      <c r="B128" s="19" t="s">
        <v>1929</v>
      </c>
      <c r="C128" s="9"/>
    </row>
    <row r="129" spans="1:6">
      <c r="B129" s="19" t="s">
        <v>2186</v>
      </c>
    </row>
    <row r="131" spans="1:6">
      <c r="B131" s="113" t="s">
        <v>1952</v>
      </c>
      <c r="C131" s="114"/>
      <c r="D131" s="115"/>
    </row>
    <row r="132" spans="1:6" ht="30">
      <c r="B132" s="116" t="s">
        <v>1953</v>
      </c>
      <c r="C132" s="117" t="s">
        <v>1954</v>
      </c>
      <c r="D132" s="116" t="s">
        <v>1955</v>
      </c>
    </row>
    <row r="133" spans="1:6">
      <c r="B133" s="73" t="s">
        <v>1079</v>
      </c>
      <c r="C133" s="118">
        <v>221.24</v>
      </c>
      <c r="D133" s="119">
        <v>2.77</v>
      </c>
      <c r="F133" s="120"/>
    </row>
    <row r="136" spans="1:6" ht="63" customHeight="1">
      <c r="B136" s="404" t="s">
        <v>1620</v>
      </c>
      <c r="C136" s="404"/>
      <c r="D136" s="404"/>
      <c r="E136" s="404"/>
      <c r="F136" s="404"/>
    </row>
    <row r="139" spans="1:6">
      <c r="A139" s="3" t="s">
        <v>0</v>
      </c>
      <c r="B139" s="361" t="s">
        <v>2187</v>
      </c>
      <c r="C139" s="361"/>
      <c r="D139" s="361"/>
      <c r="E139" s="361"/>
    </row>
    <row r="143" spans="1:6">
      <c r="B143" s="1" t="s">
        <v>2053</v>
      </c>
    </row>
    <row r="145" spans="2:8">
      <c r="B145" s="6" t="s">
        <v>98</v>
      </c>
      <c r="C145" s="7" t="s">
        <v>99</v>
      </c>
      <c r="D145" s="6" t="s">
        <v>100</v>
      </c>
      <c r="E145" s="6" t="s">
        <v>101</v>
      </c>
      <c r="F145" s="8" t="s">
        <v>102</v>
      </c>
      <c r="G145" s="8" t="s">
        <v>103</v>
      </c>
      <c r="H145" s="8" t="s">
        <v>104</v>
      </c>
    </row>
    <row r="146" spans="2:8">
      <c r="B146" s="2"/>
      <c r="C146" s="9"/>
      <c r="D146" s="2"/>
      <c r="E146" s="2"/>
      <c r="F146" s="10"/>
      <c r="G146" s="10"/>
      <c r="H146" s="10"/>
    </row>
    <row r="147" spans="2:8" ht="15.75">
      <c r="B147" s="126" t="s">
        <v>2054</v>
      </c>
      <c r="C147" s="9"/>
      <c r="D147" s="2"/>
      <c r="E147" s="2"/>
      <c r="F147" s="10"/>
      <c r="G147" s="10"/>
      <c r="H147" s="10"/>
    </row>
    <row r="148" spans="2:8">
      <c r="B148" s="2"/>
      <c r="C148" s="9"/>
      <c r="D148" s="2"/>
      <c r="E148" s="2"/>
      <c r="F148" s="10"/>
      <c r="G148" s="10"/>
      <c r="H148" s="10"/>
    </row>
    <row r="149" spans="2:8" s="127" customFormat="1">
      <c r="B149" s="130" t="s">
        <v>2055</v>
      </c>
      <c r="C149" s="131"/>
      <c r="F149" s="129"/>
      <c r="G149" s="129"/>
      <c r="H149" s="129"/>
    </row>
    <row r="150" spans="2:8" s="127" customFormat="1">
      <c r="B150"/>
      <c r="C150" s="131"/>
      <c r="F150" s="129"/>
      <c r="G150" s="129"/>
      <c r="H150" s="129"/>
    </row>
    <row r="151" spans="2:8" s="127" customFormat="1">
      <c r="B151" t="s">
        <v>2056</v>
      </c>
      <c r="C151" s="138">
        <v>788527303.70000005</v>
      </c>
      <c r="F151" s="129"/>
      <c r="G151" s="133"/>
      <c r="H151" s="129"/>
    </row>
    <row r="152" spans="2:8" s="127" customFormat="1">
      <c r="B152"/>
      <c r="C152" s="138"/>
      <c r="F152" s="129"/>
      <c r="G152" s="133"/>
      <c r="H152" s="129"/>
    </row>
    <row r="153" spans="2:8" s="127" customFormat="1">
      <c r="B153" t="s">
        <v>2057</v>
      </c>
      <c r="C153" s="138">
        <v>669327303.70000005</v>
      </c>
      <c r="F153" s="129"/>
      <c r="G153" s="133"/>
      <c r="H153" s="129"/>
    </row>
    <row r="154" spans="2:8" s="127" customFormat="1">
      <c r="B154"/>
      <c r="C154" s="138"/>
      <c r="F154" s="129"/>
      <c r="G154" s="133"/>
      <c r="H154" s="129"/>
    </row>
    <row r="155" spans="2:8" s="127" customFormat="1">
      <c r="B155" t="s">
        <v>2058</v>
      </c>
      <c r="C155" s="138">
        <v>119200000</v>
      </c>
      <c r="F155" s="129"/>
      <c r="G155" s="133"/>
      <c r="H155" s="129"/>
    </row>
    <row r="156" spans="2:8" s="127" customFormat="1">
      <c r="B156"/>
      <c r="C156" s="138"/>
      <c r="F156" s="129"/>
      <c r="G156" s="133"/>
      <c r="H156" s="129"/>
    </row>
    <row r="157" spans="2:8" s="127" customFormat="1">
      <c r="B157" s="130" t="s">
        <v>2059</v>
      </c>
      <c r="C157" s="139">
        <v>320030263</v>
      </c>
      <c r="F157" s="129"/>
      <c r="G157" s="133"/>
      <c r="H157" s="129"/>
    </row>
    <row r="158" spans="2:8" s="127" customFormat="1">
      <c r="B158"/>
      <c r="C158" s="138"/>
      <c r="F158" s="129"/>
      <c r="G158" s="133"/>
      <c r="H158" s="129"/>
    </row>
    <row r="159" spans="2:8" s="127" customFormat="1">
      <c r="B159" t="s">
        <v>2060</v>
      </c>
      <c r="C159" s="138">
        <v>145374263</v>
      </c>
      <c r="F159" s="129"/>
      <c r="G159" s="133"/>
      <c r="H159" s="129"/>
    </row>
    <row r="160" spans="2:8" s="127" customFormat="1">
      <c r="B160"/>
      <c r="C160" s="138"/>
      <c r="F160" s="129"/>
      <c r="G160" s="133"/>
      <c r="H160" s="129"/>
    </row>
    <row r="161" spans="2:8" s="127" customFormat="1" ht="25.5">
      <c r="B161" s="136" t="s">
        <v>2061</v>
      </c>
      <c r="C161" s="138">
        <v>174656000</v>
      </c>
      <c r="F161" s="129"/>
      <c r="G161" s="133"/>
      <c r="H161" s="129"/>
    </row>
    <row r="162" spans="2:8" s="127" customFormat="1">
      <c r="B162"/>
      <c r="C162" s="138"/>
      <c r="F162" s="129"/>
      <c r="G162" s="133"/>
      <c r="H162" s="129"/>
    </row>
    <row r="163" spans="2:8" s="127" customFormat="1" ht="25.5">
      <c r="B163" s="136" t="s">
        <v>2062</v>
      </c>
      <c r="C163" s="132">
        <v>149989127.66999999</v>
      </c>
      <c r="F163" s="129"/>
      <c r="G163" s="133"/>
      <c r="H163" s="129"/>
    </row>
    <row r="164" spans="2:8" s="127" customFormat="1">
      <c r="B164"/>
      <c r="C164" s="138"/>
      <c r="F164" s="129"/>
      <c r="G164" s="133"/>
      <c r="H164" s="129"/>
    </row>
    <row r="165" spans="2:8" s="127" customFormat="1">
      <c r="B165" s="130" t="s">
        <v>2063</v>
      </c>
      <c r="C165" s="139">
        <v>295363390.66999996</v>
      </c>
      <c r="F165" s="129"/>
      <c r="G165" s="133"/>
      <c r="H165" s="129"/>
    </row>
    <row r="166" spans="2:8" s="127" customFormat="1">
      <c r="B166" s="137"/>
      <c r="C166" s="12"/>
      <c r="F166" s="129"/>
      <c r="G166" s="129"/>
      <c r="H166" s="129"/>
    </row>
    <row r="167" spans="2:8" s="127" customFormat="1">
      <c r="B167" s="1" t="s">
        <v>2064</v>
      </c>
      <c r="C167" s="132"/>
      <c r="F167" s="129"/>
      <c r="G167" s="129"/>
    </row>
    <row r="169" spans="2:8">
      <c r="B169" s="2"/>
      <c r="C169" s="9"/>
    </row>
  </sheetData>
  <mergeCells count="10">
    <mergeCell ref="B136:F136"/>
    <mergeCell ref="B139:E139"/>
    <mergeCell ref="B1:E1"/>
    <mergeCell ref="C3:C7"/>
    <mergeCell ref="D3:D7"/>
    <mergeCell ref="B10:E10"/>
    <mergeCell ref="B11:E11"/>
    <mergeCell ref="C12:C13"/>
    <mergeCell ref="D12:D13"/>
    <mergeCell ref="E12:E13"/>
  </mergeCells>
  <hyperlinks>
    <hyperlink ref="A1" location="Index!A1" display="Index" xr:uid="{5984EF7A-2433-4E3F-A744-9E97099C729B}"/>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4B78A-A937-4116-8401-F006E2CAE32E}">
  <dimension ref="A1:H104"/>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140625" style="1" bestFit="1" customWidth="1"/>
    <col min="6" max="6" width="10.5703125" style="4" bestFit="1" customWidth="1"/>
    <col min="7" max="7" width="18.140625" style="4" bestFit="1" customWidth="1"/>
    <col min="8" max="8" width="9.140625" style="4" bestFit="1" customWidth="1"/>
    <col min="9" max="16384" width="9.140625" style="1"/>
  </cols>
  <sheetData>
    <row r="1" spans="1:5">
      <c r="A1" s="3" t="s">
        <v>0</v>
      </c>
      <c r="B1" s="361" t="s">
        <v>2188</v>
      </c>
      <c r="C1" s="361"/>
      <c r="D1" s="361"/>
      <c r="E1" s="361"/>
    </row>
    <row r="2" spans="1:5" ht="13.5" thickBot="1"/>
    <row r="3" spans="1:5" ht="15">
      <c r="B3" s="23" t="s">
        <v>2189</v>
      </c>
      <c r="C3" s="362"/>
      <c r="D3" s="365"/>
      <c r="E3" s="13"/>
    </row>
    <row r="4" spans="1:5" ht="45">
      <c r="B4" s="24" t="s">
        <v>2190</v>
      </c>
      <c r="C4" s="363"/>
      <c r="D4" s="366"/>
      <c r="E4" s="13"/>
    </row>
    <row r="5" spans="1:5" ht="15">
      <c r="B5" s="24" t="s">
        <v>977</v>
      </c>
      <c r="C5" s="363"/>
      <c r="D5" s="366"/>
      <c r="E5" s="13"/>
    </row>
    <row r="6" spans="1:5" ht="15">
      <c r="B6" s="24" t="s">
        <v>2191</v>
      </c>
      <c r="C6" s="363"/>
      <c r="D6" s="366"/>
      <c r="E6" s="13"/>
    </row>
    <row r="7" spans="1:5" ht="15.75" thickBot="1">
      <c r="B7" s="25" t="s">
        <v>2192</v>
      </c>
      <c r="C7" s="364"/>
      <c r="D7" s="367"/>
      <c r="E7" s="13"/>
    </row>
    <row r="8" spans="1:5">
      <c r="B8" s="13"/>
      <c r="C8" s="15" t="s">
        <v>979</v>
      </c>
      <c r="D8" s="15" t="s">
        <v>980</v>
      </c>
      <c r="E8" s="13"/>
    </row>
    <row r="9" spans="1:5">
      <c r="C9" s="12"/>
    </row>
    <row r="10" spans="1:5" ht="15">
      <c r="B10" s="412"/>
      <c r="C10" s="412"/>
      <c r="D10" s="412"/>
      <c r="E10" s="412"/>
    </row>
    <row r="11" spans="1:5">
      <c r="B11" s="411" t="s">
        <v>1747</v>
      </c>
      <c r="C11" s="411"/>
      <c r="D11" s="411"/>
      <c r="E11" s="411"/>
    </row>
    <row r="12" spans="1:5">
      <c r="B12" s="72" t="s">
        <v>1748</v>
      </c>
      <c r="C12" s="411" t="s">
        <v>1749</v>
      </c>
      <c r="D12" s="411" t="s">
        <v>1750</v>
      </c>
      <c r="E12" s="411" t="s">
        <v>1751</v>
      </c>
    </row>
    <row r="13" spans="1:5">
      <c r="B13" s="72" t="s">
        <v>1752</v>
      </c>
      <c r="C13" s="411"/>
      <c r="D13" s="411"/>
      <c r="E13" s="411"/>
    </row>
    <row r="14" spans="1:5">
      <c r="B14" s="91" t="s">
        <v>1753</v>
      </c>
      <c r="C14" s="77"/>
      <c r="D14" s="77"/>
      <c r="E14" s="77"/>
    </row>
    <row r="15" spans="1:5">
      <c r="B15" s="91" t="s">
        <v>1755</v>
      </c>
      <c r="C15" s="77"/>
      <c r="D15" s="77"/>
      <c r="E15" s="77"/>
    </row>
    <row r="16" spans="1:5">
      <c r="B16" s="91" t="s">
        <v>1756</v>
      </c>
      <c r="C16" s="77"/>
      <c r="D16" s="77" t="s">
        <v>1962</v>
      </c>
      <c r="E16" s="77"/>
    </row>
    <row r="17" spans="2:8">
      <c r="B17" s="92" t="s">
        <v>3122</v>
      </c>
      <c r="C17" s="72"/>
      <c r="D17" s="72"/>
      <c r="E17" s="72"/>
    </row>
    <row r="20" spans="2:8">
      <c r="B20" s="1" t="s">
        <v>97</v>
      </c>
    </row>
    <row r="22" spans="2:8">
      <c r="B22" s="6" t="s">
        <v>98</v>
      </c>
      <c r="C22" s="7" t="s">
        <v>99</v>
      </c>
      <c r="D22" s="6" t="s">
        <v>100</v>
      </c>
      <c r="E22" s="6" t="s">
        <v>101</v>
      </c>
      <c r="F22" s="8" t="s">
        <v>102</v>
      </c>
      <c r="G22" s="8" t="s">
        <v>103</v>
      </c>
      <c r="H22" s="8" t="s">
        <v>104</v>
      </c>
    </row>
    <row r="23" spans="2:8">
      <c r="B23" s="2" t="s">
        <v>105</v>
      </c>
      <c r="C23" s="12"/>
    </row>
    <row r="24" spans="2:8">
      <c r="B24" s="2" t="s">
        <v>106</v>
      </c>
      <c r="C24" s="12"/>
    </row>
    <row r="25" spans="2:8">
      <c r="B25" s="2" t="s">
        <v>107</v>
      </c>
      <c r="C25" s="12"/>
    </row>
    <row r="26" spans="2:8">
      <c r="B26" s="1" t="s">
        <v>508</v>
      </c>
      <c r="C26" s="12">
        <v>6.88</v>
      </c>
      <c r="D26" s="1" t="s">
        <v>108</v>
      </c>
      <c r="E26" s="1" t="s">
        <v>509</v>
      </c>
      <c r="F26" s="4">
        <v>1000000</v>
      </c>
      <c r="G26" s="4">
        <v>959.54</v>
      </c>
      <c r="H26" s="4">
        <v>12.51</v>
      </c>
    </row>
    <row r="27" spans="2:8">
      <c r="B27" s="1" t="s">
        <v>1964</v>
      </c>
      <c r="C27" s="12">
        <v>7.32</v>
      </c>
      <c r="D27" s="1" t="s">
        <v>108</v>
      </c>
      <c r="E27" s="1" t="s">
        <v>1965</v>
      </c>
      <c r="F27" s="4">
        <v>500000</v>
      </c>
      <c r="G27" s="4">
        <v>473.66</v>
      </c>
      <c r="H27" s="4">
        <v>6.18</v>
      </c>
    </row>
    <row r="28" spans="2:8">
      <c r="B28" s="1" t="s">
        <v>2193</v>
      </c>
      <c r="C28" s="12">
        <v>7.33</v>
      </c>
      <c r="D28" s="1" t="s">
        <v>108</v>
      </c>
      <c r="E28" s="1" t="s">
        <v>2194</v>
      </c>
      <c r="F28" s="4">
        <v>200000</v>
      </c>
      <c r="G28" s="4">
        <v>191.49</v>
      </c>
      <c r="H28" s="4">
        <v>2.5</v>
      </c>
    </row>
    <row r="29" spans="2:8">
      <c r="B29" s="2" t="s">
        <v>109</v>
      </c>
      <c r="C29" s="89"/>
      <c r="D29" s="2"/>
      <c r="E29" s="2"/>
      <c r="F29" s="10"/>
      <c r="G29" s="10">
        <f>SUM(G22:G28)</f>
        <v>1624.69</v>
      </c>
      <c r="H29" s="10">
        <f>SUM(H22:H28)</f>
        <v>21.189999999999998</v>
      </c>
    </row>
    <row r="30" spans="2:8">
      <c r="B30" s="2" t="s">
        <v>335</v>
      </c>
      <c r="C30" s="12"/>
    </row>
    <row r="31" spans="2:8">
      <c r="B31" s="1" t="s">
        <v>1419</v>
      </c>
      <c r="C31" s="12">
        <v>7.39</v>
      </c>
      <c r="D31" s="1" t="s">
        <v>674</v>
      </c>
      <c r="E31" s="1" t="s">
        <v>675</v>
      </c>
      <c r="F31" s="4">
        <v>60</v>
      </c>
      <c r="G31" s="4">
        <v>571.47</v>
      </c>
      <c r="H31" s="4">
        <v>7.45</v>
      </c>
    </row>
    <row r="32" spans="2:8">
      <c r="B32" s="1" t="s">
        <v>2195</v>
      </c>
      <c r="C32" s="12">
        <v>8.58</v>
      </c>
      <c r="D32" s="1" t="s">
        <v>2196</v>
      </c>
      <c r="E32" s="1" t="s">
        <v>2197</v>
      </c>
      <c r="F32" s="4">
        <v>50</v>
      </c>
      <c r="G32" s="4">
        <v>488.16</v>
      </c>
      <c r="H32" s="4">
        <v>6.37</v>
      </c>
    </row>
    <row r="33" spans="2:8">
      <c r="B33" s="1" t="s">
        <v>1460</v>
      </c>
      <c r="C33" s="12">
        <v>9.92</v>
      </c>
      <c r="D33" s="1" t="s">
        <v>663</v>
      </c>
      <c r="E33" s="1" t="s">
        <v>664</v>
      </c>
      <c r="F33" s="4">
        <v>50</v>
      </c>
      <c r="G33" s="4">
        <v>438.61</v>
      </c>
      <c r="H33" s="4">
        <v>5.72</v>
      </c>
    </row>
    <row r="34" spans="2:8">
      <c r="B34" s="1" t="s">
        <v>2198</v>
      </c>
      <c r="C34" s="12">
        <v>7.92</v>
      </c>
      <c r="D34" s="1" t="s">
        <v>2199</v>
      </c>
      <c r="E34" s="1" t="s">
        <v>2200</v>
      </c>
      <c r="F34" s="4">
        <v>40</v>
      </c>
      <c r="G34" s="4">
        <v>400.63</v>
      </c>
      <c r="H34" s="4">
        <v>5.22</v>
      </c>
    </row>
    <row r="35" spans="2:8">
      <c r="B35" s="1" t="s">
        <v>1376</v>
      </c>
      <c r="C35" s="12">
        <v>6.87</v>
      </c>
      <c r="D35" s="1" t="s">
        <v>337</v>
      </c>
      <c r="E35" s="1" t="s">
        <v>678</v>
      </c>
      <c r="F35" s="4">
        <v>40</v>
      </c>
      <c r="G35" s="4">
        <v>400.62</v>
      </c>
      <c r="H35" s="4">
        <v>5.22</v>
      </c>
    </row>
    <row r="36" spans="2:8">
      <c r="B36" s="1" t="s">
        <v>1466</v>
      </c>
      <c r="C36" s="12">
        <v>7.74</v>
      </c>
      <c r="D36" s="1" t="s">
        <v>679</v>
      </c>
      <c r="E36" s="1" t="s">
        <v>680</v>
      </c>
      <c r="F36" s="4">
        <v>40</v>
      </c>
      <c r="G36" s="4">
        <v>397.8</v>
      </c>
      <c r="H36" s="4">
        <v>5.19</v>
      </c>
    </row>
    <row r="37" spans="2:8">
      <c r="B37" s="1" t="s">
        <v>1432</v>
      </c>
      <c r="C37" s="12">
        <v>8.0500000000000007</v>
      </c>
      <c r="D37" s="1" t="s">
        <v>337</v>
      </c>
      <c r="E37" s="1" t="s">
        <v>344</v>
      </c>
      <c r="F37" s="4">
        <v>40</v>
      </c>
      <c r="G37" s="4">
        <v>369.81</v>
      </c>
      <c r="H37" s="4">
        <v>4.82</v>
      </c>
    </row>
    <row r="38" spans="2:8">
      <c r="B38" s="1" t="s">
        <v>2201</v>
      </c>
      <c r="C38" s="12">
        <v>7.45</v>
      </c>
      <c r="D38" s="1" t="s">
        <v>337</v>
      </c>
      <c r="E38" s="1" t="s">
        <v>2202</v>
      </c>
      <c r="F38" s="4">
        <v>35</v>
      </c>
      <c r="G38" s="4">
        <v>366.04</v>
      </c>
      <c r="H38" s="4">
        <v>4.7699999999999996</v>
      </c>
    </row>
    <row r="39" spans="2:8">
      <c r="B39" s="1" t="s">
        <v>1463</v>
      </c>
      <c r="C39" s="12">
        <v>7.53</v>
      </c>
      <c r="D39" s="1" t="s">
        <v>672</v>
      </c>
      <c r="E39" s="1" t="s">
        <v>673</v>
      </c>
      <c r="F39" s="4">
        <v>35</v>
      </c>
      <c r="G39" s="4">
        <v>351.13</v>
      </c>
      <c r="H39" s="4">
        <v>4.58</v>
      </c>
    </row>
    <row r="40" spans="2:8">
      <c r="B40" s="1" t="s">
        <v>2000</v>
      </c>
      <c r="C40" s="12">
        <v>6.79</v>
      </c>
      <c r="D40" s="1" t="s">
        <v>337</v>
      </c>
      <c r="E40" s="1" t="s">
        <v>2001</v>
      </c>
      <c r="F40" s="4">
        <v>30</v>
      </c>
      <c r="G40" s="4">
        <v>300.87</v>
      </c>
      <c r="H40" s="4">
        <v>3.92</v>
      </c>
    </row>
    <row r="41" spans="2:8">
      <c r="B41" s="1" t="s">
        <v>1433</v>
      </c>
      <c r="C41" s="12">
        <v>7.27</v>
      </c>
      <c r="D41" s="1" t="s">
        <v>674</v>
      </c>
      <c r="E41" s="1" t="s">
        <v>894</v>
      </c>
      <c r="F41" s="4">
        <v>30</v>
      </c>
      <c r="G41" s="4">
        <v>297.99</v>
      </c>
      <c r="H41" s="4">
        <v>3.89</v>
      </c>
    </row>
    <row r="42" spans="2:8">
      <c r="B42" s="1" t="s">
        <v>336</v>
      </c>
      <c r="C42" s="12">
        <v>7.75</v>
      </c>
      <c r="D42" s="1" t="s">
        <v>337</v>
      </c>
      <c r="E42" s="1" t="s">
        <v>338</v>
      </c>
      <c r="F42" s="4">
        <v>30</v>
      </c>
      <c r="G42" s="4">
        <v>292.24</v>
      </c>
      <c r="H42" s="4">
        <v>3.81</v>
      </c>
    </row>
    <row r="43" spans="2:8">
      <c r="B43" s="1" t="s">
        <v>1614</v>
      </c>
      <c r="C43" s="12">
        <v>8.0500000000000007</v>
      </c>
      <c r="D43" s="1" t="s">
        <v>337</v>
      </c>
      <c r="E43" s="1" t="s">
        <v>339</v>
      </c>
      <c r="F43" s="4">
        <v>30</v>
      </c>
      <c r="G43" s="4">
        <v>276.55</v>
      </c>
      <c r="H43" s="4">
        <v>3.61</v>
      </c>
    </row>
    <row r="44" spans="2:8">
      <c r="B44" s="1" t="s">
        <v>2203</v>
      </c>
      <c r="C44" s="12">
        <v>7.87</v>
      </c>
      <c r="D44" s="1" t="s">
        <v>337</v>
      </c>
      <c r="E44" s="1" t="s">
        <v>2204</v>
      </c>
      <c r="F44" s="4">
        <v>12</v>
      </c>
      <c r="G44" s="4">
        <v>120.54</v>
      </c>
      <c r="H44" s="4">
        <v>1.57</v>
      </c>
    </row>
    <row r="45" spans="2:8">
      <c r="B45" s="1" t="s">
        <v>1469</v>
      </c>
      <c r="C45" s="12">
        <v>7.72</v>
      </c>
      <c r="D45" s="1" t="s">
        <v>337</v>
      </c>
      <c r="E45" s="1" t="s">
        <v>684</v>
      </c>
      <c r="F45" s="4">
        <v>10</v>
      </c>
      <c r="G45" s="4">
        <v>96.91</v>
      </c>
      <c r="H45" s="4">
        <v>1.26</v>
      </c>
    </row>
    <row r="46" spans="2:8">
      <c r="B46" s="1" t="s">
        <v>1470</v>
      </c>
      <c r="C46" s="12">
        <v>7.56</v>
      </c>
      <c r="D46" s="1" t="s">
        <v>337</v>
      </c>
      <c r="E46" s="1" t="s">
        <v>685</v>
      </c>
      <c r="F46" s="4">
        <v>10</v>
      </c>
      <c r="G46" s="4">
        <v>95.89</v>
      </c>
      <c r="H46" s="4">
        <v>1.25</v>
      </c>
    </row>
    <row r="47" spans="2:8">
      <c r="B47" s="2" t="s">
        <v>353</v>
      </c>
      <c r="C47" s="89"/>
      <c r="D47" s="2"/>
      <c r="E47" s="2"/>
      <c r="F47" s="10"/>
      <c r="G47" s="10">
        <f>SUM(G30:G46)</f>
        <v>5265.26</v>
      </c>
      <c r="H47" s="10">
        <f>SUM(H30:H46)</f>
        <v>68.649999999999991</v>
      </c>
    </row>
    <row r="48" spans="2:8">
      <c r="B48" s="2" t="s">
        <v>354</v>
      </c>
      <c r="C48" s="12"/>
    </row>
    <row r="49" spans="2:8">
      <c r="B49" s="1" t="s">
        <v>2016</v>
      </c>
      <c r="C49" s="12">
        <v>7.3211000000000004</v>
      </c>
      <c r="D49" s="1" t="s">
        <v>337</v>
      </c>
      <c r="E49" s="1" t="s">
        <v>2017</v>
      </c>
      <c r="F49" s="4">
        <v>40</v>
      </c>
      <c r="G49" s="4">
        <v>402.86</v>
      </c>
      <c r="H49" s="4">
        <v>5.25</v>
      </c>
    </row>
    <row r="50" spans="2:8">
      <c r="B50" s="2" t="s">
        <v>356</v>
      </c>
      <c r="C50" s="9"/>
      <c r="D50" s="2"/>
      <c r="E50" s="2"/>
      <c r="F50" s="10"/>
      <c r="G50" s="10">
        <f>SUM(G48:G49)</f>
        <v>402.86</v>
      </c>
      <c r="H50" s="10">
        <f>SUM(H48:H49)</f>
        <v>5.25</v>
      </c>
    </row>
    <row r="51" spans="2:8">
      <c r="B51" s="2" t="s">
        <v>270</v>
      </c>
      <c r="C51" s="9"/>
      <c r="D51" s="2"/>
      <c r="E51" s="2"/>
      <c r="F51" s="10"/>
      <c r="G51" s="10">
        <v>197.06</v>
      </c>
      <c r="H51" s="10">
        <v>2.57</v>
      </c>
    </row>
    <row r="52" spans="2:8">
      <c r="B52" s="2" t="s">
        <v>117</v>
      </c>
      <c r="C52" s="9"/>
      <c r="D52" s="2"/>
      <c r="E52" s="2"/>
      <c r="F52" s="10"/>
      <c r="G52" s="10">
        <v>7489.8700000000008</v>
      </c>
      <c r="H52" s="10">
        <v>97.67</v>
      </c>
    </row>
    <row r="53" spans="2:8">
      <c r="B53" s="2" t="s">
        <v>118</v>
      </c>
      <c r="C53" s="9"/>
      <c r="D53" s="2"/>
      <c r="E53" s="2"/>
      <c r="F53" s="10"/>
      <c r="G53" s="10">
        <v>178.90410396999999</v>
      </c>
      <c r="H53" s="10">
        <v>2.3299999999999983</v>
      </c>
    </row>
    <row r="54" spans="2:8">
      <c r="B54" s="2" t="s">
        <v>119</v>
      </c>
      <c r="C54" s="9"/>
      <c r="D54" s="2"/>
      <c r="E54" s="2"/>
      <c r="F54" s="10"/>
      <c r="G54" s="10">
        <v>7668.7741039700004</v>
      </c>
      <c r="H54" s="10">
        <v>100</v>
      </c>
    </row>
    <row r="55" spans="2:8">
      <c r="B55" s="1" t="s">
        <v>120</v>
      </c>
    </row>
    <row r="56" spans="2:8">
      <c r="B56" s="1" t="s">
        <v>121</v>
      </c>
    </row>
    <row r="57" spans="2:8">
      <c r="B57" s="2" t="s">
        <v>122</v>
      </c>
      <c r="C57" s="90">
        <v>44773</v>
      </c>
    </row>
    <row r="58" spans="2:8" ht="25.5">
      <c r="B58" s="11" t="s">
        <v>123</v>
      </c>
      <c r="C58" s="9" t="s">
        <v>124</v>
      </c>
    </row>
    <row r="59" spans="2:8">
      <c r="B59" s="2"/>
    </row>
    <row r="60" spans="2:8">
      <c r="B60" s="2" t="s">
        <v>1736</v>
      </c>
      <c r="C60" s="9" t="s">
        <v>124</v>
      </c>
    </row>
    <row r="61" spans="2:8">
      <c r="B61" s="2" t="s">
        <v>1737</v>
      </c>
      <c r="C61" s="9" t="s">
        <v>124</v>
      </c>
    </row>
    <row r="62" spans="2:8">
      <c r="B62" s="2" t="s">
        <v>3134</v>
      </c>
      <c r="C62" s="9"/>
    </row>
    <row r="63" spans="2:8">
      <c r="B63" s="2" t="s">
        <v>2205</v>
      </c>
      <c r="C63" s="9"/>
    </row>
    <row r="64" spans="2:8">
      <c r="B64" s="2" t="s">
        <v>2206</v>
      </c>
      <c r="C64" s="9"/>
    </row>
    <row r="65" spans="1:6">
      <c r="B65" s="2" t="s">
        <v>2207</v>
      </c>
      <c r="C65" s="9"/>
    </row>
    <row r="66" spans="1:6">
      <c r="B66" s="2" t="s">
        <v>3135</v>
      </c>
      <c r="C66" s="9"/>
    </row>
    <row r="67" spans="1:6">
      <c r="B67" s="2" t="s">
        <v>2208</v>
      </c>
      <c r="C67" s="9"/>
    </row>
    <row r="68" spans="1:6">
      <c r="B68" s="2" t="s">
        <v>2209</v>
      </c>
      <c r="C68" s="9"/>
    </row>
    <row r="69" spans="1:6">
      <c r="B69" s="2" t="s">
        <v>2210</v>
      </c>
      <c r="C69" s="9"/>
    </row>
    <row r="70" spans="1:6">
      <c r="B70" s="2" t="s">
        <v>127</v>
      </c>
      <c r="C70" s="9"/>
    </row>
    <row r="71" spans="1:6">
      <c r="B71" s="19" t="s">
        <v>2211</v>
      </c>
    </row>
    <row r="72" spans="1:6">
      <c r="B72" s="19"/>
    </row>
    <row r="73" spans="1:6" ht="63" customHeight="1">
      <c r="B73" s="404" t="s">
        <v>1620</v>
      </c>
      <c r="C73" s="404"/>
      <c r="D73" s="404"/>
      <c r="E73" s="404"/>
      <c r="F73" s="404"/>
    </row>
    <row r="75" spans="1:6">
      <c r="A75" s="3" t="s">
        <v>0</v>
      </c>
      <c r="B75" s="361" t="s">
        <v>2212</v>
      </c>
      <c r="C75" s="361"/>
      <c r="D75" s="361"/>
      <c r="E75" s="361"/>
    </row>
    <row r="79" spans="1:6">
      <c r="B79" s="1" t="s">
        <v>2053</v>
      </c>
    </row>
    <row r="81" spans="2:8">
      <c r="B81" s="6" t="s">
        <v>98</v>
      </c>
      <c r="C81" s="7" t="s">
        <v>99</v>
      </c>
      <c r="D81" s="6" t="s">
        <v>100</v>
      </c>
      <c r="E81" s="6" t="s">
        <v>101</v>
      </c>
      <c r="F81" s="8" t="s">
        <v>102</v>
      </c>
      <c r="G81" s="8" t="s">
        <v>103</v>
      </c>
      <c r="H81" s="8" t="s">
        <v>104</v>
      </c>
    </row>
    <row r="82" spans="2:8">
      <c r="B82" s="2"/>
      <c r="C82" s="9"/>
      <c r="D82" s="2"/>
      <c r="E82" s="2"/>
      <c r="F82" s="10"/>
      <c r="G82" s="10"/>
      <c r="H82" s="10"/>
    </row>
    <row r="83" spans="2:8" ht="15.75">
      <c r="B83" s="126" t="s">
        <v>2054</v>
      </c>
      <c r="C83" s="9"/>
      <c r="D83" s="2"/>
      <c r="E83" s="2"/>
      <c r="F83" s="10"/>
      <c r="G83" s="10"/>
      <c r="H83" s="10"/>
    </row>
    <row r="84" spans="2:8">
      <c r="B84" s="2"/>
      <c r="C84" s="9"/>
      <c r="D84" s="2"/>
      <c r="E84" s="2"/>
      <c r="F84" s="10"/>
      <c r="G84" s="10"/>
      <c r="H84" s="10"/>
    </row>
    <row r="85" spans="2:8" s="127" customFormat="1">
      <c r="B85" s="130" t="s">
        <v>2055</v>
      </c>
      <c r="C85" s="131"/>
      <c r="F85" s="129"/>
      <c r="G85" s="129"/>
      <c r="H85" s="129"/>
    </row>
    <row r="86" spans="2:8" s="127" customFormat="1">
      <c r="B86"/>
      <c r="C86" s="131"/>
      <c r="F86" s="129"/>
      <c r="G86" s="129"/>
      <c r="H86" s="129"/>
    </row>
    <row r="87" spans="2:8" s="127" customFormat="1">
      <c r="B87"/>
      <c r="C87" s="131"/>
      <c r="F87" s="129"/>
      <c r="G87" s="129"/>
      <c r="H87" s="129"/>
    </row>
    <row r="88" spans="2:8" s="127" customFormat="1">
      <c r="B88" t="s">
        <v>2056</v>
      </c>
      <c r="C88" s="138">
        <v>117800066.05</v>
      </c>
      <c r="F88" s="129"/>
      <c r="G88" s="140"/>
      <c r="H88" s="129"/>
    </row>
    <row r="89" spans="2:8" s="127" customFormat="1">
      <c r="B89"/>
      <c r="C89" s="138"/>
      <c r="F89" s="129"/>
      <c r="G89" s="141"/>
      <c r="H89" s="129"/>
    </row>
    <row r="90" spans="2:8" s="127" customFormat="1">
      <c r="B90" t="s">
        <v>2057</v>
      </c>
      <c r="C90" s="138">
        <v>102800066.05</v>
      </c>
      <c r="F90" s="129"/>
      <c r="G90" s="140"/>
      <c r="H90" s="129"/>
    </row>
    <row r="91" spans="2:8" s="127" customFormat="1">
      <c r="B91"/>
      <c r="C91" s="138"/>
      <c r="F91" s="129"/>
      <c r="G91" s="141"/>
      <c r="H91" s="129"/>
    </row>
    <row r="92" spans="2:8" s="127" customFormat="1">
      <c r="B92" t="s">
        <v>2058</v>
      </c>
      <c r="C92" s="138">
        <v>15000000</v>
      </c>
      <c r="F92" s="129"/>
      <c r="G92" s="141"/>
      <c r="H92" s="129"/>
    </row>
    <row r="93" spans="2:8" s="127" customFormat="1">
      <c r="B93"/>
      <c r="C93" s="138"/>
      <c r="F93" s="129"/>
      <c r="G93" s="141"/>
      <c r="H93" s="129"/>
    </row>
    <row r="94" spans="2:8" s="127" customFormat="1">
      <c r="B94" s="130" t="s">
        <v>2059</v>
      </c>
      <c r="C94" s="139">
        <v>45427916</v>
      </c>
      <c r="F94" s="129"/>
      <c r="G94" s="141"/>
      <c r="H94" s="129"/>
    </row>
    <row r="95" spans="2:8" s="127" customFormat="1">
      <c r="B95"/>
      <c r="C95" s="138"/>
      <c r="F95" s="129"/>
      <c r="G95" s="141"/>
      <c r="H95" s="129"/>
    </row>
    <row r="96" spans="2:8" s="127" customFormat="1">
      <c r="B96" t="s">
        <v>2060</v>
      </c>
      <c r="C96" s="138">
        <v>20635916</v>
      </c>
      <c r="F96" s="129"/>
      <c r="G96" s="140"/>
      <c r="H96" s="129"/>
    </row>
    <row r="97" spans="2:8" s="127" customFormat="1">
      <c r="B97"/>
      <c r="C97" s="138"/>
      <c r="F97" s="129"/>
      <c r="G97" s="141"/>
      <c r="H97" s="129"/>
    </row>
    <row r="98" spans="2:8" s="127" customFormat="1" ht="25.5">
      <c r="B98" s="136" t="s">
        <v>2061</v>
      </c>
      <c r="C98" s="138">
        <v>24792000</v>
      </c>
      <c r="F98" s="129"/>
      <c r="G98" s="140"/>
      <c r="H98" s="129"/>
    </row>
    <row r="99" spans="2:8" s="127" customFormat="1">
      <c r="B99"/>
      <c r="C99" s="138"/>
      <c r="F99" s="129"/>
      <c r="G99" s="140"/>
      <c r="H99" s="129"/>
    </row>
    <row r="100" spans="2:8" s="127" customFormat="1" ht="25.5">
      <c r="B100" s="136" t="s">
        <v>2062</v>
      </c>
      <c r="C100" s="132">
        <v>21291359.450000003</v>
      </c>
      <c r="F100" s="129"/>
      <c r="G100" s="140"/>
      <c r="H100" s="129"/>
    </row>
    <row r="101" spans="2:8" s="127" customFormat="1">
      <c r="B101"/>
      <c r="C101" s="138"/>
      <c r="F101" s="129"/>
      <c r="G101" s="141"/>
      <c r="H101" s="129"/>
    </row>
    <row r="102" spans="2:8" s="127" customFormat="1">
      <c r="B102" s="130" t="s">
        <v>2063</v>
      </c>
      <c r="C102" s="139">
        <v>41927275.450000003</v>
      </c>
      <c r="F102" s="129"/>
      <c r="G102" s="142"/>
      <c r="H102" s="129"/>
    </row>
    <row r="103" spans="2:8" s="127" customFormat="1">
      <c r="B103" s="137"/>
      <c r="C103" s="131"/>
      <c r="F103" s="129"/>
      <c r="G103" s="129"/>
      <c r="H103" s="129"/>
    </row>
    <row r="104" spans="2:8" s="127" customFormat="1">
      <c r="B104" s="1" t="s">
        <v>2064</v>
      </c>
      <c r="C104" s="132"/>
      <c r="F104" s="129"/>
      <c r="G104" s="129"/>
    </row>
  </sheetData>
  <mergeCells count="10">
    <mergeCell ref="B73:F73"/>
    <mergeCell ref="B75:E75"/>
    <mergeCell ref="B1:E1"/>
    <mergeCell ref="C3:C7"/>
    <mergeCell ref="D3:D7"/>
    <mergeCell ref="B10:E10"/>
    <mergeCell ref="B11:E11"/>
    <mergeCell ref="C12:C13"/>
    <mergeCell ref="D12:D13"/>
    <mergeCell ref="E12:E13"/>
  </mergeCells>
  <hyperlinks>
    <hyperlink ref="A1" location="Index!A1" display="Index" xr:uid="{06FD7CB4-0C11-4626-9A27-FBA17136B92B}"/>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67383-68A1-45CC-B768-39C1D8829BD5}">
  <dimension ref="A1:I91"/>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85546875" style="1" bestFit="1" customWidth="1"/>
    <col min="6" max="6" width="10.5703125" style="4" bestFit="1" customWidth="1"/>
    <col min="7" max="7" width="18.140625" style="4" bestFit="1" customWidth="1"/>
    <col min="8" max="8" width="9.140625" style="4" bestFit="1" customWidth="1"/>
    <col min="9" max="16384" width="9.140625" style="1"/>
  </cols>
  <sheetData>
    <row r="1" spans="1:5">
      <c r="A1" s="3" t="s">
        <v>0</v>
      </c>
      <c r="B1" s="361" t="s">
        <v>12</v>
      </c>
      <c r="C1" s="361"/>
      <c r="D1" s="361"/>
      <c r="E1" s="361"/>
    </row>
    <row r="2" spans="1:5" ht="13.5" thickBot="1"/>
    <row r="3" spans="1:5" ht="15">
      <c r="B3" s="143" t="s">
        <v>2213</v>
      </c>
      <c r="C3" s="413"/>
      <c r="D3" s="365"/>
      <c r="E3" s="13"/>
    </row>
    <row r="4" spans="1:5" ht="45">
      <c r="B4" s="144" t="s">
        <v>2214</v>
      </c>
      <c r="C4" s="414"/>
      <c r="D4" s="366"/>
      <c r="E4" s="13"/>
    </row>
    <row r="5" spans="1:5" ht="15">
      <c r="B5" s="144" t="s">
        <v>2215</v>
      </c>
      <c r="C5" s="414"/>
      <c r="D5" s="366"/>
      <c r="E5" s="13"/>
    </row>
    <row r="6" spans="1:5" ht="45.75" thickBot="1">
      <c r="B6" s="145" t="s">
        <v>2216</v>
      </c>
      <c r="C6" s="415"/>
      <c r="D6" s="367"/>
      <c r="E6" s="13"/>
    </row>
    <row r="7" spans="1:5">
      <c r="B7" s="13"/>
      <c r="C7" s="15" t="s">
        <v>979</v>
      </c>
      <c r="D7" s="15" t="s">
        <v>980</v>
      </c>
      <c r="E7" s="13"/>
    </row>
    <row r="8" spans="1:5">
      <c r="B8" s="13"/>
      <c r="C8" s="15"/>
      <c r="D8" s="15"/>
      <c r="E8" s="13"/>
    </row>
    <row r="9" spans="1:5">
      <c r="C9" s="12"/>
    </row>
    <row r="10" spans="1:5" ht="15">
      <c r="B10" s="412"/>
      <c r="C10" s="412"/>
      <c r="D10" s="412"/>
      <c r="E10" s="412"/>
    </row>
    <row r="11" spans="1:5">
      <c r="B11" s="411" t="s">
        <v>1747</v>
      </c>
      <c r="C11" s="411"/>
      <c r="D11" s="411"/>
      <c r="E11" s="411"/>
    </row>
    <row r="12" spans="1:5">
      <c r="B12" s="72" t="s">
        <v>1748</v>
      </c>
      <c r="C12" s="411" t="s">
        <v>1749</v>
      </c>
      <c r="D12" s="411" t="s">
        <v>1750</v>
      </c>
      <c r="E12" s="411" t="s">
        <v>1751</v>
      </c>
    </row>
    <row r="13" spans="1:5">
      <c r="B13" s="72" t="s">
        <v>1752</v>
      </c>
      <c r="C13" s="411"/>
      <c r="D13" s="411"/>
      <c r="E13" s="411"/>
    </row>
    <row r="14" spans="1:5">
      <c r="B14" s="91" t="s">
        <v>1753</v>
      </c>
      <c r="C14" s="146"/>
      <c r="D14" s="77"/>
      <c r="E14" s="77"/>
    </row>
    <row r="15" spans="1:5">
      <c r="B15" s="91" t="s">
        <v>1755</v>
      </c>
      <c r="C15" s="77"/>
      <c r="D15" s="77"/>
      <c r="E15" s="77"/>
    </row>
    <row r="16" spans="1:5">
      <c r="B16" s="91" t="s">
        <v>1756</v>
      </c>
      <c r="C16" s="77"/>
      <c r="D16" s="77" t="s">
        <v>1962</v>
      </c>
      <c r="E16" s="77"/>
    </row>
    <row r="17" spans="2:8">
      <c r="B17" s="92" t="s">
        <v>3122</v>
      </c>
      <c r="C17" s="72"/>
      <c r="D17" s="72"/>
      <c r="E17" s="72"/>
    </row>
    <row r="20" spans="2:8">
      <c r="B20" s="1" t="s">
        <v>97</v>
      </c>
    </row>
    <row r="22" spans="2:8">
      <c r="B22" s="6" t="s">
        <v>98</v>
      </c>
      <c r="C22" s="7" t="s">
        <v>99</v>
      </c>
      <c r="D22" s="6" t="s">
        <v>100</v>
      </c>
      <c r="E22" s="6" t="s">
        <v>101</v>
      </c>
      <c r="F22" s="8" t="s">
        <v>102</v>
      </c>
      <c r="G22" s="8" t="s">
        <v>103</v>
      </c>
      <c r="H22" s="8" t="s">
        <v>104</v>
      </c>
    </row>
    <row r="23" spans="2:8">
      <c r="B23" s="2" t="s">
        <v>105</v>
      </c>
      <c r="C23" s="12"/>
    </row>
    <row r="24" spans="2:8">
      <c r="B24" s="2" t="s">
        <v>106</v>
      </c>
      <c r="C24" s="12"/>
    </row>
    <row r="25" spans="2:8">
      <c r="B25" s="2" t="s">
        <v>107</v>
      </c>
      <c r="C25" s="12"/>
    </row>
    <row r="26" spans="2:8">
      <c r="B26" s="1" t="s">
        <v>2089</v>
      </c>
      <c r="C26" s="12">
        <v>6.81</v>
      </c>
      <c r="D26" s="1" t="s">
        <v>108</v>
      </c>
      <c r="E26" s="1" t="s">
        <v>2090</v>
      </c>
      <c r="F26" s="4">
        <v>1000000</v>
      </c>
      <c r="G26" s="4">
        <v>1043.56</v>
      </c>
      <c r="H26" s="4">
        <v>2.61</v>
      </c>
    </row>
    <row r="27" spans="2:8">
      <c r="B27" s="2" t="s">
        <v>109</v>
      </c>
      <c r="C27" s="89"/>
      <c r="D27" s="2"/>
      <c r="E27" s="2"/>
      <c r="F27" s="10"/>
      <c r="G27" s="10">
        <f>SUM(G26)</f>
        <v>1043.56</v>
      </c>
      <c r="H27" s="10">
        <f>SUM(H26)</f>
        <v>2.61</v>
      </c>
    </row>
    <row r="28" spans="2:8">
      <c r="B28" s="2" t="s">
        <v>335</v>
      </c>
      <c r="C28" s="12"/>
    </row>
    <row r="29" spans="2:8">
      <c r="B29" s="1" t="s">
        <v>1461</v>
      </c>
      <c r="C29" s="12">
        <v>7.02</v>
      </c>
      <c r="D29" s="1" t="s">
        <v>337</v>
      </c>
      <c r="E29" s="1" t="s">
        <v>669</v>
      </c>
      <c r="F29" s="4">
        <v>500</v>
      </c>
      <c r="G29" s="4">
        <v>5021.26</v>
      </c>
      <c r="H29" s="4">
        <v>12.55</v>
      </c>
    </row>
    <row r="30" spans="2:8">
      <c r="B30" s="1" t="s">
        <v>870</v>
      </c>
      <c r="C30" s="12">
        <v>6.86</v>
      </c>
      <c r="D30" s="1" t="s">
        <v>337</v>
      </c>
      <c r="E30" s="1" t="s">
        <v>871</v>
      </c>
      <c r="F30" s="4">
        <v>450</v>
      </c>
      <c r="G30" s="4">
        <v>4532.9799999999996</v>
      </c>
      <c r="H30" s="4">
        <v>11.33</v>
      </c>
    </row>
    <row r="31" spans="2:8">
      <c r="B31" s="1" t="s">
        <v>1419</v>
      </c>
      <c r="C31" s="12">
        <v>7.39</v>
      </c>
      <c r="D31" s="1" t="s">
        <v>674</v>
      </c>
      <c r="E31" s="1" t="s">
        <v>675</v>
      </c>
      <c r="F31" s="4">
        <v>340</v>
      </c>
      <c r="G31" s="4">
        <v>3238.34</v>
      </c>
      <c r="H31" s="4">
        <v>8.09</v>
      </c>
    </row>
    <row r="32" spans="2:8">
      <c r="B32" s="1" t="s">
        <v>2127</v>
      </c>
      <c r="C32" s="12">
        <v>7.28</v>
      </c>
      <c r="D32" s="1" t="s">
        <v>337</v>
      </c>
      <c r="E32" s="1" t="s">
        <v>2128</v>
      </c>
      <c r="F32" s="4">
        <v>250</v>
      </c>
      <c r="G32" s="4">
        <v>2504.4299999999998</v>
      </c>
      <c r="H32" s="4">
        <v>6.26</v>
      </c>
    </row>
    <row r="33" spans="2:8">
      <c r="B33" s="1" t="s">
        <v>2217</v>
      </c>
      <c r="C33" s="12">
        <v>6.92</v>
      </c>
      <c r="D33" s="1" t="s">
        <v>345</v>
      </c>
      <c r="E33" s="1" t="s">
        <v>2218</v>
      </c>
      <c r="F33" s="4">
        <v>250</v>
      </c>
      <c r="G33" s="4">
        <v>2470.77</v>
      </c>
      <c r="H33" s="4">
        <v>6.18</v>
      </c>
    </row>
    <row r="34" spans="2:8">
      <c r="B34" s="1" t="s">
        <v>2219</v>
      </c>
      <c r="C34" s="12">
        <v>7.52</v>
      </c>
      <c r="D34" s="1" t="s">
        <v>337</v>
      </c>
      <c r="E34" s="1" t="s">
        <v>2220</v>
      </c>
      <c r="F34" s="4">
        <v>250</v>
      </c>
      <c r="G34" s="4">
        <v>2419.77</v>
      </c>
      <c r="H34" s="4">
        <v>6.05</v>
      </c>
    </row>
    <row r="35" spans="2:8">
      <c r="B35" s="1" t="s">
        <v>2221</v>
      </c>
      <c r="C35" s="12">
        <v>7.99</v>
      </c>
      <c r="D35" s="1" t="s">
        <v>345</v>
      </c>
      <c r="E35" s="1" t="s">
        <v>2222</v>
      </c>
      <c r="F35" s="4">
        <v>200</v>
      </c>
      <c r="G35" s="4">
        <v>2045.16</v>
      </c>
      <c r="H35" s="4">
        <v>5.1100000000000003</v>
      </c>
    </row>
    <row r="36" spans="2:8">
      <c r="B36" s="1" t="s">
        <v>2223</v>
      </c>
      <c r="C36" s="12">
        <v>8</v>
      </c>
      <c r="D36" s="1" t="s">
        <v>345</v>
      </c>
      <c r="E36" s="1" t="s">
        <v>2224</v>
      </c>
      <c r="F36" s="4">
        <v>150</v>
      </c>
      <c r="G36" s="4">
        <v>1507.23</v>
      </c>
      <c r="H36" s="4">
        <v>3.77</v>
      </c>
    </row>
    <row r="37" spans="2:8">
      <c r="B37" s="1" t="s">
        <v>2147</v>
      </c>
      <c r="C37" s="12">
        <v>7.79</v>
      </c>
      <c r="D37" s="1" t="s">
        <v>337</v>
      </c>
      <c r="E37" s="1" t="s">
        <v>2148</v>
      </c>
      <c r="F37" s="4">
        <v>150</v>
      </c>
      <c r="G37" s="4">
        <v>1500.89</v>
      </c>
      <c r="H37" s="4">
        <v>3.75</v>
      </c>
    </row>
    <row r="38" spans="2:8">
      <c r="B38" s="1" t="s">
        <v>2225</v>
      </c>
      <c r="C38" s="12">
        <v>7.37</v>
      </c>
      <c r="D38" s="1" t="s">
        <v>337</v>
      </c>
      <c r="E38" s="1" t="s">
        <v>2226</v>
      </c>
      <c r="F38" s="4">
        <v>150</v>
      </c>
      <c r="G38" s="4">
        <v>1454.58</v>
      </c>
      <c r="H38" s="4">
        <v>3.64</v>
      </c>
    </row>
    <row r="39" spans="2:8">
      <c r="B39" s="1" t="s">
        <v>2227</v>
      </c>
      <c r="C39" s="12">
        <v>8.0500000000000007</v>
      </c>
      <c r="D39" s="1" t="s">
        <v>337</v>
      </c>
      <c r="E39" s="1" t="s">
        <v>343</v>
      </c>
      <c r="F39" s="4">
        <v>150</v>
      </c>
      <c r="G39" s="4">
        <v>1393.17</v>
      </c>
      <c r="H39" s="4">
        <v>3.48</v>
      </c>
    </row>
    <row r="40" spans="2:8">
      <c r="B40" s="2" t="s">
        <v>353</v>
      </c>
      <c r="C40" s="89"/>
      <c r="D40" s="2"/>
      <c r="E40" s="2"/>
      <c r="F40" s="10"/>
      <c r="G40" s="10">
        <f>SUM(G29:G39)</f>
        <v>28088.579999999994</v>
      </c>
      <c r="H40" s="10">
        <f>SUM(H29:H39)</f>
        <v>70.210000000000008</v>
      </c>
    </row>
    <row r="41" spans="2:8">
      <c r="B41" s="2" t="s">
        <v>270</v>
      </c>
      <c r="C41" s="89"/>
      <c r="D41" s="2"/>
      <c r="E41" s="2"/>
      <c r="F41" s="10"/>
      <c r="G41" s="10">
        <v>10027.120000000001</v>
      </c>
      <c r="H41" s="10">
        <v>25.06</v>
      </c>
    </row>
    <row r="42" spans="2:8">
      <c r="B42" s="2" t="s">
        <v>117</v>
      </c>
      <c r="C42" s="89"/>
      <c r="D42" s="2"/>
      <c r="E42" s="2"/>
      <c r="F42" s="10"/>
      <c r="G42" s="10">
        <f>+G27+G40+G41</f>
        <v>39159.259999999995</v>
      </c>
      <c r="H42" s="10">
        <f>+H27+H40+H41</f>
        <v>97.88000000000001</v>
      </c>
    </row>
    <row r="43" spans="2:8">
      <c r="B43" s="2" t="s">
        <v>296</v>
      </c>
      <c r="C43" s="9"/>
      <c r="D43" s="2"/>
      <c r="E43" s="2"/>
      <c r="F43" s="10"/>
      <c r="G43" s="10">
        <f>+G44-G42</f>
        <v>848.51514872000553</v>
      </c>
      <c r="H43" s="10">
        <f>+H44-H42</f>
        <v>2.1199999999999903</v>
      </c>
    </row>
    <row r="44" spans="2:8">
      <c r="B44" s="2" t="s">
        <v>119</v>
      </c>
      <c r="C44" s="9"/>
      <c r="D44" s="2"/>
      <c r="E44" s="2"/>
      <c r="F44" s="10"/>
      <c r="G44" s="10">
        <v>40007.77514872</v>
      </c>
      <c r="H44" s="10">
        <v>100</v>
      </c>
    </row>
    <row r="45" spans="2:8">
      <c r="B45" s="1" t="s">
        <v>120</v>
      </c>
    </row>
    <row r="46" spans="2:8">
      <c r="B46" s="1" t="s">
        <v>121</v>
      </c>
    </row>
    <row r="47" spans="2:8">
      <c r="B47" s="2" t="s">
        <v>1921</v>
      </c>
    </row>
    <row r="48" spans="2:8">
      <c r="B48" s="2" t="s">
        <v>122</v>
      </c>
      <c r="C48" s="90">
        <v>44773</v>
      </c>
    </row>
    <row r="49" spans="2:3" ht="25.5">
      <c r="B49" s="11" t="s">
        <v>123</v>
      </c>
      <c r="C49" s="9" t="s">
        <v>124</v>
      </c>
    </row>
    <row r="51" spans="2:3">
      <c r="B51" s="2" t="s">
        <v>1736</v>
      </c>
      <c r="C51" s="9" t="s">
        <v>124</v>
      </c>
    </row>
    <row r="52" spans="2:3">
      <c r="B52" s="2" t="s">
        <v>1737</v>
      </c>
      <c r="C52" s="9" t="s">
        <v>124</v>
      </c>
    </row>
    <row r="53" spans="2:3">
      <c r="B53" s="2" t="s">
        <v>2228</v>
      </c>
      <c r="C53" s="9"/>
    </row>
    <row r="54" spans="2:3">
      <c r="B54" s="2" t="s">
        <v>2229</v>
      </c>
      <c r="C54" s="9"/>
    </row>
    <row r="55" spans="2:3">
      <c r="B55" s="2" t="s">
        <v>2230</v>
      </c>
      <c r="C55" s="9"/>
    </row>
    <row r="56" spans="2:3">
      <c r="B56" s="2" t="s">
        <v>2231</v>
      </c>
      <c r="C56" s="9"/>
    </row>
    <row r="57" spans="2:3">
      <c r="B57" s="2" t="s">
        <v>2232</v>
      </c>
      <c r="C57" s="9"/>
    </row>
    <row r="58" spans="2:3">
      <c r="B58" s="2" t="s">
        <v>2233</v>
      </c>
      <c r="C58" s="9"/>
    </row>
    <row r="59" spans="2:3">
      <c r="B59" s="2" t="s">
        <v>2234</v>
      </c>
      <c r="C59" s="9"/>
    </row>
    <row r="60" spans="2:3">
      <c r="B60" s="2" t="s">
        <v>2235</v>
      </c>
      <c r="C60" s="9"/>
    </row>
    <row r="61" spans="2:3">
      <c r="B61" s="2" t="s">
        <v>2236</v>
      </c>
      <c r="C61" s="9"/>
    </row>
    <row r="62" spans="2:3">
      <c r="B62" s="2" t="s">
        <v>2237</v>
      </c>
      <c r="C62" s="9"/>
    </row>
    <row r="63" spans="2:3">
      <c r="B63" s="2" t="s">
        <v>2238</v>
      </c>
      <c r="C63" s="9"/>
    </row>
    <row r="64" spans="2:3">
      <c r="B64" s="2" t="s">
        <v>2239</v>
      </c>
      <c r="C64" s="9"/>
    </row>
    <row r="65" spans="2:9">
      <c r="B65" s="2" t="s">
        <v>2240</v>
      </c>
      <c r="C65" s="9"/>
    </row>
    <row r="66" spans="2:9">
      <c r="B66" s="2" t="s">
        <v>2241</v>
      </c>
      <c r="C66" s="9"/>
    </row>
    <row r="67" spans="2:9">
      <c r="B67" s="2" t="s">
        <v>2242</v>
      </c>
      <c r="C67" s="9"/>
    </row>
    <row r="68" spans="2:9">
      <c r="B68" s="2" t="s">
        <v>2243</v>
      </c>
      <c r="C68" s="9"/>
    </row>
    <row r="69" spans="2:9">
      <c r="B69" s="2" t="s">
        <v>127</v>
      </c>
      <c r="C69" s="9"/>
    </row>
    <row r="70" spans="2:9">
      <c r="B70" s="19" t="s">
        <v>2244</v>
      </c>
    </row>
    <row r="71" spans="2:9">
      <c r="B71" s="19"/>
    </row>
    <row r="72" spans="2:9" ht="63" customHeight="1">
      <c r="B72" s="404" t="s">
        <v>1620</v>
      </c>
      <c r="C72" s="404"/>
      <c r="D72" s="404"/>
      <c r="E72" s="404"/>
      <c r="F72" s="404"/>
    </row>
    <row r="74" spans="2:9" ht="15">
      <c r="B74" s="93" t="s">
        <v>2245</v>
      </c>
      <c r="C74" s="12"/>
    </row>
    <row r="75" spans="2:9">
      <c r="C75" s="12"/>
    </row>
    <row r="76" spans="2:9">
      <c r="B76" s="19" t="s">
        <v>1932</v>
      </c>
      <c r="C76" s="12"/>
    </row>
    <row r="77" spans="2:9">
      <c r="B77" s="405" t="s">
        <v>1933</v>
      </c>
      <c r="C77" s="407" t="s">
        <v>1934</v>
      </c>
      <c r="D77" s="407"/>
      <c r="E77" s="408" t="s">
        <v>1935</v>
      </c>
      <c r="F77" s="407" t="s">
        <v>1936</v>
      </c>
      <c r="I77" s="4"/>
    </row>
    <row r="78" spans="2:9" ht="21" customHeight="1">
      <c r="B78" s="406"/>
      <c r="C78" s="407"/>
      <c r="D78" s="407"/>
      <c r="E78" s="409"/>
      <c r="F78" s="407"/>
      <c r="I78" s="94"/>
    </row>
    <row r="79" spans="2:9" ht="15">
      <c r="B79" s="95" t="s">
        <v>2246</v>
      </c>
      <c r="C79" s="410" t="s">
        <v>1938</v>
      </c>
      <c r="D79" s="410"/>
      <c r="E79" s="147">
        <v>-150000000</v>
      </c>
      <c r="F79" s="76">
        <v>-3.69</v>
      </c>
      <c r="G79" s="96"/>
      <c r="I79" s="94"/>
    </row>
    <row r="80" spans="2:9" ht="15">
      <c r="B80" s="95" t="s">
        <v>2247</v>
      </c>
      <c r="C80" s="410" t="s">
        <v>1938</v>
      </c>
      <c r="D80" s="410"/>
      <c r="E80" s="147">
        <v>-250000000</v>
      </c>
      <c r="F80" s="76">
        <v>-6.25</v>
      </c>
    </row>
    <row r="81" spans="2:8" ht="15">
      <c r="B81" s="95" t="s">
        <v>2248</v>
      </c>
      <c r="C81" s="410" t="s">
        <v>1938</v>
      </c>
      <c r="D81" s="410"/>
      <c r="E81" s="147">
        <v>-150000000</v>
      </c>
      <c r="F81" s="76">
        <v>-3.69</v>
      </c>
    </row>
    <row r="82" spans="2:8" ht="15">
      <c r="B82" s="95" t="s">
        <v>2249</v>
      </c>
      <c r="C82" s="417" t="s">
        <v>1938</v>
      </c>
      <c r="D82" s="418"/>
      <c r="E82" s="147">
        <v>-250000000</v>
      </c>
      <c r="F82" s="76">
        <v>-6.14</v>
      </c>
    </row>
    <row r="83" spans="2:8">
      <c r="C83" s="12"/>
    </row>
    <row r="84" spans="2:8" s="102" customFormat="1">
      <c r="B84" s="97"/>
      <c r="C84" s="98"/>
      <c r="D84" s="97"/>
      <c r="E84" s="97"/>
      <c r="F84" s="99"/>
      <c r="G84" s="100"/>
      <c r="H84" s="101"/>
    </row>
    <row r="85" spans="2:8" s="97" customFormat="1" ht="35.1" customHeight="1">
      <c r="B85" s="416" t="s">
        <v>2250</v>
      </c>
      <c r="C85" s="416"/>
      <c r="D85" s="416"/>
      <c r="E85" s="416"/>
      <c r="F85" s="416"/>
      <c r="G85" s="98"/>
      <c r="H85" s="99"/>
    </row>
    <row r="86" spans="2:8" s="102" customFormat="1">
      <c r="B86" s="97"/>
      <c r="C86" s="98"/>
      <c r="D86" s="97"/>
      <c r="E86" s="97"/>
      <c r="F86" s="99"/>
      <c r="G86" s="100"/>
      <c r="H86" s="101"/>
    </row>
    <row r="87" spans="2:8" s="97" customFormat="1" ht="30" customHeight="1">
      <c r="B87" s="416" t="s">
        <v>2251</v>
      </c>
      <c r="C87" s="416"/>
      <c r="D87" s="416"/>
      <c r="E87" s="416"/>
      <c r="F87" s="416"/>
      <c r="G87" s="98"/>
      <c r="H87" s="99"/>
    </row>
    <row r="88" spans="2:8" s="102" customFormat="1">
      <c r="B88" s="97"/>
      <c r="C88" s="98"/>
      <c r="D88" s="97"/>
      <c r="E88" s="97"/>
      <c r="F88" s="99"/>
      <c r="G88" s="100"/>
      <c r="H88" s="101"/>
    </row>
    <row r="89" spans="2:8" s="97" customFormat="1" ht="30" customHeight="1">
      <c r="B89" s="416" t="s">
        <v>2252</v>
      </c>
      <c r="C89" s="416"/>
      <c r="D89" s="416"/>
      <c r="E89" s="416"/>
      <c r="F89" s="416"/>
      <c r="G89" s="98"/>
      <c r="H89" s="99"/>
    </row>
    <row r="90" spans="2:8" s="102" customFormat="1">
      <c r="B90" s="97"/>
      <c r="C90" s="98"/>
      <c r="D90" s="97"/>
      <c r="E90" s="97"/>
      <c r="F90" s="99"/>
      <c r="G90" s="100"/>
      <c r="H90" s="101"/>
    </row>
    <row r="91" spans="2:8" s="97" customFormat="1" ht="30" customHeight="1">
      <c r="B91" s="416" t="s">
        <v>2253</v>
      </c>
      <c r="C91" s="416"/>
      <c r="D91" s="416"/>
      <c r="E91" s="416"/>
      <c r="F91" s="416"/>
      <c r="G91" s="98"/>
      <c r="H91" s="99"/>
    </row>
  </sheetData>
  <mergeCells count="21">
    <mergeCell ref="F77:F78"/>
    <mergeCell ref="C79:D79"/>
    <mergeCell ref="B72:F72"/>
    <mergeCell ref="C81:D81"/>
    <mergeCell ref="C82:D82"/>
    <mergeCell ref="B85:F85"/>
    <mergeCell ref="B87:F87"/>
    <mergeCell ref="B89:F89"/>
    <mergeCell ref="B91:F91"/>
    <mergeCell ref="C80:D80"/>
    <mergeCell ref="B1:E1"/>
    <mergeCell ref="C3:C6"/>
    <mergeCell ref="D3:D6"/>
    <mergeCell ref="B10:E10"/>
    <mergeCell ref="B11:E11"/>
    <mergeCell ref="C12:C13"/>
    <mergeCell ref="D12:D13"/>
    <mergeCell ref="E12:E13"/>
    <mergeCell ref="B77:B78"/>
    <mergeCell ref="C77:D78"/>
    <mergeCell ref="E77:E78"/>
  </mergeCells>
  <hyperlinks>
    <hyperlink ref="A1" location="Index!A1" display="Index" xr:uid="{4C00261C-428E-4F80-B142-8A105FD8DD08}"/>
  </hyperlinks>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34A69-D7C8-4C87-83F6-265D909C529D}">
  <dimension ref="A1:H111"/>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5703125" style="1" bestFit="1" customWidth="1"/>
    <col min="6" max="6" width="12.5703125" style="4" bestFit="1" customWidth="1"/>
    <col min="7" max="7" width="18.140625" style="4" bestFit="1" customWidth="1"/>
    <col min="8" max="8" width="9.140625" style="4" bestFit="1" customWidth="1"/>
    <col min="9" max="16384" width="9.140625" style="1"/>
  </cols>
  <sheetData>
    <row r="1" spans="1:5">
      <c r="A1" s="3" t="s">
        <v>0</v>
      </c>
      <c r="B1" s="361" t="s">
        <v>96</v>
      </c>
      <c r="C1" s="361"/>
      <c r="D1" s="361"/>
      <c r="E1" s="361"/>
    </row>
    <row r="2" spans="1:5" ht="13.5" thickBot="1"/>
    <row r="3" spans="1:5" ht="15">
      <c r="B3" s="23" t="s">
        <v>2254</v>
      </c>
      <c r="C3" s="419"/>
      <c r="D3" s="365"/>
      <c r="E3" s="13"/>
    </row>
    <row r="4" spans="1:5" ht="30">
      <c r="B4" s="26" t="s">
        <v>2255</v>
      </c>
      <c r="C4" s="420"/>
      <c r="D4" s="366"/>
      <c r="E4" s="13"/>
    </row>
    <row r="5" spans="1:5" ht="15">
      <c r="B5" s="24" t="s">
        <v>977</v>
      </c>
      <c r="C5" s="420"/>
      <c r="D5" s="366"/>
      <c r="E5" s="13"/>
    </row>
    <row r="6" spans="1:5" ht="15">
      <c r="B6" s="24" t="s">
        <v>2256</v>
      </c>
      <c r="C6" s="420"/>
      <c r="D6" s="366"/>
      <c r="E6" s="13"/>
    </row>
    <row r="7" spans="1:5" ht="15.75" thickBot="1">
      <c r="B7" s="28" t="s">
        <v>2257</v>
      </c>
      <c r="C7" s="421"/>
      <c r="D7" s="367"/>
      <c r="E7" s="13"/>
    </row>
    <row r="8" spans="1:5">
      <c r="B8" s="13"/>
      <c r="C8" s="15" t="s">
        <v>979</v>
      </c>
      <c r="D8" s="15" t="s">
        <v>980</v>
      </c>
      <c r="E8" s="13"/>
    </row>
    <row r="9" spans="1:5">
      <c r="B9" s="13"/>
      <c r="C9" s="15"/>
      <c r="D9" s="15"/>
      <c r="E9" s="13"/>
    </row>
    <row r="10" spans="1:5">
      <c r="C10" s="12"/>
    </row>
    <row r="11" spans="1:5">
      <c r="B11" s="411" t="s">
        <v>1747</v>
      </c>
      <c r="C11" s="411"/>
      <c r="D11" s="411"/>
      <c r="E11" s="411"/>
    </row>
    <row r="12" spans="1:5">
      <c r="B12" s="72" t="s">
        <v>1748</v>
      </c>
      <c r="C12" s="411" t="s">
        <v>1749</v>
      </c>
      <c r="D12" s="411" t="s">
        <v>1750</v>
      </c>
      <c r="E12" s="411" t="s">
        <v>1751</v>
      </c>
    </row>
    <row r="13" spans="1:5">
      <c r="B13" s="72" t="s">
        <v>1752</v>
      </c>
      <c r="C13" s="411"/>
      <c r="D13" s="411"/>
      <c r="E13" s="411"/>
    </row>
    <row r="14" spans="1:5">
      <c r="B14" s="91" t="s">
        <v>1753</v>
      </c>
      <c r="C14" s="77"/>
      <c r="D14" s="77" t="s">
        <v>1754</v>
      </c>
      <c r="E14" s="77"/>
    </row>
    <row r="15" spans="1:5">
      <c r="B15" s="91" t="s">
        <v>1755</v>
      </c>
      <c r="C15" s="77"/>
      <c r="D15" s="77"/>
      <c r="E15" s="77"/>
    </row>
    <row r="16" spans="1:5">
      <c r="B16" s="91" t="s">
        <v>1756</v>
      </c>
      <c r="C16" s="77"/>
      <c r="D16" s="77"/>
      <c r="E16" s="77"/>
    </row>
    <row r="17" spans="2:8">
      <c r="B17" s="92" t="s">
        <v>3122</v>
      </c>
      <c r="C17" s="72"/>
      <c r="D17" s="72"/>
      <c r="E17" s="72"/>
    </row>
    <row r="20" spans="2:8">
      <c r="B20" s="1" t="s">
        <v>97</v>
      </c>
    </row>
    <row r="22" spans="2:8">
      <c r="B22" s="6" t="s">
        <v>98</v>
      </c>
      <c r="C22" s="7" t="s">
        <v>99</v>
      </c>
      <c r="D22" s="6" t="s">
        <v>100</v>
      </c>
      <c r="E22" s="6" t="s">
        <v>101</v>
      </c>
      <c r="F22" s="8" t="s">
        <v>102</v>
      </c>
      <c r="G22" s="8" t="s">
        <v>103</v>
      </c>
      <c r="H22" s="8" t="s">
        <v>104</v>
      </c>
    </row>
    <row r="23" spans="2:8">
      <c r="B23" s="2" t="s">
        <v>105</v>
      </c>
      <c r="C23" s="12"/>
    </row>
    <row r="24" spans="2:8">
      <c r="B24" s="2" t="s">
        <v>106</v>
      </c>
      <c r="C24" s="12"/>
    </row>
    <row r="25" spans="2:8">
      <c r="B25" s="2" t="s">
        <v>107</v>
      </c>
      <c r="C25" s="12"/>
    </row>
    <row r="26" spans="2:8">
      <c r="B26" s="1" t="s">
        <v>2258</v>
      </c>
      <c r="C26" s="12">
        <v>5.44</v>
      </c>
      <c r="D26" s="1" t="s">
        <v>108</v>
      </c>
      <c r="E26" s="1" t="s">
        <v>2259</v>
      </c>
      <c r="F26" s="4">
        <v>5000000</v>
      </c>
      <c r="G26" s="4">
        <v>5003.22</v>
      </c>
      <c r="H26" s="4">
        <v>0.31</v>
      </c>
    </row>
    <row r="27" spans="2:8">
      <c r="B27" s="2" t="s">
        <v>109</v>
      </c>
      <c r="C27" s="89"/>
      <c r="D27" s="2"/>
      <c r="E27" s="2"/>
      <c r="F27" s="10"/>
      <c r="G27" s="10">
        <f>SUM(G22:G26)</f>
        <v>5003.22</v>
      </c>
      <c r="H27" s="10">
        <f>SUM(H22:H26)</f>
        <v>0.31</v>
      </c>
    </row>
    <row r="28" spans="2:8">
      <c r="B28" s="2" t="s">
        <v>110</v>
      </c>
      <c r="C28" s="12"/>
    </row>
    <row r="29" spans="2:8">
      <c r="B29" s="1" t="s">
        <v>2260</v>
      </c>
      <c r="C29" s="12">
        <v>5.49</v>
      </c>
      <c r="D29" s="1" t="s">
        <v>108</v>
      </c>
      <c r="E29" s="1" t="s">
        <v>2261</v>
      </c>
      <c r="F29" s="4">
        <v>137500000</v>
      </c>
      <c r="G29" s="4">
        <v>136576.14000000001</v>
      </c>
      <c r="H29" s="4">
        <v>8.4700000000000006</v>
      </c>
    </row>
    <row r="30" spans="2:8">
      <c r="B30" s="1" t="s">
        <v>2262</v>
      </c>
      <c r="C30" s="12">
        <v>5.47</v>
      </c>
      <c r="D30" s="1" t="s">
        <v>108</v>
      </c>
      <c r="E30" s="1" t="s">
        <v>2263</v>
      </c>
      <c r="F30" s="4">
        <v>110000000</v>
      </c>
      <c r="G30" s="4">
        <v>109149.04</v>
      </c>
      <c r="H30" s="4">
        <v>6.77</v>
      </c>
    </row>
    <row r="31" spans="2:8">
      <c r="B31" s="1" t="s">
        <v>2264</v>
      </c>
      <c r="C31" s="12">
        <v>5.45</v>
      </c>
      <c r="D31" s="1" t="s">
        <v>108</v>
      </c>
      <c r="E31" s="1" t="s">
        <v>2265</v>
      </c>
      <c r="F31" s="4">
        <v>90000000</v>
      </c>
      <c r="G31" s="4">
        <v>89585.37</v>
      </c>
      <c r="H31" s="4">
        <v>5.56</v>
      </c>
    </row>
    <row r="32" spans="2:8">
      <c r="B32" s="1" t="s">
        <v>2266</v>
      </c>
      <c r="C32" s="12">
        <v>5.44</v>
      </c>
      <c r="D32" s="1" t="s">
        <v>108</v>
      </c>
      <c r="E32" s="1" t="s">
        <v>2267</v>
      </c>
      <c r="F32" s="4">
        <v>80000000</v>
      </c>
      <c r="G32" s="4">
        <v>79549.440000000002</v>
      </c>
      <c r="H32" s="4">
        <v>4.9400000000000004</v>
      </c>
    </row>
    <row r="33" spans="2:8">
      <c r="B33" s="1" t="s">
        <v>2268</v>
      </c>
      <c r="C33" s="12">
        <v>5.93</v>
      </c>
      <c r="D33" s="1" t="s">
        <v>111</v>
      </c>
      <c r="E33" s="1" t="s">
        <v>2269</v>
      </c>
      <c r="F33" s="4">
        <v>15000</v>
      </c>
      <c r="G33" s="4">
        <v>74240.100000000006</v>
      </c>
      <c r="H33" s="4">
        <v>4.6100000000000003</v>
      </c>
    </row>
    <row r="34" spans="2:8">
      <c r="B34" s="1" t="s">
        <v>2270</v>
      </c>
      <c r="C34" s="12">
        <v>5.53</v>
      </c>
      <c r="D34" s="1" t="s">
        <v>108</v>
      </c>
      <c r="E34" s="1" t="s">
        <v>2271</v>
      </c>
      <c r="F34" s="4">
        <v>72000000</v>
      </c>
      <c r="G34" s="4">
        <v>71212.39</v>
      </c>
      <c r="H34" s="4">
        <v>4.42</v>
      </c>
    </row>
    <row r="35" spans="2:8">
      <c r="B35" s="1" t="s">
        <v>2272</v>
      </c>
      <c r="C35" s="12">
        <v>5.3</v>
      </c>
      <c r="D35" s="1" t="s">
        <v>108</v>
      </c>
      <c r="E35" s="1" t="s">
        <v>2273</v>
      </c>
      <c r="F35" s="4">
        <v>70000000</v>
      </c>
      <c r="G35" s="4">
        <v>69827.66</v>
      </c>
      <c r="H35" s="4">
        <v>4.33</v>
      </c>
    </row>
    <row r="36" spans="2:8">
      <c r="B36" s="1" t="s">
        <v>2274</v>
      </c>
      <c r="C36" s="12">
        <v>5.7</v>
      </c>
      <c r="D36" s="1" t="s">
        <v>111</v>
      </c>
      <c r="E36" s="1" t="s">
        <v>2275</v>
      </c>
      <c r="F36" s="4">
        <v>14000</v>
      </c>
      <c r="G36" s="4">
        <v>69727.77</v>
      </c>
      <c r="H36" s="4">
        <v>4.33</v>
      </c>
    </row>
    <row r="37" spans="2:8">
      <c r="B37" s="1" t="s">
        <v>2276</v>
      </c>
      <c r="C37" s="12">
        <v>5.49</v>
      </c>
      <c r="D37" s="1" t="s">
        <v>108</v>
      </c>
      <c r="E37" s="1" t="s">
        <v>2277</v>
      </c>
      <c r="F37" s="4">
        <v>60000000</v>
      </c>
      <c r="G37" s="4">
        <v>59472.24</v>
      </c>
      <c r="H37" s="4">
        <v>3.69</v>
      </c>
    </row>
    <row r="38" spans="2:8">
      <c r="B38" s="1" t="s">
        <v>2278</v>
      </c>
      <c r="C38" s="12">
        <v>5.59</v>
      </c>
      <c r="D38" s="1" t="s">
        <v>111</v>
      </c>
      <c r="E38" s="1" t="s">
        <v>2279</v>
      </c>
      <c r="F38" s="4">
        <v>11500</v>
      </c>
      <c r="G38" s="4">
        <v>57359.360000000001</v>
      </c>
      <c r="H38" s="4">
        <v>3.56</v>
      </c>
    </row>
    <row r="39" spans="2:8">
      <c r="B39" s="1" t="s">
        <v>2280</v>
      </c>
      <c r="C39" s="12">
        <v>5.75</v>
      </c>
      <c r="D39" s="1" t="s">
        <v>111</v>
      </c>
      <c r="E39" s="1" t="s">
        <v>2281</v>
      </c>
      <c r="F39" s="4">
        <v>11000</v>
      </c>
      <c r="G39" s="4">
        <v>54604.33</v>
      </c>
      <c r="H39" s="4">
        <v>3.39</v>
      </c>
    </row>
    <row r="40" spans="2:8">
      <c r="B40" s="1" t="s">
        <v>2282</v>
      </c>
      <c r="C40" s="12">
        <v>5.58</v>
      </c>
      <c r="D40" s="1" t="s">
        <v>111</v>
      </c>
      <c r="E40" s="1" t="s">
        <v>2283</v>
      </c>
      <c r="F40" s="4">
        <v>10000</v>
      </c>
      <c r="G40" s="4">
        <v>49923.7</v>
      </c>
      <c r="H40" s="4">
        <v>3.1</v>
      </c>
    </row>
    <row r="41" spans="2:8">
      <c r="B41" s="1" t="s">
        <v>2284</v>
      </c>
      <c r="C41" s="12">
        <v>5.7</v>
      </c>
      <c r="D41" s="1" t="s">
        <v>112</v>
      </c>
      <c r="E41" s="1" t="s">
        <v>2285</v>
      </c>
      <c r="F41" s="4">
        <v>10000</v>
      </c>
      <c r="G41" s="4">
        <v>49512.85</v>
      </c>
      <c r="H41" s="4">
        <v>3.07</v>
      </c>
    </row>
    <row r="42" spans="2:8">
      <c r="B42" s="1" t="s">
        <v>2286</v>
      </c>
      <c r="C42" s="12">
        <v>5.75</v>
      </c>
      <c r="D42" s="1" t="s">
        <v>111</v>
      </c>
      <c r="E42" s="1" t="s">
        <v>2287</v>
      </c>
      <c r="F42" s="4">
        <v>7500</v>
      </c>
      <c r="G42" s="4">
        <v>37206.94</v>
      </c>
      <c r="H42" s="4">
        <v>2.31</v>
      </c>
    </row>
    <row r="43" spans="2:8">
      <c r="B43" s="1" t="s">
        <v>2288</v>
      </c>
      <c r="C43" s="12">
        <v>5.74</v>
      </c>
      <c r="D43" s="1" t="s">
        <v>111</v>
      </c>
      <c r="E43" s="1" t="s">
        <v>2289</v>
      </c>
      <c r="F43" s="4">
        <v>6000</v>
      </c>
      <c r="G43" s="4">
        <v>29719.35</v>
      </c>
      <c r="H43" s="4">
        <v>1.84</v>
      </c>
    </row>
    <row r="44" spans="2:8">
      <c r="B44" s="1" t="s">
        <v>1809</v>
      </c>
      <c r="C44" s="12">
        <v>5.7</v>
      </c>
      <c r="D44" s="1" t="s">
        <v>111</v>
      </c>
      <c r="E44" s="1" t="s">
        <v>1810</v>
      </c>
      <c r="F44" s="4">
        <v>5000</v>
      </c>
      <c r="G44" s="4">
        <v>24902.78</v>
      </c>
      <c r="H44" s="4">
        <v>1.55</v>
      </c>
    </row>
    <row r="45" spans="2:8">
      <c r="B45" s="1" t="s">
        <v>2290</v>
      </c>
      <c r="C45" s="12">
        <v>5.73</v>
      </c>
      <c r="D45" s="1" t="s">
        <v>111</v>
      </c>
      <c r="E45" s="1" t="s">
        <v>2291</v>
      </c>
      <c r="F45" s="4">
        <v>5000</v>
      </c>
      <c r="G45" s="4">
        <v>24886.799999999999</v>
      </c>
      <c r="H45" s="4">
        <v>1.54</v>
      </c>
    </row>
    <row r="46" spans="2:8">
      <c r="B46" s="1" t="s">
        <v>2292</v>
      </c>
      <c r="C46" s="12">
        <v>5.89</v>
      </c>
      <c r="D46" s="1" t="s">
        <v>1849</v>
      </c>
      <c r="E46" s="1" t="s">
        <v>2293</v>
      </c>
      <c r="F46" s="4">
        <v>5000</v>
      </c>
      <c r="G46" s="4">
        <v>24883.55</v>
      </c>
      <c r="H46" s="4">
        <v>1.54</v>
      </c>
    </row>
    <row r="47" spans="2:8">
      <c r="B47" s="1" t="s">
        <v>2294</v>
      </c>
      <c r="C47" s="12">
        <v>5.75</v>
      </c>
      <c r="D47" s="1" t="s">
        <v>111</v>
      </c>
      <c r="E47" s="1" t="s">
        <v>2295</v>
      </c>
      <c r="F47" s="4">
        <v>5000</v>
      </c>
      <c r="G47" s="4">
        <v>24808.5</v>
      </c>
      <c r="H47" s="4">
        <v>1.54</v>
      </c>
    </row>
    <row r="48" spans="2:8">
      <c r="B48" s="1" t="s">
        <v>2296</v>
      </c>
      <c r="C48" s="12">
        <v>5.69</v>
      </c>
      <c r="D48" s="1" t="s">
        <v>111</v>
      </c>
      <c r="E48" s="1" t="s">
        <v>2297</v>
      </c>
      <c r="F48" s="4">
        <v>5000</v>
      </c>
      <c r="G48" s="4">
        <v>24806.55</v>
      </c>
      <c r="H48" s="4">
        <v>1.54</v>
      </c>
    </row>
    <row r="49" spans="2:8">
      <c r="B49" s="1" t="s">
        <v>2298</v>
      </c>
      <c r="C49" s="12">
        <v>5.66</v>
      </c>
      <c r="D49" s="1" t="s">
        <v>111</v>
      </c>
      <c r="E49" s="1" t="s">
        <v>2299</v>
      </c>
      <c r="F49" s="4">
        <v>5000</v>
      </c>
      <c r="G49" s="4">
        <v>24784.7</v>
      </c>
      <c r="H49" s="4">
        <v>1.54</v>
      </c>
    </row>
    <row r="50" spans="2:8">
      <c r="B50" s="1" t="s">
        <v>2300</v>
      </c>
      <c r="C50" s="12">
        <v>5.74</v>
      </c>
      <c r="D50" s="1" t="s">
        <v>111</v>
      </c>
      <c r="E50" s="1" t="s">
        <v>2301</v>
      </c>
      <c r="F50" s="4">
        <v>5000</v>
      </c>
      <c r="G50" s="4">
        <v>24769.98</v>
      </c>
      <c r="H50" s="4">
        <v>1.54</v>
      </c>
    </row>
    <row r="51" spans="2:8">
      <c r="B51" s="1" t="s">
        <v>1817</v>
      </c>
      <c r="C51" s="12">
        <v>5.75</v>
      </c>
      <c r="D51" s="1" t="s">
        <v>111</v>
      </c>
      <c r="E51" s="1" t="s">
        <v>1818</v>
      </c>
      <c r="F51" s="4">
        <v>5000</v>
      </c>
      <c r="G51" s="4">
        <v>24765.93</v>
      </c>
      <c r="H51" s="4">
        <v>1.54</v>
      </c>
    </row>
    <row r="52" spans="2:8">
      <c r="B52" s="1" t="s">
        <v>2302</v>
      </c>
      <c r="C52" s="12">
        <v>5.78</v>
      </c>
      <c r="D52" s="1" t="s">
        <v>111</v>
      </c>
      <c r="E52" s="1" t="s">
        <v>2303</v>
      </c>
      <c r="F52" s="4">
        <v>5000</v>
      </c>
      <c r="G52" s="4">
        <v>24695.25</v>
      </c>
      <c r="H52" s="4">
        <v>1.53</v>
      </c>
    </row>
    <row r="53" spans="2:8">
      <c r="B53" s="1" t="s">
        <v>2304</v>
      </c>
      <c r="C53" s="12">
        <v>5.44</v>
      </c>
      <c r="D53" s="1" t="s">
        <v>108</v>
      </c>
      <c r="E53" s="1" t="s">
        <v>2305</v>
      </c>
      <c r="F53" s="4">
        <v>23900000</v>
      </c>
      <c r="G53" s="4">
        <v>23765.4</v>
      </c>
      <c r="H53" s="4">
        <v>1.47</v>
      </c>
    </row>
    <row r="54" spans="2:8">
      <c r="B54" s="1" t="s">
        <v>2306</v>
      </c>
      <c r="C54" s="12">
        <v>5.72</v>
      </c>
      <c r="D54" s="1" t="s">
        <v>111</v>
      </c>
      <c r="E54" s="1" t="s">
        <v>2307</v>
      </c>
      <c r="F54" s="4">
        <v>4000</v>
      </c>
      <c r="G54" s="4">
        <v>19912.62</v>
      </c>
      <c r="H54" s="4">
        <v>1.24</v>
      </c>
    </row>
    <row r="55" spans="2:8">
      <c r="B55" s="1" t="s">
        <v>2308</v>
      </c>
      <c r="C55" s="12">
        <v>7.35</v>
      </c>
      <c r="D55" s="1" t="s">
        <v>111</v>
      </c>
      <c r="E55" s="1" t="s">
        <v>2309</v>
      </c>
      <c r="F55" s="4">
        <v>4000</v>
      </c>
      <c r="G55" s="4">
        <v>19887.900000000001</v>
      </c>
      <c r="H55" s="4">
        <v>1.23</v>
      </c>
    </row>
    <row r="56" spans="2:8">
      <c r="B56" s="1" t="s">
        <v>2310</v>
      </c>
      <c r="C56" s="12">
        <v>6.24</v>
      </c>
      <c r="D56" s="1" t="s">
        <v>111</v>
      </c>
      <c r="E56" s="1" t="s">
        <v>2311</v>
      </c>
      <c r="F56" s="4">
        <v>3500</v>
      </c>
      <c r="G56" s="4">
        <v>17452.28</v>
      </c>
      <c r="H56" s="4">
        <v>1.08</v>
      </c>
    </row>
    <row r="57" spans="2:8">
      <c r="B57" s="1" t="s">
        <v>1377</v>
      </c>
      <c r="C57" s="12">
        <v>5.68</v>
      </c>
      <c r="D57" s="1" t="s">
        <v>112</v>
      </c>
      <c r="E57" s="1" t="s">
        <v>113</v>
      </c>
      <c r="F57" s="4">
        <v>3000</v>
      </c>
      <c r="G57" s="4">
        <v>14962.74</v>
      </c>
      <c r="H57" s="4">
        <v>0.93</v>
      </c>
    </row>
    <row r="58" spans="2:8">
      <c r="B58" s="1" t="s">
        <v>2312</v>
      </c>
      <c r="C58" s="12">
        <v>6.67</v>
      </c>
      <c r="D58" s="1" t="s">
        <v>111</v>
      </c>
      <c r="E58" s="1" t="s">
        <v>2313</v>
      </c>
      <c r="F58" s="4">
        <v>3000</v>
      </c>
      <c r="G58" s="4">
        <v>14896.64</v>
      </c>
      <c r="H58" s="4">
        <v>0.92</v>
      </c>
    </row>
    <row r="59" spans="2:8">
      <c r="B59" s="1" t="s">
        <v>2314</v>
      </c>
      <c r="C59" s="12">
        <v>5.87</v>
      </c>
      <c r="D59" s="1" t="s">
        <v>1849</v>
      </c>
      <c r="E59" s="1" t="s">
        <v>2315</v>
      </c>
      <c r="F59" s="4">
        <v>3000</v>
      </c>
      <c r="G59" s="4">
        <v>14889.95</v>
      </c>
      <c r="H59" s="4">
        <v>0.92</v>
      </c>
    </row>
    <row r="60" spans="2:8">
      <c r="B60" s="1" t="s">
        <v>2316</v>
      </c>
      <c r="C60" s="12">
        <v>5.69</v>
      </c>
      <c r="D60" s="1" t="s">
        <v>111</v>
      </c>
      <c r="E60" s="1" t="s">
        <v>2317</v>
      </c>
      <c r="F60" s="4">
        <v>3000</v>
      </c>
      <c r="G60" s="4">
        <v>14886.24</v>
      </c>
      <c r="H60" s="4">
        <v>0.92</v>
      </c>
    </row>
    <row r="61" spans="2:8">
      <c r="B61" s="1" t="s">
        <v>2318</v>
      </c>
      <c r="C61" s="12">
        <v>5.9</v>
      </c>
      <c r="D61" s="1" t="s">
        <v>111</v>
      </c>
      <c r="E61" s="1" t="s">
        <v>2319</v>
      </c>
      <c r="F61" s="4">
        <v>3000</v>
      </c>
      <c r="G61" s="4">
        <v>14865.44</v>
      </c>
      <c r="H61" s="4">
        <v>0.92</v>
      </c>
    </row>
    <row r="62" spans="2:8">
      <c r="B62" s="1" t="s">
        <v>2320</v>
      </c>
      <c r="C62" s="12">
        <v>5.64</v>
      </c>
      <c r="D62" s="1" t="s">
        <v>1849</v>
      </c>
      <c r="E62" s="1" t="s">
        <v>2321</v>
      </c>
      <c r="F62" s="4">
        <v>2500</v>
      </c>
      <c r="G62" s="4">
        <v>12459.58</v>
      </c>
      <c r="H62" s="4">
        <v>0.77</v>
      </c>
    </row>
    <row r="63" spans="2:8">
      <c r="B63" s="1" t="s">
        <v>2322</v>
      </c>
      <c r="C63" s="12">
        <v>5.88</v>
      </c>
      <c r="D63" s="1" t="s">
        <v>1849</v>
      </c>
      <c r="E63" s="1" t="s">
        <v>2323</v>
      </c>
      <c r="F63" s="4">
        <v>2000</v>
      </c>
      <c r="G63" s="4">
        <v>9961.49</v>
      </c>
      <c r="H63" s="4">
        <v>0.62</v>
      </c>
    </row>
    <row r="64" spans="2:8">
      <c r="B64" s="1" t="s">
        <v>2324</v>
      </c>
      <c r="C64" s="12">
        <v>5.98</v>
      </c>
      <c r="D64" s="1" t="s">
        <v>111</v>
      </c>
      <c r="E64" s="1" t="s">
        <v>2325</v>
      </c>
      <c r="F64" s="4">
        <v>2000</v>
      </c>
      <c r="G64" s="4">
        <v>9959.23</v>
      </c>
      <c r="H64" s="4">
        <v>0.62</v>
      </c>
    </row>
    <row r="65" spans="2:8">
      <c r="B65" s="1" t="s">
        <v>2326</v>
      </c>
      <c r="C65" s="12">
        <v>5.89</v>
      </c>
      <c r="D65" s="1" t="s">
        <v>1849</v>
      </c>
      <c r="E65" s="1" t="s">
        <v>2327</v>
      </c>
      <c r="F65" s="4">
        <v>2000</v>
      </c>
      <c r="G65" s="4">
        <v>9951.82</v>
      </c>
      <c r="H65" s="4">
        <v>0.62</v>
      </c>
    </row>
    <row r="66" spans="2:8">
      <c r="B66" s="1" t="s">
        <v>2328</v>
      </c>
      <c r="C66" s="12">
        <v>5.89</v>
      </c>
      <c r="D66" s="1" t="s">
        <v>111</v>
      </c>
      <c r="E66" s="1" t="s">
        <v>2329</v>
      </c>
      <c r="F66" s="4">
        <v>2000</v>
      </c>
      <c r="G66" s="4">
        <v>9907.2800000000007</v>
      </c>
      <c r="H66" s="4">
        <v>0.61</v>
      </c>
    </row>
    <row r="67" spans="2:8">
      <c r="B67" s="1" t="s">
        <v>2330</v>
      </c>
      <c r="C67" s="12">
        <v>5.97</v>
      </c>
      <c r="D67" s="1" t="s">
        <v>1849</v>
      </c>
      <c r="E67" s="1" t="s">
        <v>2331</v>
      </c>
      <c r="F67" s="4">
        <v>2000</v>
      </c>
      <c r="G67" s="4">
        <v>9886.81</v>
      </c>
      <c r="H67" s="4">
        <v>0.61</v>
      </c>
    </row>
    <row r="68" spans="2:8">
      <c r="B68" s="1" t="s">
        <v>2332</v>
      </c>
      <c r="C68" s="12">
        <v>5.92</v>
      </c>
      <c r="D68" s="1" t="s">
        <v>111</v>
      </c>
      <c r="E68" s="1" t="s">
        <v>2333</v>
      </c>
      <c r="F68" s="4">
        <v>2000</v>
      </c>
      <c r="G68" s="4">
        <v>9886.25</v>
      </c>
      <c r="H68" s="4">
        <v>0.61</v>
      </c>
    </row>
    <row r="69" spans="2:8">
      <c r="B69" s="1" t="s">
        <v>2165</v>
      </c>
      <c r="C69" s="12">
        <v>5.3</v>
      </c>
      <c r="D69" s="1" t="s">
        <v>108</v>
      </c>
      <c r="E69" s="1" t="s">
        <v>2166</v>
      </c>
      <c r="F69" s="4">
        <v>8500000</v>
      </c>
      <c r="G69" s="4">
        <v>8470.48</v>
      </c>
      <c r="H69" s="4">
        <v>0.53</v>
      </c>
    </row>
    <row r="70" spans="2:8">
      <c r="B70" s="1" t="s">
        <v>2334</v>
      </c>
      <c r="C70" s="12">
        <v>5.25</v>
      </c>
      <c r="D70" s="1" t="s">
        <v>108</v>
      </c>
      <c r="E70" s="1" t="s">
        <v>2335</v>
      </c>
      <c r="F70" s="4">
        <v>7500000</v>
      </c>
      <c r="G70" s="4">
        <v>7489.23</v>
      </c>
      <c r="H70" s="4">
        <v>0.46</v>
      </c>
    </row>
    <row r="71" spans="2:8">
      <c r="B71" s="1" t="s">
        <v>2336</v>
      </c>
      <c r="C71" s="12">
        <v>6.53</v>
      </c>
      <c r="D71" s="1" t="s">
        <v>111</v>
      </c>
      <c r="E71" s="1" t="s">
        <v>2337</v>
      </c>
      <c r="F71" s="4">
        <v>1500</v>
      </c>
      <c r="G71" s="4">
        <v>7442.75</v>
      </c>
      <c r="H71" s="4">
        <v>0.46</v>
      </c>
    </row>
    <row r="72" spans="2:8">
      <c r="B72" s="1" t="s">
        <v>114</v>
      </c>
      <c r="C72" s="12">
        <v>5.47</v>
      </c>
      <c r="D72" s="1" t="s">
        <v>108</v>
      </c>
      <c r="E72" s="1" t="s">
        <v>115</v>
      </c>
      <c r="F72" s="4">
        <v>7500000</v>
      </c>
      <c r="G72" s="4">
        <v>7441.98</v>
      </c>
      <c r="H72" s="4">
        <v>0.46</v>
      </c>
    </row>
    <row r="73" spans="2:8">
      <c r="B73" s="1" t="s">
        <v>2338</v>
      </c>
      <c r="C73" s="12">
        <v>5.3</v>
      </c>
      <c r="D73" s="1" t="s">
        <v>108</v>
      </c>
      <c r="E73" s="1" t="s">
        <v>2339</v>
      </c>
      <c r="F73" s="4">
        <v>5000000</v>
      </c>
      <c r="G73" s="4">
        <v>4987.6899999999996</v>
      </c>
      <c r="H73" s="4">
        <v>0.31</v>
      </c>
    </row>
    <row r="74" spans="2:8">
      <c r="B74" s="1" t="s">
        <v>2340</v>
      </c>
      <c r="C74" s="12">
        <v>6.65</v>
      </c>
      <c r="D74" s="1" t="s">
        <v>111</v>
      </c>
      <c r="E74" s="1" t="s">
        <v>2341</v>
      </c>
      <c r="F74" s="4">
        <v>1000</v>
      </c>
      <c r="G74" s="4">
        <v>4978.2299999999996</v>
      </c>
      <c r="H74" s="4">
        <v>0.31</v>
      </c>
    </row>
    <row r="75" spans="2:8">
      <c r="B75" s="1" t="s">
        <v>2342</v>
      </c>
      <c r="C75" s="12">
        <v>6.65</v>
      </c>
      <c r="D75" s="1" t="s">
        <v>111</v>
      </c>
      <c r="E75" s="1" t="s">
        <v>2343</v>
      </c>
      <c r="F75" s="4">
        <v>1000</v>
      </c>
      <c r="G75" s="4">
        <v>4977.32</v>
      </c>
      <c r="H75" s="4">
        <v>0.31</v>
      </c>
    </row>
    <row r="76" spans="2:8">
      <c r="B76" s="1" t="s">
        <v>2344</v>
      </c>
      <c r="C76" s="12">
        <v>5.89</v>
      </c>
      <c r="D76" s="1" t="s">
        <v>111</v>
      </c>
      <c r="E76" s="1" t="s">
        <v>2345</v>
      </c>
      <c r="F76" s="4">
        <v>1000</v>
      </c>
      <c r="G76" s="4">
        <v>4974.32</v>
      </c>
      <c r="H76" s="4">
        <v>0.31</v>
      </c>
    </row>
    <row r="77" spans="2:8">
      <c r="B77" s="1" t="s">
        <v>2346</v>
      </c>
      <c r="C77" s="12">
        <v>5.99</v>
      </c>
      <c r="D77" s="1" t="s">
        <v>111</v>
      </c>
      <c r="E77" s="1" t="s">
        <v>2347</v>
      </c>
      <c r="F77" s="4">
        <v>1000</v>
      </c>
      <c r="G77" s="4">
        <v>4970.6400000000003</v>
      </c>
      <c r="H77" s="4">
        <v>0.31</v>
      </c>
    </row>
    <row r="78" spans="2:8">
      <c r="B78" s="1" t="s">
        <v>2348</v>
      </c>
      <c r="C78" s="12">
        <v>6.13</v>
      </c>
      <c r="D78" s="1" t="s">
        <v>1849</v>
      </c>
      <c r="E78" s="1" t="s">
        <v>2349</v>
      </c>
      <c r="F78" s="4">
        <v>1000</v>
      </c>
      <c r="G78" s="4">
        <v>4956.72</v>
      </c>
      <c r="H78" s="4">
        <v>0.31</v>
      </c>
    </row>
    <row r="79" spans="2:8">
      <c r="B79" s="1" t="s">
        <v>2350</v>
      </c>
      <c r="C79" s="12">
        <v>6.13</v>
      </c>
      <c r="D79" s="1" t="s">
        <v>1849</v>
      </c>
      <c r="E79" s="1" t="s">
        <v>2351</v>
      </c>
      <c r="F79" s="4">
        <v>1000</v>
      </c>
      <c r="G79" s="4">
        <v>4955.8900000000003</v>
      </c>
      <c r="H79" s="4">
        <v>0.31</v>
      </c>
    </row>
    <row r="80" spans="2:8">
      <c r="B80" s="1" t="s">
        <v>2352</v>
      </c>
      <c r="C80" s="12">
        <v>6.3</v>
      </c>
      <c r="D80" s="1" t="s">
        <v>111</v>
      </c>
      <c r="E80" s="1" t="s">
        <v>2353</v>
      </c>
      <c r="F80" s="4">
        <v>1000</v>
      </c>
      <c r="G80" s="4">
        <v>4927.71</v>
      </c>
      <c r="H80" s="4">
        <v>0.31</v>
      </c>
    </row>
    <row r="81" spans="2:8">
      <c r="B81" s="1" t="s">
        <v>2354</v>
      </c>
      <c r="C81" s="12">
        <v>5.45</v>
      </c>
      <c r="D81" s="1" t="s">
        <v>108</v>
      </c>
      <c r="E81" s="1" t="s">
        <v>2355</v>
      </c>
      <c r="F81" s="4">
        <v>4000000</v>
      </c>
      <c r="G81" s="4">
        <v>3981.57</v>
      </c>
      <c r="H81" s="4">
        <v>0.25</v>
      </c>
    </row>
    <row r="82" spans="2:8">
      <c r="B82" s="1" t="s">
        <v>2356</v>
      </c>
      <c r="C82" s="12">
        <v>5.75</v>
      </c>
      <c r="D82" s="1" t="s">
        <v>111</v>
      </c>
      <c r="E82" s="1" t="s">
        <v>2357</v>
      </c>
      <c r="F82" s="4">
        <v>600</v>
      </c>
      <c r="G82" s="4">
        <v>2977.02</v>
      </c>
      <c r="H82" s="4">
        <v>0.18</v>
      </c>
    </row>
    <row r="83" spans="2:8">
      <c r="B83" s="1" t="s">
        <v>2358</v>
      </c>
      <c r="C83" s="12">
        <v>6.53</v>
      </c>
      <c r="D83" s="1" t="s">
        <v>111</v>
      </c>
      <c r="E83" s="1" t="s">
        <v>2359</v>
      </c>
      <c r="F83" s="4">
        <v>500</v>
      </c>
      <c r="G83" s="4">
        <v>2487.1</v>
      </c>
      <c r="H83" s="4">
        <v>0.15</v>
      </c>
    </row>
    <row r="84" spans="2:8">
      <c r="B84" s="1" t="s">
        <v>2360</v>
      </c>
      <c r="C84" s="12">
        <v>5.5</v>
      </c>
      <c r="D84" s="1" t="s">
        <v>108</v>
      </c>
      <c r="E84" s="1" t="s">
        <v>2361</v>
      </c>
      <c r="F84" s="4">
        <v>500000</v>
      </c>
      <c r="G84" s="4">
        <v>495.59</v>
      </c>
      <c r="H84" s="4">
        <v>0.03</v>
      </c>
    </row>
    <row r="85" spans="2:8">
      <c r="B85" s="2" t="s">
        <v>116</v>
      </c>
      <c r="C85" s="9"/>
      <c r="D85" s="2"/>
      <c r="E85" s="2"/>
      <c r="F85" s="10"/>
      <c r="G85" s="10">
        <f>SUM(G28:G84)</f>
        <v>1569016.6299999997</v>
      </c>
      <c r="H85" s="10">
        <f>SUM(H28:H84)</f>
        <v>97.340000000000074</v>
      </c>
    </row>
    <row r="86" spans="2:8">
      <c r="B86" s="2" t="s">
        <v>1919</v>
      </c>
      <c r="C86" s="9"/>
      <c r="D86" s="2"/>
      <c r="E86" s="2"/>
      <c r="F86" s="10"/>
      <c r="G86" s="10">
        <v>24200</v>
      </c>
      <c r="H86" s="10">
        <v>1.5</v>
      </c>
    </row>
    <row r="87" spans="2:8">
      <c r="B87" s="2" t="s">
        <v>1920</v>
      </c>
      <c r="C87" s="9"/>
      <c r="D87" s="2"/>
      <c r="E87" s="2"/>
      <c r="F87" s="10"/>
      <c r="G87" s="10">
        <v>13275.35</v>
      </c>
      <c r="H87" s="10">
        <v>0.82</v>
      </c>
    </row>
    <row r="88" spans="2:8">
      <c r="B88" s="2" t="s">
        <v>117</v>
      </c>
      <c r="C88" s="9"/>
      <c r="D88" s="2"/>
      <c r="E88" s="2"/>
      <c r="F88" s="10"/>
      <c r="G88" s="10">
        <v>1611495.2000000002</v>
      </c>
      <c r="H88" s="10">
        <v>99.99</v>
      </c>
    </row>
    <row r="89" spans="2:8">
      <c r="B89" s="2" t="s">
        <v>118</v>
      </c>
      <c r="C89" s="9"/>
      <c r="D89" s="2"/>
      <c r="E89" s="2"/>
      <c r="F89" s="10"/>
      <c r="G89" s="10">
        <v>95.295962069974848</v>
      </c>
      <c r="H89" s="10">
        <v>1.0000000000005116E-2</v>
      </c>
    </row>
    <row r="90" spans="2:8">
      <c r="B90" s="2" t="s">
        <v>119</v>
      </c>
      <c r="C90" s="9"/>
      <c r="D90" s="2"/>
      <c r="E90" s="2"/>
      <c r="F90" s="10"/>
      <c r="G90" s="10">
        <v>1611590.4959620701</v>
      </c>
      <c r="H90" s="10">
        <v>100</v>
      </c>
    </row>
    <row r="91" spans="2:8">
      <c r="B91" s="1" t="s">
        <v>120</v>
      </c>
    </row>
    <row r="92" spans="2:8">
      <c r="B92" s="1" t="s">
        <v>121</v>
      </c>
    </row>
    <row r="93" spans="2:8">
      <c r="B93" s="2" t="s">
        <v>122</v>
      </c>
      <c r="C93" s="90">
        <v>44773</v>
      </c>
    </row>
    <row r="94" spans="2:8" ht="25.5">
      <c r="B94" s="11" t="s">
        <v>123</v>
      </c>
      <c r="C94" s="9" t="s">
        <v>124</v>
      </c>
    </row>
    <row r="95" spans="2:8">
      <c r="B95" s="2"/>
    </row>
    <row r="96" spans="2:8">
      <c r="B96" s="2" t="s">
        <v>1736</v>
      </c>
      <c r="C96" s="9" t="s">
        <v>124</v>
      </c>
    </row>
    <row r="97" spans="2:6">
      <c r="B97" s="2" t="s">
        <v>1737</v>
      </c>
      <c r="C97" s="9" t="s">
        <v>124</v>
      </c>
    </row>
    <row r="98" spans="2:6">
      <c r="B98" s="2" t="s">
        <v>2362</v>
      </c>
      <c r="C98" s="9"/>
    </row>
    <row r="99" spans="2:6">
      <c r="B99" s="2" t="s">
        <v>2363</v>
      </c>
      <c r="C99" s="9"/>
    </row>
    <row r="100" spans="2:6">
      <c r="B100" s="2" t="s">
        <v>2364</v>
      </c>
      <c r="C100" s="9"/>
    </row>
    <row r="101" spans="2:6">
      <c r="B101" s="2" t="s">
        <v>2365</v>
      </c>
      <c r="C101" s="9"/>
    </row>
    <row r="102" spans="2:6">
      <c r="B102" s="2" t="s">
        <v>2366</v>
      </c>
      <c r="C102" s="9"/>
    </row>
    <row r="103" spans="2:6">
      <c r="B103" s="2" t="s">
        <v>2367</v>
      </c>
      <c r="C103" s="9"/>
    </row>
    <row r="104" spans="2:6">
      <c r="B104" s="2" t="s">
        <v>2368</v>
      </c>
      <c r="C104" s="9"/>
    </row>
    <row r="105" spans="2:6">
      <c r="B105" s="2" t="s">
        <v>3133</v>
      </c>
      <c r="C105" s="9"/>
    </row>
    <row r="106" spans="2:6">
      <c r="B106" s="2" t="s">
        <v>127</v>
      </c>
      <c r="C106" s="9"/>
    </row>
    <row r="107" spans="2:6">
      <c r="B107" s="19" t="s">
        <v>2369</v>
      </c>
    </row>
    <row r="109" spans="2:6">
      <c r="B109" s="113" t="s">
        <v>1952</v>
      </c>
      <c r="C109" s="114"/>
      <c r="D109" s="115"/>
    </row>
    <row r="110" spans="2:6" ht="30">
      <c r="B110" s="116" t="s">
        <v>1953</v>
      </c>
      <c r="C110" s="117" t="s">
        <v>1954</v>
      </c>
      <c r="D110" s="116" t="s">
        <v>1955</v>
      </c>
    </row>
    <row r="111" spans="2:6">
      <c r="B111" s="73" t="s">
        <v>1079</v>
      </c>
      <c r="C111" s="118">
        <v>270.13</v>
      </c>
      <c r="D111" s="119">
        <v>3.38</v>
      </c>
      <c r="F111" s="120"/>
    </row>
  </sheetData>
  <mergeCells count="7">
    <mergeCell ref="B1:E1"/>
    <mergeCell ref="C3:C7"/>
    <mergeCell ref="D3:D7"/>
    <mergeCell ref="B11:E11"/>
    <mergeCell ref="C12:C13"/>
    <mergeCell ref="D12:D13"/>
    <mergeCell ref="E12:E13"/>
  </mergeCells>
  <hyperlinks>
    <hyperlink ref="A1" location="Index!A1" display="Index" xr:uid="{09EFB407-3004-4645-9941-28DFAF880F9E}"/>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67D77-101B-4CA4-A881-694F2BEEE8E3}">
  <dimension ref="A1:H99"/>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5703125" style="1" bestFit="1" customWidth="1"/>
    <col min="6" max="6" width="10.5703125" style="4" bestFit="1" customWidth="1"/>
    <col min="7" max="7" width="18.140625" style="4" bestFit="1" customWidth="1"/>
    <col min="8" max="8" width="9.140625" style="4" bestFit="1" customWidth="1"/>
    <col min="9" max="16384" width="9.140625" style="1"/>
  </cols>
  <sheetData>
    <row r="1" spans="1:5">
      <c r="A1" s="3" t="s">
        <v>0</v>
      </c>
      <c r="B1" s="361" t="s">
        <v>31</v>
      </c>
      <c r="C1" s="361"/>
      <c r="D1" s="361"/>
      <c r="E1" s="361"/>
    </row>
    <row r="2" spans="1:5" ht="13.5" thickBot="1"/>
    <row r="3" spans="1:5" ht="15">
      <c r="B3" s="23" t="s">
        <v>2370</v>
      </c>
      <c r="C3" s="362"/>
      <c r="D3" s="365"/>
      <c r="E3" s="13"/>
    </row>
    <row r="4" spans="1:5" ht="45">
      <c r="B4" s="24" t="s">
        <v>2371</v>
      </c>
      <c r="C4" s="363"/>
      <c r="D4" s="366"/>
      <c r="E4" s="29"/>
    </row>
    <row r="5" spans="1:5" ht="15">
      <c r="B5" s="24" t="s">
        <v>977</v>
      </c>
      <c r="C5" s="363"/>
      <c r="D5" s="366"/>
      <c r="E5" s="13"/>
    </row>
    <row r="6" spans="1:5" ht="15">
      <c r="B6" s="24" t="s">
        <v>1745</v>
      </c>
      <c r="C6" s="363"/>
      <c r="D6" s="366"/>
      <c r="E6" s="13"/>
    </row>
    <row r="7" spans="1:5" ht="30.75" thickBot="1">
      <c r="B7" s="25" t="s">
        <v>2372</v>
      </c>
      <c r="C7" s="364"/>
      <c r="D7" s="367"/>
      <c r="E7" s="13"/>
    </row>
    <row r="8" spans="1:5">
      <c r="B8" s="13"/>
      <c r="C8" s="15" t="s">
        <v>979</v>
      </c>
      <c r="D8" s="15" t="s">
        <v>980</v>
      </c>
      <c r="E8" s="13"/>
    </row>
    <row r="9" spans="1:5">
      <c r="C9" s="12"/>
    </row>
    <row r="10" spans="1:5" ht="15">
      <c r="B10" s="412"/>
      <c r="C10" s="412"/>
      <c r="D10" s="412"/>
      <c r="E10" s="412"/>
    </row>
    <row r="11" spans="1:5">
      <c r="B11" s="411" t="s">
        <v>1747</v>
      </c>
      <c r="C11" s="411"/>
      <c r="D11" s="411"/>
      <c r="E11" s="411"/>
    </row>
    <row r="12" spans="1:5">
      <c r="B12" s="72" t="s">
        <v>1748</v>
      </c>
      <c r="C12" s="411" t="s">
        <v>1749</v>
      </c>
      <c r="D12" s="411" t="s">
        <v>1750</v>
      </c>
      <c r="E12" s="411" t="s">
        <v>1751</v>
      </c>
    </row>
    <row r="13" spans="1:5">
      <c r="B13" s="72" t="s">
        <v>1752</v>
      </c>
      <c r="C13" s="411"/>
      <c r="D13" s="411"/>
      <c r="E13" s="411"/>
    </row>
    <row r="14" spans="1:5">
      <c r="B14" s="91" t="s">
        <v>1753</v>
      </c>
      <c r="C14" s="77"/>
      <c r="D14" s="77" t="s">
        <v>1754</v>
      </c>
      <c r="E14" s="77"/>
    </row>
    <row r="15" spans="1:5">
      <c r="B15" s="91" t="s">
        <v>1755</v>
      </c>
      <c r="C15" s="77"/>
      <c r="D15" s="77"/>
      <c r="E15" s="77"/>
    </row>
    <row r="16" spans="1:5">
      <c r="B16" s="91" t="s">
        <v>1756</v>
      </c>
      <c r="C16" s="77"/>
      <c r="D16" s="77"/>
      <c r="E16" s="77"/>
    </row>
    <row r="17" spans="2:8">
      <c r="B17" s="92" t="s">
        <v>3122</v>
      </c>
      <c r="C17" s="72"/>
      <c r="D17" s="72"/>
      <c r="E17" s="72"/>
    </row>
    <row r="20" spans="2:8">
      <c r="B20" s="1" t="s">
        <v>97</v>
      </c>
    </row>
    <row r="22" spans="2:8">
      <c r="B22" s="6" t="s">
        <v>98</v>
      </c>
      <c r="C22" s="7" t="s">
        <v>99</v>
      </c>
      <c r="D22" s="6" t="s">
        <v>100</v>
      </c>
      <c r="E22" s="6" t="s">
        <v>101</v>
      </c>
      <c r="F22" s="8" t="s">
        <v>102</v>
      </c>
      <c r="G22" s="8" t="s">
        <v>103</v>
      </c>
      <c r="H22" s="8" t="s">
        <v>104</v>
      </c>
    </row>
    <row r="23" spans="2:8">
      <c r="B23" s="2" t="s">
        <v>105</v>
      </c>
      <c r="C23" s="12"/>
    </row>
    <row r="24" spans="2:8">
      <c r="B24" s="2" t="s">
        <v>106</v>
      </c>
      <c r="C24" s="12"/>
    </row>
    <row r="25" spans="2:8">
      <c r="B25" s="2" t="s">
        <v>107</v>
      </c>
      <c r="C25" s="12"/>
    </row>
    <row r="26" spans="2:8">
      <c r="B26" s="1" t="s">
        <v>2373</v>
      </c>
      <c r="C26" s="12">
        <v>5.5</v>
      </c>
      <c r="D26" s="1" t="s">
        <v>108</v>
      </c>
      <c r="E26" s="1" t="s">
        <v>724</v>
      </c>
      <c r="F26" s="4">
        <v>5000000</v>
      </c>
      <c r="G26" s="4">
        <v>5016.76</v>
      </c>
      <c r="H26" s="4">
        <v>3.78</v>
      </c>
    </row>
    <row r="27" spans="2:8">
      <c r="B27" s="1" t="s">
        <v>2374</v>
      </c>
      <c r="C27" s="12">
        <v>5.93</v>
      </c>
      <c r="D27" s="1" t="s">
        <v>108</v>
      </c>
      <c r="E27" s="1" t="s">
        <v>2375</v>
      </c>
      <c r="F27" s="4">
        <v>198700</v>
      </c>
      <c r="G27" s="4">
        <v>200.4</v>
      </c>
      <c r="H27" s="4">
        <v>0.15</v>
      </c>
    </row>
    <row r="28" spans="2:8">
      <c r="B28" s="2" t="s">
        <v>109</v>
      </c>
      <c r="C28" s="89"/>
      <c r="D28" s="2"/>
      <c r="E28" s="2"/>
      <c r="F28" s="10"/>
      <c r="G28" s="10">
        <f>SUM(G22:G27)</f>
        <v>5217.16</v>
      </c>
      <c r="H28" s="10">
        <f>SUM(H22:H27)</f>
        <v>3.9299999999999997</v>
      </c>
    </row>
    <row r="29" spans="2:8">
      <c r="B29" s="2" t="s">
        <v>335</v>
      </c>
      <c r="C29" s="12"/>
    </row>
    <row r="30" spans="2:8">
      <c r="B30" s="1" t="s">
        <v>2113</v>
      </c>
      <c r="C30" s="12">
        <v>6.51</v>
      </c>
      <c r="D30" s="1" t="s">
        <v>337</v>
      </c>
      <c r="E30" s="1" t="s">
        <v>2114</v>
      </c>
      <c r="F30" s="4">
        <v>500</v>
      </c>
      <c r="G30" s="4">
        <v>5011.8999999999996</v>
      </c>
      <c r="H30" s="4">
        <v>3.78</v>
      </c>
    </row>
    <row r="31" spans="2:8">
      <c r="B31" s="1" t="s">
        <v>2221</v>
      </c>
      <c r="C31" s="12">
        <v>7.99</v>
      </c>
      <c r="D31" s="1" t="s">
        <v>345</v>
      </c>
      <c r="E31" s="1" t="s">
        <v>2222</v>
      </c>
      <c r="F31" s="4">
        <v>250</v>
      </c>
      <c r="G31" s="4">
        <v>2556.4499999999998</v>
      </c>
      <c r="H31" s="4">
        <v>1.93</v>
      </c>
    </row>
    <row r="32" spans="2:8">
      <c r="B32" s="1" t="s">
        <v>2376</v>
      </c>
      <c r="C32" s="12">
        <v>6.42</v>
      </c>
      <c r="D32" s="1" t="s">
        <v>337</v>
      </c>
      <c r="E32" s="1" t="s">
        <v>2377</v>
      </c>
      <c r="F32" s="4">
        <v>250</v>
      </c>
      <c r="G32" s="4">
        <v>2510.11</v>
      </c>
      <c r="H32" s="4">
        <v>1.89</v>
      </c>
    </row>
    <row r="33" spans="2:8">
      <c r="B33" s="1" t="s">
        <v>2378</v>
      </c>
      <c r="C33" s="12">
        <v>6.67</v>
      </c>
      <c r="D33" s="1" t="s">
        <v>337</v>
      </c>
      <c r="E33" s="1" t="s">
        <v>2379</v>
      </c>
      <c r="F33" s="4">
        <v>250</v>
      </c>
      <c r="G33" s="4">
        <v>2506.4299999999998</v>
      </c>
      <c r="H33" s="4">
        <v>1.89</v>
      </c>
    </row>
    <row r="34" spans="2:8">
      <c r="B34" s="1" t="s">
        <v>2380</v>
      </c>
      <c r="C34" s="12">
        <v>6.46</v>
      </c>
      <c r="D34" s="1" t="s">
        <v>337</v>
      </c>
      <c r="E34" s="1" t="s">
        <v>2381</v>
      </c>
      <c r="F34" s="4">
        <v>250</v>
      </c>
      <c r="G34" s="4">
        <v>2505.0300000000002</v>
      </c>
      <c r="H34" s="4">
        <v>1.89</v>
      </c>
    </row>
    <row r="35" spans="2:8">
      <c r="B35" s="1" t="s">
        <v>1429</v>
      </c>
      <c r="C35" s="12">
        <v>6.49</v>
      </c>
      <c r="D35" s="1" t="s">
        <v>345</v>
      </c>
      <c r="E35" s="1" t="s">
        <v>889</v>
      </c>
      <c r="F35" s="4">
        <v>250</v>
      </c>
      <c r="G35" s="4">
        <v>2487.7800000000002</v>
      </c>
      <c r="H35" s="4">
        <v>1.87</v>
      </c>
    </row>
    <row r="36" spans="2:8">
      <c r="B36" s="1" t="s">
        <v>861</v>
      </c>
      <c r="C36" s="12">
        <v>6.31</v>
      </c>
      <c r="D36" s="1" t="s">
        <v>337</v>
      </c>
      <c r="E36" s="1" t="s">
        <v>862</v>
      </c>
      <c r="F36" s="4">
        <v>250</v>
      </c>
      <c r="G36" s="4">
        <v>2479.09</v>
      </c>
      <c r="H36" s="4">
        <v>1.87</v>
      </c>
    </row>
    <row r="37" spans="2:8">
      <c r="B37" s="1" t="s">
        <v>2382</v>
      </c>
      <c r="C37" s="12">
        <v>5.74</v>
      </c>
      <c r="D37" s="1" t="s">
        <v>337</v>
      </c>
      <c r="E37" s="1" t="s">
        <v>2383</v>
      </c>
      <c r="F37" s="4">
        <v>200</v>
      </c>
      <c r="G37" s="4">
        <v>2001.88</v>
      </c>
      <c r="H37" s="4">
        <v>1.51</v>
      </c>
    </row>
    <row r="38" spans="2:8">
      <c r="B38" s="1" t="s">
        <v>2384</v>
      </c>
      <c r="C38" s="12">
        <v>6.1</v>
      </c>
      <c r="D38" s="1" t="s">
        <v>337</v>
      </c>
      <c r="E38" s="1" t="s">
        <v>2385</v>
      </c>
      <c r="F38" s="4">
        <v>150</v>
      </c>
      <c r="G38" s="4">
        <v>1505.4</v>
      </c>
      <c r="H38" s="4">
        <v>1.1299999999999999</v>
      </c>
    </row>
    <row r="39" spans="2:8">
      <c r="B39" s="1" t="s">
        <v>1371</v>
      </c>
      <c r="C39" s="12">
        <v>6.4</v>
      </c>
      <c r="D39" s="1" t="s">
        <v>337</v>
      </c>
      <c r="E39" s="1" t="s">
        <v>942</v>
      </c>
      <c r="F39" s="4">
        <v>150</v>
      </c>
      <c r="G39" s="4">
        <v>1489.27</v>
      </c>
      <c r="H39" s="4">
        <v>1.1200000000000001</v>
      </c>
    </row>
    <row r="40" spans="2:8">
      <c r="B40" s="1" t="s">
        <v>1992</v>
      </c>
      <c r="C40" s="12">
        <v>5.86</v>
      </c>
      <c r="D40" s="1" t="s">
        <v>349</v>
      </c>
      <c r="E40" s="1" t="s">
        <v>1993</v>
      </c>
      <c r="F40" s="4">
        <v>100</v>
      </c>
      <c r="G40" s="4">
        <v>1001.71</v>
      </c>
      <c r="H40" s="4">
        <v>0.75</v>
      </c>
    </row>
    <row r="41" spans="2:8">
      <c r="B41" s="2" t="s">
        <v>353</v>
      </c>
      <c r="C41" s="89"/>
      <c r="D41" s="2"/>
      <c r="E41" s="2"/>
      <c r="F41" s="10"/>
      <c r="G41" s="10">
        <f>SUM(G29:G40)</f>
        <v>26055.050000000003</v>
      </c>
      <c r="H41" s="10">
        <f>SUM(H29:H40)</f>
        <v>19.630000000000003</v>
      </c>
    </row>
    <row r="42" spans="2:8">
      <c r="B42" s="2" t="s">
        <v>110</v>
      </c>
      <c r="C42" s="12"/>
    </row>
    <row r="43" spans="2:8">
      <c r="B43" s="1" t="s">
        <v>2165</v>
      </c>
      <c r="C43" s="12">
        <v>5.3</v>
      </c>
      <c r="D43" s="1" t="s">
        <v>108</v>
      </c>
      <c r="E43" s="1" t="s">
        <v>2166</v>
      </c>
      <c r="F43" s="4">
        <v>8000000</v>
      </c>
      <c r="G43" s="4">
        <v>7972.22</v>
      </c>
      <c r="H43" s="4">
        <v>6.01</v>
      </c>
    </row>
    <row r="44" spans="2:8">
      <c r="B44" s="1" t="s">
        <v>2386</v>
      </c>
      <c r="C44" s="12">
        <v>5.44</v>
      </c>
      <c r="D44" s="1" t="s">
        <v>108</v>
      </c>
      <c r="E44" s="1" t="s">
        <v>2387</v>
      </c>
      <c r="F44" s="4">
        <v>5000000</v>
      </c>
      <c r="G44" s="4">
        <v>4966.6899999999996</v>
      </c>
      <c r="H44" s="4">
        <v>3.74</v>
      </c>
    </row>
    <row r="45" spans="2:8">
      <c r="B45" s="1" t="s">
        <v>2360</v>
      </c>
      <c r="C45" s="12">
        <v>5.5</v>
      </c>
      <c r="D45" s="1" t="s">
        <v>108</v>
      </c>
      <c r="E45" s="1" t="s">
        <v>2361</v>
      </c>
      <c r="F45" s="4">
        <v>5000000</v>
      </c>
      <c r="G45" s="4">
        <v>4955.9399999999996</v>
      </c>
      <c r="H45" s="4">
        <v>3.73</v>
      </c>
    </row>
    <row r="46" spans="2:8">
      <c r="B46" s="1" t="s">
        <v>2159</v>
      </c>
      <c r="C46" s="12">
        <v>5.66</v>
      </c>
      <c r="D46" s="1" t="s">
        <v>111</v>
      </c>
      <c r="E46" s="1" t="s">
        <v>2160</v>
      </c>
      <c r="F46" s="4">
        <v>1000</v>
      </c>
      <c r="G46" s="4">
        <v>4953.8900000000003</v>
      </c>
      <c r="H46" s="4">
        <v>3.73</v>
      </c>
    </row>
    <row r="47" spans="2:8">
      <c r="B47" s="1" t="s">
        <v>1823</v>
      </c>
      <c r="C47" s="12">
        <v>6.86</v>
      </c>
      <c r="D47" s="1" t="s">
        <v>111</v>
      </c>
      <c r="E47" s="1" t="s">
        <v>1824</v>
      </c>
      <c r="F47" s="4">
        <v>1000</v>
      </c>
      <c r="G47" s="4">
        <v>4947.93</v>
      </c>
      <c r="H47" s="4">
        <v>3.73</v>
      </c>
    </row>
    <row r="48" spans="2:8">
      <c r="B48" s="1" t="s">
        <v>2388</v>
      </c>
      <c r="C48" s="12">
        <v>5.56</v>
      </c>
      <c r="D48" s="1" t="s">
        <v>108</v>
      </c>
      <c r="E48" s="1" t="s">
        <v>2389</v>
      </c>
      <c r="F48" s="4">
        <v>5000000</v>
      </c>
      <c r="G48" s="4">
        <v>4939.76</v>
      </c>
      <c r="H48" s="4">
        <v>3.72</v>
      </c>
    </row>
    <row r="49" spans="2:8">
      <c r="B49" s="1" t="s">
        <v>2167</v>
      </c>
      <c r="C49" s="12">
        <v>6.27</v>
      </c>
      <c r="D49" s="1" t="s">
        <v>1849</v>
      </c>
      <c r="E49" s="1" t="s">
        <v>2168</v>
      </c>
      <c r="F49" s="4">
        <v>1000</v>
      </c>
      <c r="G49" s="4">
        <v>4926.38</v>
      </c>
      <c r="H49" s="4">
        <v>3.71</v>
      </c>
    </row>
    <row r="50" spans="2:8">
      <c r="B50" s="1" t="s">
        <v>2390</v>
      </c>
      <c r="C50" s="12">
        <v>6</v>
      </c>
      <c r="D50" s="1" t="s">
        <v>111</v>
      </c>
      <c r="E50" s="1" t="s">
        <v>2391</v>
      </c>
      <c r="F50" s="4">
        <v>1000</v>
      </c>
      <c r="G50" s="4">
        <v>4896.18</v>
      </c>
      <c r="H50" s="4">
        <v>3.69</v>
      </c>
    </row>
    <row r="51" spans="2:8">
      <c r="B51" s="1" t="s">
        <v>1827</v>
      </c>
      <c r="C51" s="12">
        <v>6.04</v>
      </c>
      <c r="D51" s="1" t="s">
        <v>112</v>
      </c>
      <c r="E51" s="1" t="s">
        <v>1828</v>
      </c>
      <c r="F51" s="4">
        <v>1000</v>
      </c>
      <c r="G51" s="4">
        <v>4891.54</v>
      </c>
      <c r="H51" s="4">
        <v>3.69</v>
      </c>
    </row>
    <row r="52" spans="2:8">
      <c r="B52" s="1" t="s">
        <v>2020</v>
      </c>
      <c r="C52" s="12">
        <v>6.29</v>
      </c>
      <c r="D52" s="1" t="s">
        <v>111</v>
      </c>
      <c r="E52" s="1" t="s">
        <v>2021</v>
      </c>
      <c r="F52" s="4">
        <v>1000</v>
      </c>
      <c r="G52" s="4">
        <v>4839</v>
      </c>
      <c r="H52" s="4">
        <v>3.65</v>
      </c>
    </row>
    <row r="53" spans="2:8">
      <c r="B53" s="1" t="s">
        <v>2392</v>
      </c>
      <c r="C53" s="12">
        <v>6.24</v>
      </c>
      <c r="D53" s="1" t="s">
        <v>111</v>
      </c>
      <c r="E53" s="1" t="s">
        <v>2393</v>
      </c>
      <c r="F53" s="4">
        <v>1000</v>
      </c>
      <c r="G53" s="4">
        <v>4836.29</v>
      </c>
      <c r="H53" s="4">
        <v>3.64</v>
      </c>
    </row>
    <row r="54" spans="2:8">
      <c r="B54" s="1" t="s">
        <v>2394</v>
      </c>
      <c r="C54" s="12">
        <v>6.24</v>
      </c>
      <c r="D54" s="1" t="s">
        <v>111</v>
      </c>
      <c r="E54" s="1" t="s">
        <v>2395</v>
      </c>
      <c r="F54" s="4">
        <v>1000</v>
      </c>
      <c r="G54" s="4">
        <v>4832.3</v>
      </c>
      <c r="H54" s="4">
        <v>3.64</v>
      </c>
    </row>
    <row r="55" spans="2:8">
      <c r="B55" s="1" t="s">
        <v>2396</v>
      </c>
      <c r="C55" s="12">
        <v>6.63</v>
      </c>
      <c r="D55" s="1" t="s">
        <v>112</v>
      </c>
      <c r="E55" s="1" t="s">
        <v>2397</v>
      </c>
      <c r="F55" s="4">
        <v>1000</v>
      </c>
      <c r="G55" s="4">
        <v>4727.16</v>
      </c>
      <c r="H55" s="4">
        <v>3.56</v>
      </c>
    </row>
    <row r="56" spans="2:8">
      <c r="B56" s="1" t="s">
        <v>2398</v>
      </c>
      <c r="C56" s="12">
        <v>6.73</v>
      </c>
      <c r="D56" s="1" t="s">
        <v>111</v>
      </c>
      <c r="E56" s="1" t="s">
        <v>2399</v>
      </c>
      <c r="F56" s="4">
        <v>1000</v>
      </c>
      <c r="G56" s="4">
        <v>4723.2700000000004</v>
      </c>
      <c r="H56" s="4">
        <v>3.56</v>
      </c>
    </row>
    <row r="57" spans="2:8">
      <c r="B57" s="1" t="s">
        <v>2278</v>
      </c>
      <c r="C57" s="12">
        <v>5.59</v>
      </c>
      <c r="D57" s="1" t="s">
        <v>111</v>
      </c>
      <c r="E57" s="1" t="s">
        <v>2279</v>
      </c>
      <c r="F57" s="4">
        <v>500</v>
      </c>
      <c r="G57" s="4">
        <v>2493.89</v>
      </c>
      <c r="H57" s="4">
        <v>1.88</v>
      </c>
    </row>
    <row r="58" spans="2:8">
      <c r="B58" s="1" t="s">
        <v>1836</v>
      </c>
      <c r="C58" s="12">
        <v>6.19</v>
      </c>
      <c r="D58" s="1" t="s">
        <v>111</v>
      </c>
      <c r="E58" s="1" t="s">
        <v>1837</v>
      </c>
      <c r="F58" s="4">
        <v>500</v>
      </c>
      <c r="G58" s="4">
        <v>2473.16</v>
      </c>
      <c r="H58" s="4">
        <v>1.86</v>
      </c>
    </row>
    <row r="59" spans="2:8">
      <c r="B59" s="1" t="s">
        <v>2400</v>
      </c>
      <c r="C59" s="12">
        <v>5.93</v>
      </c>
      <c r="D59" s="1" t="s">
        <v>111</v>
      </c>
      <c r="E59" s="1" t="s">
        <v>2401</v>
      </c>
      <c r="F59" s="4">
        <v>500</v>
      </c>
      <c r="G59" s="4">
        <v>2465.16</v>
      </c>
      <c r="H59" s="4">
        <v>1.86</v>
      </c>
    </row>
    <row r="60" spans="2:8">
      <c r="B60" s="1" t="s">
        <v>2402</v>
      </c>
      <c r="C60" s="12">
        <v>6.07</v>
      </c>
      <c r="D60" s="1" t="s">
        <v>111</v>
      </c>
      <c r="E60" s="1" t="s">
        <v>2403</v>
      </c>
      <c r="F60" s="4">
        <v>500</v>
      </c>
      <c r="G60" s="4">
        <v>2447.94</v>
      </c>
      <c r="H60" s="4">
        <v>1.84</v>
      </c>
    </row>
    <row r="61" spans="2:8">
      <c r="B61" s="1" t="s">
        <v>1917</v>
      </c>
      <c r="C61" s="12">
        <v>6.07</v>
      </c>
      <c r="D61" s="1" t="s">
        <v>111</v>
      </c>
      <c r="E61" s="1" t="s">
        <v>1918</v>
      </c>
      <c r="F61" s="4">
        <v>500</v>
      </c>
      <c r="G61" s="4">
        <v>2447.54</v>
      </c>
      <c r="H61" s="4">
        <v>1.84</v>
      </c>
    </row>
    <row r="62" spans="2:8">
      <c r="B62" s="1" t="s">
        <v>2404</v>
      </c>
      <c r="C62" s="12">
        <v>6.05</v>
      </c>
      <c r="D62" s="1" t="s">
        <v>111</v>
      </c>
      <c r="E62" s="1" t="s">
        <v>2405</v>
      </c>
      <c r="F62" s="4">
        <v>500</v>
      </c>
      <c r="G62" s="4">
        <v>2444.4899999999998</v>
      </c>
      <c r="H62" s="4">
        <v>1.84</v>
      </c>
    </row>
    <row r="63" spans="2:8">
      <c r="B63" s="1" t="s">
        <v>1857</v>
      </c>
      <c r="C63" s="12">
        <v>6.47</v>
      </c>
      <c r="D63" s="1" t="s">
        <v>111</v>
      </c>
      <c r="E63" s="1" t="s">
        <v>1858</v>
      </c>
      <c r="F63" s="4">
        <v>500</v>
      </c>
      <c r="G63" s="4">
        <v>2430.27</v>
      </c>
      <c r="H63" s="4">
        <v>1.83</v>
      </c>
    </row>
    <row r="64" spans="2:8">
      <c r="B64" s="1" t="s">
        <v>2157</v>
      </c>
      <c r="C64" s="12">
        <v>6.59</v>
      </c>
      <c r="D64" s="1" t="s">
        <v>112</v>
      </c>
      <c r="E64" s="1" t="s">
        <v>2158</v>
      </c>
      <c r="F64" s="4">
        <v>500</v>
      </c>
      <c r="G64" s="4">
        <v>2376.84</v>
      </c>
      <c r="H64" s="4">
        <v>1.79</v>
      </c>
    </row>
    <row r="65" spans="2:8">
      <c r="B65" s="1" t="s">
        <v>2024</v>
      </c>
      <c r="C65" s="12">
        <v>6.54</v>
      </c>
      <c r="D65" s="1" t="s">
        <v>111</v>
      </c>
      <c r="E65" s="1" t="s">
        <v>2025</v>
      </c>
      <c r="F65" s="4">
        <v>500</v>
      </c>
      <c r="G65" s="4">
        <v>2371.67</v>
      </c>
      <c r="H65" s="4">
        <v>1.79</v>
      </c>
    </row>
    <row r="66" spans="2:8">
      <c r="B66" s="2" t="s">
        <v>116</v>
      </c>
      <c r="C66" s="9"/>
      <c r="D66" s="2"/>
      <c r="E66" s="2"/>
      <c r="F66" s="10"/>
      <c r="G66" s="10">
        <f>SUM(G42:G65)</f>
        <v>93359.510000000009</v>
      </c>
      <c r="H66" s="10">
        <f>SUM(H42:H65)</f>
        <v>70.330000000000027</v>
      </c>
    </row>
    <row r="67" spans="2:8">
      <c r="B67" s="2" t="s">
        <v>358</v>
      </c>
      <c r="C67" s="9"/>
      <c r="D67" s="2"/>
      <c r="E67" s="2"/>
      <c r="F67" s="10"/>
      <c r="G67" s="10">
        <v>7373.59</v>
      </c>
      <c r="H67" s="10">
        <v>5.56</v>
      </c>
    </row>
    <row r="68" spans="2:8">
      <c r="B68" s="2" t="s">
        <v>117</v>
      </c>
      <c r="C68" s="9"/>
      <c r="D68" s="2"/>
      <c r="E68" s="2"/>
      <c r="F68" s="10"/>
      <c r="G68" s="10">
        <v>132005.31</v>
      </c>
      <c r="H68" s="10">
        <v>99.45</v>
      </c>
    </row>
    <row r="69" spans="2:8">
      <c r="B69" s="2" t="s">
        <v>118</v>
      </c>
      <c r="C69" s="9"/>
      <c r="D69" s="2"/>
      <c r="E69" s="2"/>
      <c r="F69" s="10"/>
      <c r="G69" s="10">
        <v>732.10806280999896</v>
      </c>
      <c r="H69" s="10">
        <v>0.54999999999999716</v>
      </c>
    </row>
    <row r="70" spans="2:8">
      <c r="B70" s="2" t="s">
        <v>119</v>
      </c>
      <c r="C70" s="9"/>
      <c r="D70" s="2"/>
      <c r="E70" s="2"/>
      <c r="F70" s="10"/>
      <c r="G70" s="10">
        <v>132737.41806281</v>
      </c>
      <c r="H70" s="10">
        <v>100</v>
      </c>
    </row>
    <row r="71" spans="2:8">
      <c r="B71" s="1" t="s">
        <v>120</v>
      </c>
    </row>
    <row r="72" spans="2:8">
      <c r="B72" s="1" t="s">
        <v>121</v>
      </c>
    </row>
    <row r="73" spans="2:8">
      <c r="B73" s="2" t="s">
        <v>122</v>
      </c>
      <c r="C73" s="90">
        <v>44773</v>
      </c>
    </row>
    <row r="74" spans="2:8" ht="25.5">
      <c r="B74" s="11" t="s">
        <v>123</v>
      </c>
      <c r="C74" s="9" t="s">
        <v>124</v>
      </c>
    </row>
    <row r="75" spans="2:8">
      <c r="B75" s="2"/>
    </row>
    <row r="76" spans="2:8">
      <c r="B76" s="2" t="s">
        <v>1736</v>
      </c>
      <c r="C76" s="9" t="s">
        <v>124</v>
      </c>
    </row>
    <row r="77" spans="2:8">
      <c r="B77" s="2" t="s">
        <v>1737</v>
      </c>
      <c r="C77" s="9" t="s">
        <v>124</v>
      </c>
    </row>
    <row r="78" spans="2:8">
      <c r="B78" s="2" t="s">
        <v>2406</v>
      </c>
      <c r="C78" s="9"/>
    </row>
    <row r="79" spans="2:8">
      <c r="B79" s="2" t="s">
        <v>2407</v>
      </c>
      <c r="C79" s="9"/>
    </row>
    <row r="80" spans="2:8">
      <c r="B80" s="2" t="s">
        <v>2408</v>
      </c>
      <c r="C80" s="9"/>
    </row>
    <row r="81" spans="2:6">
      <c r="B81" s="2" t="s">
        <v>2409</v>
      </c>
      <c r="C81" s="9"/>
    </row>
    <row r="82" spans="2:6">
      <c r="B82" s="2" t="s">
        <v>2410</v>
      </c>
      <c r="C82" s="9"/>
    </row>
    <row r="83" spans="2:6">
      <c r="B83" s="2" t="s">
        <v>3132</v>
      </c>
      <c r="C83" s="9"/>
    </row>
    <row r="84" spans="2:6">
      <c r="B84" s="2" t="s">
        <v>2411</v>
      </c>
      <c r="C84" s="9"/>
    </row>
    <row r="85" spans="2:6">
      <c r="B85" s="2" t="s">
        <v>2412</v>
      </c>
      <c r="C85" s="9"/>
    </row>
    <row r="86" spans="2:6">
      <c r="B86" s="2" t="s">
        <v>2413</v>
      </c>
      <c r="C86" s="9"/>
    </row>
    <row r="87" spans="2:6">
      <c r="B87" s="2" t="s">
        <v>2414</v>
      </c>
      <c r="C87" s="9"/>
    </row>
    <row r="88" spans="2:6">
      <c r="B88" s="2" t="s">
        <v>2415</v>
      </c>
      <c r="C88" s="9"/>
    </row>
    <row r="89" spans="2:6">
      <c r="B89" s="2" t="s">
        <v>2416</v>
      </c>
      <c r="C89" s="9"/>
    </row>
    <row r="90" spans="2:6">
      <c r="B90" s="19" t="s">
        <v>1929</v>
      </c>
      <c r="C90" s="9"/>
    </row>
    <row r="91" spans="2:6">
      <c r="B91" s="19" t="s">
        <v>2417</v>
      </c>
    </row>
    <row r="93" spans="2:6" ht="63" customHeight="1">
      <c r="B93" s="404" t="s">
        <v>1620</v>
      </c>
      <c r="C93" s="404"/>
      <c r="D93" s="404"/>
      <c r="E93" s="404"/>
      <c r="F93" s="404"/>
    </row>
    <row r="95" spans="2:6">
      <c r="B95" s="113" t="s">
        <v>1952</v>
      </c>
      <c r="C95" s="114"/>
      <c r="D95" s="115"/>
    </row>
    <row r="96" spans="2:6" ht="30">
      <c r="B96" s="116" t="s">
        <v>1953</v>
      </c>
      <c r="C96" s="117" t="s">
        <v>1954</v>
      </c>
      <c r="D96" s="116" t="s">
        <v>1955</v>
      </c>
    </row>
    <row r="97" spans="2:4">
      <c r="B97" s="237" t="s">
        <v>1079</v>
      </c>
      <c r="C97" s="238">
        <v>75</v>
      </c>
      <c r="D97" s="148">
        <v>0.94</v>
      </c>
    </row>
    <row r="98" spans="2:4">
      <c r="B98" s="237" t="s">
        <v>1075</v>
      </c>
      <c r="C98" s="238">
        <v>165</v>
      </c>
      <c r="D98" s="148">
        <v>3.02</v>
      </c>
    </row>
    <row r="99" spans="2:4">
      <c r="B99" s="237" t="s">
        <v>1065</v>
      </c>
      <c r="C99" s="238">
        <v>80</v>
      </c>
      <c r="D99" s="148">
        <v>2.5099999999999998</v>
      </c>
    </row>
  </sheetData>
  <mergeCells count="9">
    <mergeCell ref="B93:F93"/>
    <mergeCell ref="B1:E1"/>
    <mergeCell ref="C3:C7"/>
    <mergeCell ref="D3:D7"/>
    <mergeCell ref="B10:E10"/>
    <mergeCell ref="B11:E11"/>
    <mergeCell ref="C12:C13"/>
    <mergeCell ref="D12:D13"/>
    <mergeCell ref="E12:E13"/>
  </mergeCells>
  <hyperlinks>
    <hyperlink ref="A1" location="Index!A1" display="Index" xr:uid="{D6D2A811-ACF4-48DF-8616-95BD35328BA3}"/>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C2A2D-80F3-4E91-AF2F-1583A2235208}">
  <dimension ref="A1:H69"/>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28515625" style="1" bestFit="1" customWidth="1"/>
    <col min="6" max="6" width="10.5703125" style="4" bestFit="1" customWidth="1"/>
    <col min="7" max="7" width="18.140625" style="4" bestFit="1" customWidth="1"/>
    <col min="8" max="8" width="9.140625" style="4" bestFit="1" customWidth="1"/>
    <col min="9" max="16384" width="9.140625" style="1"/>
  </cols>
  <sheetData>
    <row r="1" spans="1:5">
      <c r="A1" s="3" t="s">
        <v>0</v>
      </c>
      <c r="B1" s="361" t="s">
        <v>8</v>
      </c>
      <c r="C1" s="361"/>
      <c r="D1" s="361"/>
      <c r="E1" s="361"/>
    </row>
    <row r="2" spans="1:5" ht="13.5" thickBot="1"/>
    <row r="3" spans="1:5" ht="15">
      <c r="B3" s="20" t="s">
        <v>2418</v>
      </c>
      <c r="C3" s="422"/>
      <c r="D3" s="365"/>
      <c r="E3" s="13"/>
    </row>
    <row r="4" spans="1:5" ht="38.25">
      <c r="B4" s="149" t="s">
        <v>2419</v>
      </c>
      <c r="C4" s="423"/>
      <c r="D4" s="366"/>
      <c r="E4" s="150"/>
    </row>
    <row r="5" spans="1:5" ht="15">
      <c r="B5" s="21" t="s">
        <v>977</v>
      </c>
      <c r="C5" s="423"/>
      <c r="D5" s="366"/>
      <c r="E5" s="13"/>
    </row>
    <row r="6" spans="1:5" ht="15">
      <c r="B6" s="21" t="s">
        <v>2420</v>
      </c>
      <c r="C6" s="423"/>
      <c r="D6" s="366"/>
      <c r="E6" s="13"/>
    </row>
    <row r="7" spans="1:5" ht="15.75" thickBot="1">
      <c r="B7" s="22" t="s">
        <v>2421</v>
      </c>
      <c r="C7" s="424"/>
      <c r="D7" s="367"/>
      <c r="E7" s="13"/>
    </row>
    <row r="8" spans="1:5">
      <c r="B8" s="13"/>
      <c r="C8" s="15" t="s">
        <v>979</v>
      </c>
      <c r="D8" s="15" t="s">
        <v>980</v>
      </c>
      <c r="E8" s="13"/>
    </row>
    <row r="10" spans="1:5" ht="15">
      <c r="B10" s="412"/>
      <c r="C10" s="412"/>
      <c r="D10" s="412"/>
      <c r="E10" s="412"/>
    </row>
    <row r="11" spans="1:5">
      <c r="B11" s="411" t="s">
        <v>1747</v>
      </c>
      <c r="C11" s="411"/>
      <c r="D11" s="411"/>
      <c r="E11" s="411"/>
    </row>
    <row r="12" spans="1:5">
      <c r="B12" s="72" t="s">
        <v>1748</v>
      </c>
      <c r="C12" s="411" t="s">
        <v>1749</v>
      </c>
      <c r="D12" s="411" t="s">
        <v>1750</v>
      </c>
      <c r="E12" s="411" t="s">
        <v>1751</v>
      </c>
    </row>
    <row r="13" spans="1:5">
      <c r="B13" s="72" t="s">
        <v>1752</v>
      </c>
      <c r="C13" s="411"/>
      <c r="D13" s="411"/>
      <c r="E13" s="411"/>
    </row>
    <row r="14" spans="1:5">
      <c r="B14" s="91" t="s">
        <v>1753</v>
      </c>
      <c r="C14" s="77"/>
      <c r="D14" s="77"/>
      <c r="E14" s="77"/>
    </row>
    <row r="15" spans="1:5">
      <c r="B15" s="91" t="s">
        <v>1755</v>
      </c>
      <c r="C15" s="77"/>
      <c r="D15" s="77"/>
      <c r="E15" s="77"/>
    </row>
    <row r="16" spans="1:5">
      <c r="B16" s="91" t="s">
        <v>1756</v>
      </c>
      <c r="C16" s="77"/>
      <c r="D16" s="77" t="s">
        <v>1962</v>
      </c>
      <c r="E16" s="77"/>
    </row>
    <row r="17" spans="2:8">
      <c r="B17" s="92" t="s">
        <v>3122</v>
      </c>
      <c r="C17" s="151"/>
      <c r="D17" s="152"/>
      <c r="E17" s="152"/>
    </row>
    <row r="20" spans="2:8">
      <c r="B20" s="1" t="s">
        <v>97</v>
      </c>
    </row>
    <row r="22" spans="2:8">
      <c r="B22" s="6" t="s">
        <v>98</v>
      </c>
      <c r="C22" s="7" t="s">
        <v>99</v>
      </c>
      <c r="D22" s="6" t="s">
        <v>100</v>
      </c>
      <c r="E22" s="6" t="s">
        <v>101</v>
      </c>
      <c r="F22" s="8" t="s">
        <v>102</v>
      </c>
      <c r="G22" s="8" t="s">
        <v>103</v>
      </c>
      <c r="H22" s="8" t="s">
        <v>104</v>
      </c>
    </row>
    <row r="23" spans="2:8">
      <c r="B23" s="2" t="s">
        <v>105</v>
      </c>
      <c r="C23" s="12"/>
    </row>
    <row r="24" spans="2:8">
      <c r="B24" s="2" t="s">
        <v>106</v>
      </c>
      <c r="C24" s="12"/>
    </row>
    <row r="25" spans="2:8">
      <c r="B25" s="2" t="s">
        <v>107</v>
      </c>
      <c r="C25" s="12"/>
    </row>
    <row r="26" spans="2:8">
      <c r="B26" s="1" t="s">
        <v>508</v>
      </c>
      <c r="C26" s="12">
        <v>6.88</v>
      </c>
      <c r="D26" s="1" t="s">
        <v>108</v>
      </c>
      <c r="E26" s="1" t="s">
        <v>509</v>
      </c>
      <c r="F26" s="4">
        <v>1500000</v>
      </c>
      <c r="G26" s="4">
        <v>1439.31</v>
      </c>
      <c r="H26" s="4">
        <v>7.01</v>
      </c>
    </row>
    <row r="27" spans="2:8">
      <c r="B27" s="1" t="s">
        <v>1964</v>
      </c>
      <c r="C27" s="12">
        <v>7.32</v>
      </c>
      <c r="D27" s="1" t="s">
        <v>108</v>
      </c>
      <c r="E27" s="1" t="s">
        <v>1965</v>
      </c>
      <c r="F27" s="4">
        <v>1500000</v>
      </c>
      <c r="G27" s="4">
        <v>1420.98</v>
      </c>
      <c r="H27" s="4">
        <v>6.92</v>
      </c>
    </row>
    <row r="28" spans="2:8">
      <c r="B28" s="1" t="s">
        <v>1963</v>
      </c>
      <c r="C28" s="12">
        <v>6.94</v>
      </c>
      <c r="D28" s="1" t="s">
        <v>108</v>
      </c>
      <c r="E28" s="1" t="s">
        <v>723</v>
      </c>
      <c r="F28" s="4">
        <v>1000000</v>
      </c>
      <c r="G28" s="4">
        <v>955.87</v>
      </c>
      <c r="H28" s="4">
        <v>4.66</v>
      </c>
    </row>
    <row r="29" spans="2:8">
      <c r="B29" s="1" t="s">
        <v>2422</v>
      </c>
      <c r="C29" s="12">
        <v>7.22</v>
      </c>
      <c r="D29" s="1" t="s">
        <v>108</v>
      </c>
      <c r="E29" s="1" t="s">
        <v>2423</v>
      </c>
      <c r="F29" s="4">
        <v>160000</v>
      </c>
      <c r="G29" s="4">
        <v>168.42</v>
      </c>
      <c r="H29" s="4">
        <v>0.82</v>
      </c>
    </row>
    <row r="30" spans="2:8">
      <c r="B30" s="1" t="s">
        <v>2424</v>
      </c>
      <c r="C30" s="12">
        <v>6.06</v>
      </c>
      <c r="D30" s="1" t="s">
        <v>108</v>
      </c>
      <c r="E30" s="1" t="s">
        <v>2425</v>
      </c>
      <c r="F30" s="4">
        <v>67000</v>
      </c>
      <c r="G30" s="4">
        <v>67.72</v>
      </c>
      <c r="H30" s="4">
        <v>0.33</v>
      </c>
    </row>
    <row r="31" spans="2:8">
      <c r="B31" s="2" t="s">
        <v>109</v>
      </c>
      <c r="C31" s="89"/>
      <c r="D31" s="2"/>
      <c r="E31" s="2"/>
      <c r="F31" s="10"/>
      <c r="G31" s="10">
        <f>SUM(G22:G30)</f>
        <v>4052.2999999999997</v>
      </c>
      <c r="H31" s="10">
        <f>SUM(H22:H30)</f>
        <v>19.739999999999998</v>
      </c>
    </row>
    <row r="32" spans="2:8">
      <c r="B32" s="2" t="s">
        <v>335</v>
      </c>
      <c r="C32" s="12"/>
    </row>
    <row r="33" spans="2:8">
      <c r="B33" s="1" t="s">
        <v>1426</v>
      </c>
      <c r="C33" s="12">
        <v>6.7</v>
      </c>
      <c r="D33" s="1" t="s">
        <v>337</v>
      </c>
      <c r="E33" s="1" t="s">
        <v>884</v>
      </c>
      <c r="F33" s="4">
        <v>250</v>
      </c>
      <c r="G33" s="4">
        <v>2522.1999999999998</v>
      </c>
      <c r="H33" s="4">
        <v>12.29</v>
      </c>
    </row>
    <row r="34" spans="2:8">
      <c r="B34" s="1" t="s">
        <v>2119</v>
      </c>
      <c r="C34" s="12">
        <v>6.83</v>
      </c>
      <c r="D34" s="1" t="s">
        <v>337</v>
      </c>
      <c r="E34" s="1" t="s">
        <v>2120</v>
      </c>
      <c r="F34" s="4">
        <v>250</v>
      </c>
      <c r="G34" s="4">
        <v>2465.65</v>
      </c>
      <c r="H34" s="4">
        <v>12.01</v>
      </c>
    </row>
    <row r="35" spans="2:8">
      <c r="B35" s="1" t="s">
        <v>1417</v>
      </c>
      <c r="C35" s="12">
        <v>7.48</v>
      </c>
      <c r="D35" s="1" t="s">
        <v>337</v>
      </c>
      <c r="E35" s="1" t="s">
        <v>863</v>
      </c>
      <c r="F35" s="4">
        <v>250</v>
      </c>
      <c r="G35" s="4">
        <v>2458.1999999999998</v>
      </c>
      <c r="H35" s="4">
        <v>11.98</v>
      </c>
    </row>
    <row r="36" spans="2:8">
      <c r="B36" s="1" t="s">
        <v>1425</v>
      </c>
      <c r="C36" s="12">
        <v>8.0500000000000007</v>
      </c>
      <c r="D36" s="1" t="s">
        <v>337</v>
      </c>
      <c r="E36" s="1" t="s">
        <v>343</v>
      </c>
      <c r="F36" s="4">
        <v>250</v>
      </c>
      <c r="G36" s="4">
        <v>2321.9499999999998</v>
      </c>
      <c r="H36" s="4">
        <v>11.31</v>
      </c>
    </row>
    <row r="37" spans="2:8">
      <c r="B37" s="1" t="s">
        <v>2426</v>
      </c>
      <c r="C37" s="12">
        <v>6.57</v>
      </c>
      <c r="D37" s="1" t="s">
        <v>337</v>
      </c>
      <c r="E37" s="1" t="s">
        <v>2427</v>
      </c>
      <c r="F37" s="4">
        <v>200</v>
      </c>
      <c r="G37" s="4">
        <v>2001.51</v>
      </c>
      <c r="H37" s="4">
        <v>9.75</v>
      </c>
    </row>
    <row r="38" spans="2:8">
      <c r="B38" s="1" t="s">
        <v>891</v>
      </c>
      <c r="C38" s="12">
        <v>6.6</v>
      </c>
      <c r="D38" s="1" t="s">
        <v>337</v>
      </c>
      <c r="E38" s="1" t="s">
        <v>892</v>
      </c>
      <c r="F38" s="4">
        <v>200</v>
      </c>
      <c r="G38" s="4">
        <v>1974.14</v>
      </c>
      <c r="H38" s="4">
        <v>9.6199999999999992</v>
      </c>
    </row>
    <row r="39" spans="2:8">
      <c r="B39" s="1" t="s">
        <v>2428</v>
      </c>
      <c r="C39" s="12">
        <v>6.8</v>
      </c>
      <c r="D39" s="1" t="s">
        <v>337</v>
      </c>
      <c r="E39" s="1" t="s">
        <v>2429</v>
      </c>
      <c r="F39" s="4">
        <v>200</v>
      </c>
      <c r="G39" s="4">
        <v>1961.16</v>
      </c>
      <c r="H39" s="4">
        <v>9.5500000000000007</v>
      </c>
    </row>
    <row r="40" spans="2:8">
      <c r="B40" s="2" t="s">
        <v>353</v>
      </c>
      <c r="C40" s="9"/>
      <c r="D40" s="2"/>
      <c r="E40" s="2"/>
      <c r="F40" s="10"/>
      <c r="G40" s="10">
        <f>SUM(G32:G39)</f>
        <v>15704.81</v>
      </c>
      <c r="H40" s="10">
        <f>SUM(H32:H39)</f>
        <v>76.510000000000005</v>
      </c>
    </row>
    <row r="41" spans="2:8">
      <c r="B41" s="2" t="s">
        <v>270</v>
      </c>
      <c r="C41" s="9"/>
      <c r="D41" s="2"/>
      <c r="E41" s="2"/>
      <c r="F41" s="10"/>
      <c r="G41" s="10">
        <v>1238.24</v>
      </c>
      <c r="H41" s="10">
        <v>6.03</v>
      </c>
    </row>
    <row r="42" spans="2:8">
      <c r="B42" s="2" t="s">
        <v>117</v>
      </c>
      <c r="C42" s="9"/>
      <c r="D42" s="2"/>
      <c r="E42" s="2"/>
      <c r="F42" s="10"/>
      <c r="G42" s="10">
        <v>20995.350000000002</v>
      </c>
      <c r="H42" s="10">
        <v>102.28</v>
      </c>
    </row>
    <row r="43" spans="2:8">
      <c r="B43" s="2" t="s">
        <v>296</v>
      </c>
      <c r="C43" s="9"/>
      <c r="D43" s="2"/>
      <c r="E43" s="2"/>
      <c r="F43" s="10"/>
      <c r="G43" s="10">
        <v>-468.24912249999966</v>
      </c>
      <c r="H43" s="10">
        <v>-2.2800000000000011</v>
      </c>
    </row>
    <row r="44" spans="2:8">
      <c r="B44" s="2" t="s">
        <v>119</v>
      </c>
      <c r="C44" s="9"/>
      <c r="D44" s="2"/>
      <c r="E44" s="2"/>
      <c r="F44" s="10"/>
      <c r="G44" s="10">
        <v>20527.100877500001</v>
      </c>
      <c r="H44" s="10">
        <v>100</v>
      </c>
    </row>
    <row r="45" spans="2:8">
      <c r="B45" s="1" t="s">
        <v>120</v>
      </c>
    </row>
    <row r="46" spans="2:8">
      <c r="B46" s="1" t="s">
        <v>121</v>
      </c>
    </row>
    <row r="47" spans="2:8">
      <c r="B47" s="2" t="s">
        <v>122</v>
      </c>
    </row>
    <row r="48" spans="2:8" ht="25.5">
      <c r="B48" s="11" t="s">
        <v>123</v>
      </c>
      <c r="C48" s="5" t="s">
        <v>124</v>
      </c>
    </row>
    <row r="49" spans="2:3">
      <c r="B49" s="2"/>
    </row>
    <row r="50" spans="2:3">
      <c r="B50" s="2" t="s">
        <v>122</v>
      </c>
      <c r="C50" s="90">
        <v>44773</v>
      </c>
    </row>
    <row r="51" spans="2:3" ht="25.5">
      <c r="B51" s="11" t="s">
        <v>123</v>
      </c>
      <c r="C51" s="9" t="s">
        <v>124</v>
      </c>
    </row>
    <row r="52" spans="2:3">
      <c r="B52" s="2"/>
    </row>
    <row r="53" spans="2:3">
      <c r="B53" s="2" t="s">
        <v>1736</v>
      </c>
      <c r="C53" s="9" t="s">
        <v>124</v>
      </c>
    </row>
    <row r="54" spans="2:3">
      <c r="B54" s="2" t="s">
        <v>1737</v>
      </c>
      <c r="C54" s="9" t="s">
        <v>124</v>
      </c>
    </row>
    <row r="55" spans="2:3">
      <c r="B55" s="2" t="s">
        <v>2430</v>
      </c>
      <c r="C55" s="9"/>
    </row>
    <row r="56" spans="2:3">
      <c r="B56" s="2" t="s">
        <v>2431</v>
      </c>
      <c r="C56" s="9"/>
    </row>
    <row r="57" spans="2:3">
      <c r="B57" s="2" t="s">
        <v>2432</v>
      </c>
      <c r="C57" s="9"/>
    </row>
    <row r="58" spans="2:3">
      <c r="B58" s="2" t="s">
        <v>2433</v>
      </c>
      <c r="C58" s="9"/>
    </row>
    <row r="59" spans="2:3">
      <c r="B59" s="2" t="s">
        <v>2434</v>
      </c>
      <c r="C59" s="9"/>
    </row>
    <row r="60" spans="2:3">
      <c r="B60" s="2" t="s">
        <v>2435</v>
      </c>
      <c r="C60" s="9"/>
    </row>
    <row r="61" spans="2:3">
      <c r="B61" s="2" t="s">
        <v>2436</v>
      </c>
      <c r="C61" s="9"/>
    </row>
    <row r="62" spans="2:3">
      <c r="B62" s="2" t="s">
        <v>2437</v>
      </c>
      <c r="C62" s="9"/>
    </row>
    <row r="63" spans="2:3">
      <c r="B63" s="2" t="s">
        <v>2438</v>
      </c>
      <c r="C63" s="9"/>
    </row>
    <row r="64" spans="2:3">
      <c r="B64" s="2" t="s">
        <v>3128</v>
      </c>
      <c r="C64" s="9"/>
    </row>
    <row r="65" spans="2:3">
      <c r="B65" s="2" t="s">
        <v>3129</v>
      </c>
      <c r="C65" s="9"/>
    </row>
    <row r="66" spans="2:3">
      <c r="B66" s="2" t="s">
        <v>3130</v>
      </c>
      <c r="C66" s="9"/>
    </row>
    <row r="67" spans="2:3">
      <c r="B67" s="2" t="s">
        <v>3131</v>
      </c>
      <c r="C67" s="9"/>
    </row>
    <row r="68" spans="2:3">
      <c r="B68" s="2" t="s">
        <v>127</v>
      </c>
      <c r="C68" s="9"/>
    </row>
    <row r="69" spans="2:3">
      <c r="B69" s="2" t="s">
        <v>2439</v>
      </c>
    </row>
  </sheetData>
  <mergeCells count="8">
    <mergeCell ref="C12:C13"/>
    <mergeCell ref="D12:D13"/>
    <mergeCell ref="E12:E13"/>
    <mergeCell ref="B1:E1"/>
    <mergeCell ref="C3:C7"/>
    <mergeCell ref="D3:D7"/>
    <mergeCell ref="B10:E10"/>
    <mergeCell ref="B11:E11"/>
  </mergeCells>
  <hyperlinks>
    <hyperlink ref="A1" location="Index!A1" display="Index" xr:uid="{ABCE39A9-DA15-4D88-9D71-65E6583B9406}"/>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C5D25-AAEA-4F23-9770-959EFE8AFD69}">
  <dimension ref="A1:H67"/>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140625" style="1" bestFit="1" customWidth="1"/>
    <col min="6" max="6" width="10.28515625" style="4" bestFit="1" customWidth="1"/>
    <col min="7" max="7" width="18.140625" style="4" bestFit="1" customWidth="1"/>
    <col min="8" max="8" width="9.140625" style="4" bestFit="1" customWidth="1"/>
    <col min="9" max="16384" width="9.140625" style="1"/>
  </cols>
  <sheetData>
    <row r="1" spans="1:5">
      <c r="A1" s="3" t="s">
        <v>0</v>
      </c>
      <c r="B1" s="361" t="s">
        <v>16</v>
      </c>
      <c r="C1" s="361"/>
      <c r="D1" s="361"/>
      <c r="E1" s="361"/>
    </row>
    <row r="2" spans="1:5" ht="13.5" thickBot="1"/>
    <row r="3" spans="1:5" ht="15">
      <c r="B3" s="23" t="s">
        <v>2440</v>
      </c>
      <c r="C3" s="362"/>
      <c r="D3" s="365"/>
      <c r="E3" s="13"/>
    </row>
    <row r="4" spans="1:5" ht="45">
      <c r="B4" s="24" t="s">
        <v>2441</v>
      </c>
      <c r="C4" s="363"/>
      <c r="D4" s="366"/>
      <c r="E4" s="13"/>
    </row>
    <row r="5" spans="1:5" ht="15">
      <c r="B5" s="24" t="s">
        <v>977</v>
      </c>
      <c r="C5" s="363"/>
      <c r="D5" s="366"/>
      <c r="E5" s="13"/>
    </row>
    <row r="6" spans="1:5" ht="15">
      <c r="B6" s="24" t="s">
        <v>2442</v>
      </c>
      <c r="C6" s="363"/>
      <c r="D6" s="366"/>
      <c r="E6" s="13"/>
    </row>
    <row r="7" spans="1:5" ht="15.75" thickBot="1">
      <c r="B7" s="25" t="s">
        <v>2443</v>
      </c>
      <c r="C7" s="364"/>
      <c r="D7" s="367"/>
      <c r="E7" s="13"/>
    </row>
    <row r="8" spans="1:5">
      <c r="B8" s="13"/>
      <c r="C8" s="15" t="s">
        <v>979</v>
      </c>
      <c r="D8" s="15" t="s">
        <v>980</v>
      </c>
      <c r="E8" s="13"/>
    </row>
    <row r="9" spans="1:5">
      <c r="C9" s="12"/>
    </row>
    <row r="10" spans="1:5" ht="15">
      <c r="B10" s="412"/>
      <c r="C10" s="412"/>
      <c r="D10" s="412"/>
      <c r="E10" s="412"/>
    </row>
    <row r="11" spans="1:5">
      <c r="B11" s="411" t="s">
        <v>1747</v>
      </c>
      <c r="C11" s="411"/>
      <c r="D11" s="411"/>
      <c r="E11" s="411"/>
    </row>
    <row r="12" spans="1:5">
      <c r="B12" s="72" t="s">
        <v>1748</v>
      </c>
      <c r="C12" s="411" t="s">
        <v>1749</v>
      </c>
      <c r="D12" s="411" t="s">
        <v>1750</v>
      </c>
      <c r="E12" s="411" t="s">
        <v>1751</v>
      </c>
    </row>
    <row r="13" spans="1:5">
      <c r="B13" s="72" t="s">
        <v>1752</v>
      </c>
      <c r="C13" s="411"/>
      <c r="D13" s="411"/>
      <c r="E13" s="411"/>
    </row>
    <row r="14" spans="1:5">
      <c r="B14" s="91" t="s">
        <v>1753</v>
      </c>
      <c r="C14" s="77"/>
      <c r="D14" s="77"/>
      <c r="E14" s="77"/>
    </row>
    <row r="15" spans="1:5">
      <c r="B15" s="91" t="s">
        <v>1755</v>
      </c>
      <c r="C15" s="77"/>
      <c r="D15" s="77"/>
      <c r="E15" s="77"/>
    </row>
    <row r="16" spans="1:5">
      <c r="B16" s="91" t="s">
        <v>1756</v>
      </c>
      <c r="C16" s="77"/>
      <c r="D16" s="77" t="s">
        <v>1962</v>
      </c>
      <c r="E16" s="77"/>
    </row>
    <row r="17" spans="2:8">
      <c r="B17" s="92" t="s">
        <v>3122</v>
      </c>
      <c r="C17" s="72"/>
      <c r="D17" s="72"/>
      <c r="E17" s="72"/>
    </row>
    <row r="20" spans="2:8">
      <c r="B20" s="1" t="s">
        <v>97</v>
      </c>
    </row>
    <row r="22" spans="2:8">
      <c r="B22" s="6" t="s">
        <v>98</v>
      </c>
      <c r="C22" s="7" t="s">
        <v>99</v>
      </c>
      <c r="D22" s="6" t="s">
        <v>100</v>
      </c>
      <c r="E22" s="6" t="s">
        <v>101</v>
      </c>
      <c r="F22" s="8" t="s">
        <v>102</v>
      </c>
      <c r="G22" s="8" t="s">
        <v>103</v>
      </c>
      <c r="H22" s="8" t="s">
        <v>104</v>
      </c>
    </row>
    <row r="23" spans="2:8">
      <c r="B23" s="2" t="s">
        <v>105</v>
      </c>
      <c r="C23" s="12"/>
    </row>
    <row r="24" spans="2:8">
      <c r="B24" s="2" t="s">
        <v>106</v>
      </c>
      <c r="C24" s="12"/>
    </row>
    <row r="25" spans="2:8">
      <c r="B25" s="2" t="s">
        <v>107</v>
      </c>
      <c r="C25" s="12"/>
    </row>
    <row r="26" spans="2:8">
      <c r="B26" s="1" t="s">
        <v>2444</v>
      </c>
      <c r="C26" s="12">
        <v>6.86</v>
      </c>
      <c r="D26" s="1" t="s">
        <v>108</v>
      </c>
      <c r="E26" s="1" t="s">
        <v>824</v>
      </c>
      <c r="F26" s="4">
        <v>500000</v>
      </c>
      <c r="G26" s="4">
        <v>475.24</v>
      </c>
      <c r="H26" s="4">
        <v>9.2200000000000006</v>
      </c>
    </row>
    <row r="27" spans="2:8">
      <c r="B27" s="1" t="s">
        <v>1964</v>
      </c>
      <c r="C27" s="12">
        <v>7.32</v>
      </c>
      <c r="D27" s="1" t="s">
        <v>108</v>
      </c>
      <c r="E27" s="1" t="s">
        <v>1965</v>
      </c>
      <c r="F27" s="4">
        <v>500000</v>
      </c>
      <c r="G27" s="4">
        <v>473.66</v>
      </c>
      <c r="H27" s="4">
        <v>9.19</v>
      </c>
    </row>
    <row r="28" spans="2:8">
      <c r="B28" s="1" t="s">
        <v>331</v>
      </c>
      <c r="C28" s="12">
        <v>7.31</v>
      </c>
      <c r="D28" s="1" t="s">
        <v>108</v>
      </c>
      <c r="E28" s="1" t="s">
        <v>332</v>
      </c>
      <c r="F28" s="4">
        <v>500000</v>
      </c>
      <c r="G28" s="4">
        <v>460.76</v>
      </c>
      <c r="H28" s="4">
        <v>8.94</v>
      </c>
    </row>
    <row r="29" spans="2:8">
      <c r="B29" s="1" t="s">
        <v>2445</v>
      </c>
      <c r="C29" s="12">
        <v>7.58</v>
      </c>
      <c r="D29" s="1" t="s">
        <v>108</v>
      </c>
      <c r="E29" s="1" t="s">
        <v>2446</v>
      </c>
      <c r="F29" s="4">
        <v>71000</v>
      </c>
      <c r="G29" s="4">
        <v>71.78</v>
      </c>
      <c r="H29" s="4">
        <v>1.39</v>
      </c>
    </row>
    <row r="30" spans="2:8">
      <c r="B30" s="1" t="s">
        <v>1727</v>
      </c>
      <c r="C30" s="12">
        <v>5.86</v>
      </c>
      <c r="D30" s="1" t="s">
        <v>108</v>
      </c>
      <c r="E30" s="1" t="s">
        <v>725</v>
      </c>
      <c r="F30" s="4">
        <v>2100</v>
      </c>
      <c r="G30" s="4">
        <v>2.11</v>
      </c>
      <c r="H30" s="4">
        <v>0.04</v>
      </c>
    </row>
    <row r="31" spans="2:8">
      <c r="B31" s="2" t="s">
        <v>109</v>
      </c>
      <c r="C31" s="89"/>
      <c r="D31" s="2"/>
      <c r="E31" s="2"/>
      <c r="F31" s="10"/>
      <c r="G31" s="10">
        <f>SUM(G22:G30)</f>
        <v>1483.55</v>
      </c>
      <c r="H31" s="10">
        <f>SUM(H22:H30)</f>
        <v>28.78</v>
      </c>
    </row>
    <row r="32" spans="2:8">
      <c r="B32" s="2" t="s">
        <v>335</v>
      </c>
      <c r="C32" s="12"/>
    </row>
    <row r="33" spans="2:8">
      <c r="B33" s="1" t="s">
        <v>2447</v>
      </c>
      <c r="C33" s="12">
        <v>7.65</v>
      </c>
      <c r="D33" s="1" t="s">
        <v>337</v>
      </c>
      <c r="E33" s="1" t="s">
        <v>2448</v>
      </c>
      <c r="F33" s="4">
        <v>50</v>
      </c>
      <c r="G33" s="4">
        <v>536.32000000000005</v>
      </c>
      <c r="H33" s="4">
        <v>10.41</v>
      </c>
    </row>
    <row r="34" spans="2:8">
      <c r="B34" s="1" t="s">
        <v>2449</v>
      </c>
      <c r="C34" s="12">
        <v>7.45</v>
      </c>
      <c r="D34" s="1" t="s">
        <v>337</v>
      </c>
      <c r="E34" s="1" t="s">
        <v>2450</v>
      </c>
      <c r="F34" s="4">
        <v>50</v>
      </c>
      <c r="G34" s="4">
        <v>527.79</v>
      </c>
      <c r="H34" s="4">
        <v>10.24</v>
      </c>
    </row>
    <row r="35" spans="2:8">
      <c r="B35" s="1" t="s">
        <v>2451</v>
      </c>
      <c r="C35" s="12">
        <v>7.42</v>
      </c>
      <c r="D35" s="1" t="s">
        <v>337</v>
      </c>
      <c r="E35" s="1" t="s">
        <v>2452</v>
      </c>
      <c r="F35" s="4">
        <v>50</v>
      </c>
      <c r="G35" s="4">
        <v>497.31</v>
      </c>
      <c r="H35" s="4">
        <v>9.65</v>
      </c>
    </row>
    <row r="36" spans="2:8">
      <c r="B36" s="1" t="s">
        <v>2453</v>
      </c>
      <c r="C36" s="12">
        <v>7.68</v>
      </c>
      <c r="D36" s="1" t="s">
        <v>337</v>
      </c>
      <c r="E36" s="1" t="s">
        <v>2454</v>
      </c>
      <c r="F36" s="4">
        <v>50</v>
      </c>
      <c r="G36" s="4">
        <v>496.06</v>
      </c>
      <c r="H36" s="4">
        <v>9.6300000000000008</v>
      </c>
    </row>
    <row r="37" spans="2:8">
      <c r="B37" s="1" t="s">
        <v>2455</v>
      </c>
      <c r="C37" s="12">
        <v>7.56</v>
      </c>
      <c r="D37" s="1" t="s">
        <v>337</v>
      </c>
      <c r="E37" s="1" t="s">
        <v>2456</v>
      </c>
      <c r="F37" s="4">
        <v>50</v>
      </c>
      <c r="G37" s="4">
        <v>493.76</v>
      </c>
      <c r="H37" s="4">
        <v>9.58</v>
      </c>
    </row>
    <row r="38" spans="2:8">
      <c r="B38" s="1" t="s">
        <v>2457</v>
      </c>
      <c r="C38" s="12">
        <v>7.86</v>
      </c>
      <c r="D38" s="1" t="s">
        <v>337</v>
      </c>
      <c r="E38" s="1" t="s">
        <v>2458</v>
      </c>
      <c r="F38" s="4">
        <v>30</v>
      </c>
      <c r="G38" s="4">
        <v>312.38</v>
      </c>
      <c r="H38" s="4">
        <v>6.06</v>
      </c>
    </row>
    <row r="39" spans="2:8">
      <c r="B39" s="2" t="s">
        <v>353</v>
      </c>
      <c r="C39" s="89"/>
      <c r="D39" s="2"/>
      <c r="E39" s="2"/>
      <c r="F39" s="10"/>
      <c r="G39" s="10">
        <f>SUM(G32:G38)</f>
        <v>2863.62</v>
      </c>
      <c r="H39" s="10">
        <f>SUM(H32:H38)</f>
        <v>55.57</v>
      </c>
    </row>
    <row r="40" spans="2:8">
      <c r="B40" s="2" t="s">
        <v>354</v>
      </c>
      <c r="C40" s="12"/>
    </row>
    <row r="41" spans="2:8">
      <c r="B41" s="1" t="s">
        <v>2016</v>
      </c>
      <c r="C41" s="12">
        <v>7.3211000000000004</v>
      </c>
      <c r="D41" s="1" t="s">
        <v>337</v>
      </c>
      <c r="E41" s="1" t="s">
        <v>2017</v>
      </c>
      <c r="F41" s="4">
        <v>50</v>
      </c>
      <c r="G41" s="4">
        <v>503.57</v>
      </c>
      <c r="H41" s="4">
        <v>9.77</v>
      </c>
    </row>
    <row r="42" spans="2:8">
      <c r="B42" s="2" t="s">
        <v>356</v>
      </c>
      <c r="C42" s="9"/>
      <c r="D42" s="2"/>
      <c r="E42" s="2"/>
      <c r="F42" s="10"/>
      <c r="G42" s="10">
        <f>SUM(G40:G41)</f>
        <v>503.57</v>
      </c>
      <c r="H42" s="10">
        <f>SUM(H40:H41)</f>
        <v>9.77</v>
      </c>
    </row>
    <row r="43" spans="2:8">
      <c r="B43" s="2" t="s">
        <v>270</v>
      </c>
      <c r="C43" s="9"/>
      <c r="D43" s="2"/>
      <c r="E43" s="2"/>
      <c r="F43" s="10"/>
      <c r="G43" s="10">
        <v>199.17</v>
      </c>
      <c r="H43" s="10">
        <v>3.87</v>
      </c>
    </row>
    <row r="44" spans="2:8">
      <c r="B44" s="2" t="s">
        <v>117</v>
      </c>
      <c r="C44" s="9"/>
      <c r="D44" s="2"/>
      <c r="E44" s="2"/>
      <c r="F44" s="10"/>
      <c r="G44" s="10">
        <v>5049.91</v>
      </c>
      <c r="H44" s="10">
        <v>98.01</v>
      </c>
    </row>
    <row r="45" spans="2:8">
      <c r="B45" s="2" t="s">
        <v>118</v>
      </c>
      <c r="C45" s="9"/>
      <c r="D45" s="2"/>
      <c r="E45" s="2"/>
      <c r="F45" s="10"/>
      <c r="G45" s="10">
        <v>102.85955890000068</v>
      </c>
      <c r="H45" s="10">
        <v>1.9899999999999949</v>
      </c>
    </row>
    <row r="46" spans="2:8">
      <c r="B46" s="2" t="s">
        <v>119</v>
      </c>
      <c r="C46" s="9"/>
      <c r="D46" s="2"/>
      <c r="E46" s="2"/>
      <c r="F46" s="10"/>
      <c r="G46" s="10">
        <v>5152.7695589000004</v>
      </c>
      <c r="H46" s="10">
        <v>100</v>
      </c>
    </row>
    <row r="47" spans="2:8">
      <c r="B47" s="1" t="s">
        <v>120</v>
      </c>
    </row>
    <row r="48" spans="2:8">
      <c r="B48" s="1" t="s">
        <v>121</v>
      </c>
    </row>
    <row r="49" spans="2:3">
      <c r="B49" s="2" t="s">
        <v>122</v>
      </c>
      <c r="C49" s="90">
        <v>44773</v>
      </c>
    </row>
    <row r="50" spans="2:3" ht="25.5">
      <c r="B50" s="11" t="s">
        <v>123</v>
      </c>
      <c r="C50" s="9" t="s">
        <v>124</v>
      </c>
    </row>
    <row r="51" spans="2:3">
      <c r="B51" s="2"/>
    </row>
    <row r="52" spans="2:3">
      <c r="B52" s="2" t="s">
        <v>1736</v>
      </c>
      <c r="C52" s="9" t="s">
        <v>124</v>
      </c>
    </row>
    <row r="53" spans="2:3">
      <c r="B53" s="2" t="s">
        <v>1737</v>
      </c>
      <c r="C53" s="9" t="s">
        <v>124</v>
      </c>
    </row>
    <row r="54" spans="2:3">
      <c r="B54" s="2" t="s">
        <v>2459</v>
      </c>
      <c r="C54" s="9"/>
    </row>
    <row r="55" spans="2:3">
      <c r="B55" s="2" t="s">
        <v>2460</v>
      </c>
      <c r="C55" s="9"/>
    </row>
    <row r="56" spans="2:3">
      <c r="B56" s="2" t="s">
        <v>2461</v>
      </c>
      <c r="C56" s="9"/>
    </row>
    <row r="57" spans="2:3">
      <c r="B57" s="2" t="s">
        <v>2462</v>
      </c>
      <c r="C57" s="9"/>
    </row>
    <row r="58" spans="2:3">
      <c r="B58" s="2" t="s">
        <v>2463</v>
      </c>
      <c r="C58" s="9"/>
    </row>
    <row r="59" spans="2:3">
      <c r="B59" s="2" t="s">
        <v>2464</v>
      </c>
      <c r="C59" s="9"/>
    </row>
    <row r="60" spans="2:3">
      <c r="B60" s="2" t="s">
        <v>2465</v>
      </c>
      <c r="C60" s="9"/>
    </row>
    <row r="61" spans="2:3">
      <c r="B61" s="2" t="s">
        <v>2466</v>
      </c>
      <c r="C61" s="9"/>
    </row>
    <row r="62" spans="2:3">
      <c r="B62" s="2" t="s">
        <v>2467</v>
      </c>
      <c r="C62" s="9"/>
    </row>
    <row r="63" spans="2:3">
      <c r="B63" s="2" t="s">
        <v>2468</v>
      </c>
      <c r="C63" s="9"/>
    </row>
    <row r="64" spans="2:3">
      <c r="B64" s="2" t="s">
        <v>2469</v>
      </c>
      <c r="C64" s="9"/>
    </row>
    <row r="65" spans="2:3">
      <c r="B65" s="2" t="s">
        <v>2470</v>
      </c>
      <c r="C65" s="9"/>
    </row>
    <row r="66" spans="2:3">
      <c r="B66" s="2" t="s">
        <v>127</v>
      </c>
      <c r="C66" s="9"/>
    </row>
    <row r="67" spans="2:3">
      <c r="B67" s="19" t="s">
        <v>2471</v>
      </c>
    </row>
  </sheetData>
  <mergeCells count="8">
    <mergeCell ref="C12:C13"/>
    <mergeCell ref="D12:D13"/>
    <mergeCell ref="E12:E13"/>
    <mergeCell ref="B1:E1"/>
    <mergeCell ref="C3:C7"/>
    <mergeCell ref="D3:D7"/>
    <mergeCell ref="B10:E10"/>
    <mergeCell ref="B11:E11"/>
  </mergeCells>
  <hyperlinks>
    <hyperlink ref="A1" location="Index!A1" display="Index" xr:uid="{010871F0-B52F-4992-96B2-57A05637B236}"/>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434C4-E2ED-401F-8028-4AC10BB7365D}">
  <dimension ref="A1:H68"/>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2.7109375" style="1" bestFit="1" customWidth="1"/>
    <col min="6" max="6" width="10.5703125" style="4" bestFit="1" customWidth="1"/>
    <col min="7" max="7" width="18.140625" style="4" bestFit="1" customWidth="1"/>
    <col min="8" max="8" width="9.140625" style="4" bestFit="1" customWidth="1"/>
    <col min="9" max="16384" width="9.140625" style="1"/>
  </cols>
  <sheetData>
    <row r="1" spans="1:5">
      <c r="A1" s="3" t="s">
        <v>0</v>
      </c>
      <c r="B1" s="361" t="s">
        <v>14</v>
      </c>
      <c r="C1" s="361"/>
      <c r="D1" s="361"/>
      <c r="E1" s="361"/>
    </row>
    <row r="2" spans="1:5" ht="13.5" thickBot="1"/>
    <row r="3" spans="1:5" ht="15">
      <c r="B3" s="23" t="s">
        <v>2472</v>
      </c>
      <c r="C3" s="362"/>
      <c r="D3" s="365"/>
      <c r="E3" s="13"/>
    </row>
    <row r="4" spans="1:5" ht="30">
      <c r="B4" s="24" t="s">
        <v>2473</v>
      </c>
      <c r="C4" s="363"/>
      <c r="D4" s="366"/>
      <c r="E4" s="13"/>
    </row>
    <row r="5" spans="1:5" ht="15">
      <c r="B5" s="24" t="s">
        <v>977</v>
      </c>
      <c r="C5" s="363"/>
      <c r="D5" s="366"/>
      <c r="E5" s="13"/>
    </row>
    <row r="6" spans="1:5" ht="15">
      <c r="B6" s="24" t="s">
        <v>2474</v>
      </c>
      <c r="C6" s="363"/>
      <c r="D6" s="366"/>
      <c r="E6" s="13"/>
    </row>
    <row r="7" spans="1:5" ht="15.75" thickBot="1">
      <c r="B7" s="25" t="s">
        <v>2475</v>
      </c>
      <c r="C7" s="364"/>
      <c r="D7" s="367"/>
      <c r="E7" s="13"/>
    </row>
    <row r="8" spans="1:5">
      <c r="B8" s="13"/>
      <c r="C8" s="15" t="s">
        <v>979</v>
      </c>
      <c r="D8" s="15" t="s">
        <v>980</v>
      </c>
      <c r="E8" s="13"/>
    </row>
    <row r="9" spans="1:5">
      <c r="C9" s="12"/>
    </row>
    <row r="10" spans="1:5" ht="15">
      <c r="B10" s="412"/>
      <c r="C10" s="412"/>
      <c r="D10" s="412"/>
      <c r="E10" s="412"/>
    </row>
    <row r="11" spans="1:5">
      <c r="B11" s="411" t="s">
        <v>1747</v>
      </c>
      <c r="C11" s="411"/>
      <c r="D11" s="411"/>
      <c r="E11" s="411"/>
    </row>
    <row r="12" spans="1:5">
      <c r="B12" s="72" t="s">
        <v>1748</v>
      </c>
      <c r="C12" s="411" t="s">
        <v>1749</v>
      </c>
      <c r="D12" s="411" t="s">
        <v>1750</v>
      </c>
      <c r="E12" s="411" t="s">
        <v>1751</v>
      </c>
    </row>
    <row r="13" spans="1:5">
      <c r="B13" s="72" t="s">
        <v>1752</v>
      </c>
      <c r="C13" s="411"/>
      <c r="D13" s="411"/>
      <c r="E13" s="411"/>
    </row>
    <row r="14" spans="1:5">
      <c r="B14" s="91" t="s">
        <v>1753</v>
      </c>
      <c r="C14" s="77"/>
      <c r="D14" s="77"/>
      <c r="E14" s="77"/>
    </row>
    <row r="15" spans="1:5">
      <c r="B15" s="91" t="s">
        <v>1755</v>
      </c>
      <c r="C15" s="77"/>
      <c r="D15" s="77"/>
      <c r="E15" s="77"/>
    </row>
    <row r="16" spans="1:5">
      <c r="B16" s="91" t="s">
        <v>1756</v>
      </c>
      <c r="C16" s="77" t="s">
        <v>2476</v>
      </c>
      <c r="D16" s="77"/>
      <c r="E16" s="77"/>
    </row>
    <row r="17" spans="2:8">
      <c r="B17" s="92" t="s">
        <v>3122</v>
      </c>
      <c r="C17" s="72"/>
      <c r="D17" s="72"/>
      <c r="E17" s="72"/>
    </row>
    <row r="20" spans="2:8">
      <c r="B20" s="1" t="s">
        <v>97</v>
      </c>
    </row>
    <row r="22" spans="2:8">
      <c r="B22" s="6" t="s">
        <v>98</v>
      </c>
      <c r="C22" s="7" t="s">
        <v>99</v>
      </c>
      <c r="D22" s="6" t="s">
        <v>100</v>
      </c>
      <c r="E22" s="6" t="s">
        <v>101</v>
      </c>
      <c r="F22" s="8" t="s">
        <v>102</v>
      </c>
      <c r="G22" s="8" t="s">
        <v>103</v>
      </c>
      <c r="H22" s="8" t="s">
        <v>104</v>
      </c>
    </row>
    <row r="23" spans="2:8">
      <c r="B23" s="2" t="s">
        <v>105</v>
      </c>
      <c r="C23" s="12"/>
    </row>
    <row r="24" spans="2:8">
      <c r="B24" s="2" t="s">
        <v>106</v>
      </c>
      <c r="C24" s="12"/>
    </row>
    <row r="25" spans="2:8">
      <c r="B25" s="2" t="s">
        <v>107</v>
      </c>
      <c r="C25" s="12"/>
    </row>
    <row r="26" spans="2:8">
      <c r="B26" s="1" t="s">
        <v>1964</v>
      </c>
      <c r="C26" s="12">
        <v>7.32</v>
      </c>
      <c r="D26" s="1" t="s">
        <v>108</v>
      </c>
      <c r="E26" s="1" t="s">
        <v>1965</v>
      </c>
      <c r="F26" s="4">
        <v>5000000</v>
      </c>
      <c r="G26" s="4">
        <v>4736.62</v>
      </c>
      <c r="H26" s="4">
        <v>19.670000000000002</v>
      </c>
    </row>
    <row r="27" spans="2:8">
      <c r="B27" s="1" t="s">
        <v>2075</v>
      </c>
      <c r="C27" s="12">
        <v>7</v>
      </c>
      <c r="D27" s="1" t="s">
        <v>108</v>
      </c>
      <c r="E27" s="1" t="s">
        <v>2076</v>
      </c>
      <c r="F27" s="4">
        <v>2500000</v>
      </c>
      <c r="G27" s="4">
        <v>2560.91</v>
      </c>
      <c r="H27" s="4">
        <v>10.63</v>
      </c>
    </row>
    <row r="28" spans="2:8">
      <c r="B28" s="1" t="s">
        <v>649</v>
      </c>
      <c r="C28" s="12">
        <v>7.53</v>
      </c>
      <c r="D28" s="1" t="s">
        <v>108</v>
      </c>
      <c r="E28" s="1" t="s">
        <v>650</v>
      </c>
      <c r="F28" s="4">
        <v>2500000</v>
      </c>
      <c r="G28" s="4">
        <v>2502.16</v>
      </c>
      <c r="H28" s="4">
        <v>10.39</v>
      </c>
    </row>
    <row r="29" spans="2:8">
      <c r="B29" s="1" t="s">
        <v>2477</v>
      </c>
      <c r="C29" s="12">
        <v>7.23</v>
      </c>
      <c r="D29" s="1" t="s">
        <v>108</v>
      </c>
      <c r="E29" s="1" t="s">
        <v>2478</v>
      </c>
      <c r="F29" s="4">
        <v>2500000</v>
      </c>
      <c r="G29" s="4">
        <v>2482.02</v>
      </c>
      <c r="H29" s="4">
        <v>10.3</v>
      </c>
    </row>
    <row r="30" spans="2:8">
      <c r="B30" s="1" t="s">
        <v>508</v>
      </c>
      <c r="C30" s="12">
        <v>6.88</v>
      </c>
      <c r="D30" s="1" t="s">
        <v>108</v>
      </c>
      <c r="E30" s="1" t="s">
        <v>509</v>
      </c>
      <c r="F30" s="4">
        <v>1000000</v>
      </c>
      <c r="G30" s="4">
        <v>959.54</v>
      </c>
      <c r="H30" s="4">
        <v>3.98</v>
      </c>
    </row>
    <row r="31" spans="2:8">
      <c r="B31" s="1" t="s">
        <v>829</v>
      </c>
      <c r="C31" s="12">
        <v>6.74</v>
      </c>
      <c r="D31" s="1" t="s">
        <v>108</v>
      </c>
      <c r="E31" s="1" t="s">
        <v>830</v>
      </c>
      <c r="F31" s="4">
        <v>500000</v>
      </c>
      <c r="G31" s="4">
        <v>516.17999999999995</v>
      </c>
      <c r="H31" s="4">
        <v>2.14</v>
      </c>
    </row>
    <row r="32" spans="2:8">
      <c r="B32" s="1" t="s">
        <v>2479</v>
      </c>
      <c r="C32" s="12">
        <v>7.15</v>
      </c>
      <c r="D32" s="1" t="s">
        <v>108</v>
      </c>
      <c r="E32" s="1" t="s">
        <v>2480</v>
      </c>
      <c r="F32" s="4">
        <v>500000</v>
      </c>
      <c r="G32" s="4">
        <v>511.88</v>
      </c>
      <c r="H32" s="4">
        <v>2.13</v>
      </c>
    </row>
    <row r="33" spans="2:8">
      <c r="B33" s="1" t="s">
        <v>2481</v>
      </c>
      <c r="C33" s="12">
        <v>6.9</v>
      </c>
      <c r="D33" s="1" t="s">
        <v>108</v>
      </c>
      <c r="E33" s="1" t="s">
        <v>2482</v>
      </c>
      <c r="F33" s="4">
        <v>500000</v>
      </c>
      <c r="G33" s="4">
        <v>510.45</v>
      </c>
      <c r="H33" s="4">
        <v>2.12</v>
      </c>
    </row>
    <row r="34" spans="2:8">
      <c r="B34" s="1" t="s">
        <v>2483</v>
      </c>
      <c r="C34" s="12">
        <v>6.73</v>
      </c>
      <c r="D34" s="1" t="s">
        <v>108</v>
      </c>
      <c r="E34" s="1" t="s">
        <v>2484</v>
      </c>
      <c r="F34" s="4">
        <v>217000</v>
      </c>
      <c r="G34" s="4">
        <v>224.2</v>
      </c>
      <c r="H34" s="4">
        <v>0.93</v>
      </c>
    </row>
    <row r="35" spans="2:8">
      <c r="B35" s="1" t="s">
        <v>2485</v>
      </c>
      <c r="C35" s="12">
        <v>6.8</v>
      </c>
      <c r="D35" s="1" t="s">
        <v>108</v>
      </c>
      <c r="E35" s="1" t="s">
        <v>2486</v>
      </c>
      <c r="F35" s="4">
        <v>190000</v>
      </c>
      <c r="G35" s="4">
        <v>198.25</v>
      </c>
      <c r="H35" s="4">
        <v>0.82</v>
      </c>
    </row>
    <row r="36" spans="2:8">
      <c r="B36" s="1" t="s">
        <v>831</v>
      </c>
      <c r="C36" s="12">
        <v>6.09</v>
      </c>
      <c r="D36" s="1" t="s">
        <v>108</v>
      </c>
      <c r="E36" s="1" t="s">
        <v>832</v>
      </c>
      <c r="F36" s="4">
        <v>195000</v>
      </c>
      <c r="G36" s="4">
        <v>197.63</v>
      </c>
      <c r="H36" s="4">
        <v>0.82</v>
      </c>
    </row>
    <row r="37" spans="2:8">
      <c r="B37" s="1" t="s">
        <v>2089</v>
      </c>
      <c r="C37" s="12">
        <v>6.81</v>
      </c>
      <c r="D37" s="1" t="s">
        <v>108</v>
      </c>
      <c r="E37" s="1" t="s">
        <v>2090</v>
      </c>
      <c r="F37" s="4">
        <v>86000</v>
      </c>
      <c r="G37" s="4">
        <v>89.75</v>
      </c>
      <c r="H37" s="4">
        <v>0.37</v>
      </c>
    </row>
    <row r="38" spans="2:8">
      <c r="B38" s="1" t="s">
        <v>2487</v>
      </c>
      <c r="C38" s="12">
        <v>7.72</v>
      </c>
      <c r="D38" s="1" t="s">
        <v>108</v>
      </c>
      <c r="E38" s="1" t="s">
        <v>2488</v>
      </c>
      <c r="F38" s="4">
        <v>62600</v>
      </c>
      <c r="G38" s="4">
        <v>63.34</v>
      </c>
      <c r="H38" s="4">
        <v>0.26</v>
      </c>
    </row>
    <row r="39" spans="2:8">
      <c r="B39" s="1" t="s">
        <v>2489</v>
      </c>
      <c r="C39" s="12">
        <v>6.81</v>
      </c>
      <c r="D39" s="1" t="s">
        <v>108</v>
      </c>
      <c r="E39" s="1" t="s">
        <v>2490</v>
      </c>
      <c r="F39" s="4">
        <v>53000</v>
      </c>
      <c r="G39" s="4">
        <v>55.17</v>
      </c>
      <c r="H39" s="4">
        <v>0.23</v>
      </c>
    </row>
    <row r="40" spans="2:8">
      <c r="B40" s="2" t="s">
        <v>109</v>
      </c>
      <c r="C40" s="9"/>
      <c r="D40" s="2"/>
      <c r="E40" s="2"/>
      <c r="F40" s="10"/>
      <c r="G40" s="10">
        <f>SUM(G22:G39)</f>
        <v>15608.1</v>
      </c>
      <c r="H40" s="10">
        <f>SUM(H22:H39)</f>
        <v>64.79000000000002</v>
      </c>
    </row>
    <row r="41" spans="2:8">
      <c r="B41" s="2" t="s">
        <v>110</v>
      </c>
    </row>
    <row r="42" spans="2:8">
      <c r="B42" s="1" t="s">
        <v>2260</v>
      </c>
      <c r="C42" s="12">
        <v>5.49</v>
      </c>
      <c r="D42" s="1" t="s">
        <v>108</v>
      </c>
      <c r="E42" s="1" t="s">
        <v>2261</v>
      </c>
      <c r="F42" s="4">
        <v>7500000</v>
      </c>
      <c r="G42" s="4">
        <v>7449.61</v>
      </c>
      <c r="H42" s="4">
        <v>30.93</v>
      </c>
    </row>
    <row r="43" spans="2:8">
      <c r="B43" s="2" t="s">
        <v>116</v>
      </c>
      <c r="C43" s="9"/>
      <c r="D43" s="2"/>
      <c r="E43" s="2"/>
      <c r="F43" s="10"/>
      <c r="G43" s="10">
        <f>SUM(G41:G42)</f>
        <v>7449.61</v>
      </c>
      <c r="H43" s="10">
        <f>SUM(H41:H42)</f>
        <v>30.93</v>
      </c>
    </row>
    <row r="44" spans="2:8">
      <c r="B44" s="2" t="s">
        <v>358</v>
      </c>
      <c r="C44" s="9"/>
      <c r="D44" s="2"/>
      <c r="E44" s="2"/>
      <c r="F44" s="10"/>
      <c r="G44" s="10">
        <v>2151.9</v>
      </c>
      <c r="H44" s="10">
        <v>8.94</v>
      </c>
    </row>
    <row r="45" spans="2:8">
      <c r="B45" s="2" t="s">
        <v>117</v>
      </c>
      <c r="C45" s="9"/>
      <c r="D45" s="2"/>
      <c r="E45" s="2"/>
      <c r="F45" s="10"/>
      <c r="G45" s="10">
        <v>25209.61</v>
      </c>
      <c r="H45" s="10">
        <v>104.67</v>
      </c>
    </row>
    <row r="46" spans="2:8">
      <c r="B46" s="2" t="s">
        <v>296</v>
      </c>
      <c r="C46" s="9"/>
      <c r="D46" s="2"/>
      <c r="E46" s="2"/>
      <c r="F46" s="10"/>
      <c r="G46" s="10">
        <v>-1123.4880002899977</v>
      </c>
      <c r="H46" s="10">
        <v>-4.6700000000000017</v>
      </c>
    </row>
    <row r="47" spans="2:8">
      <c r="B47" s="2" t="s">
        <v>119</v>
      </c>
      <c r="C47" s="9"/>
      <c r="D47" s="2"/>
      <c r="E47" s="2"/>
      <c r="F47" s="10"/>
      <c r="G47" s="10">
        <v>24086.121999710002</v>
      </c>
      <c r="H47" s="10">
        <v>100</v>
      </c>
    </row>
    <row r="48" spans="2:8">
      <c r="B48" s="1" t="s">
        <v>120</v>
      </c>
    </row>
    <row r="49" spans="2:3">
      <c r="B49" s="1" t="s">
        <v>121</v>
      </c>
    </row>
    <row r="50" spans="2:3">
      <c r="B50" s="2" t="s">
        <v>122</v>
      </c>
      <c r="C50" s="90">
        <v>44773</v>
      </c>
    </row>
    <row r="51" spans="2:3" ht="25.5">
      <c r="B51" s="11" t="s">
        <v>123</v>
      </c>
      <c r="C51" s="9" t="s">
        <v>124</v>
      </c>
    </row>
    <row r="52" spans="2:3">
      <c r="B52" s="2"/>
    </row>
    <row r="53" spans="2:3">
      <c r="B53" s="2" t="s">
        <v>1736</v>
      </c>
      <c r="C53" s="9" t="s">
        <v>124</v>
      </c>
    </row>
    <row r="54" spans="2:3">
      <c r="B54" s="2" t="s">
        <v>1737</v>
      </c>
      <c r="C54" s="9" t="s">
        <v>124</v>
      </c>
    </row>
    <row r="55" spans="2:3">
      <c r="B55" s="2" t="s">
        <v>2491</v>
      </c>
      <c r="C55" s="9"/>
    </row>
    <row r="56" spans="2:3">
      <c r="B56" s="2" t="s">
        <v>2492</v>
      </c>
      <c r="C56" s="9"/>
    </row>
    <row r="57" spans="2:3">
      <c r="B57" s="2" t="s">
        <v>2493</v>
      </c>
      <c r="C57" s="9"/>
    </row>
    <row r="58" spans="2:3">
      <c r="B58" s="2" t="s">
        <v>2494</v>
      </c>
      <c r="C58" s="9"/>
    </row>
    <row r="59" spans="2:3">
      <c r="B59" s="2" t="s">
        <v>2495</v>
      </c>
      <c r="C59" s="9"/>
    </row>
    <row r="60" spans="2:3">
      <c r="B60" s="2" t="s">
        <v>3127</v>
      </c>
      <c r="C60" s="9"/>
    </row>
    <row r="61" spans="2:3">
      <c r="B61" s="2" t="s">
        <v>2496</v>
      </c>
      <c r="C61" s="9"/>
    </row>
    <row r="62" spans="2:3">
      <c r="B62" s="2" t="s">
        <v>2497</v>
      </c>
      <c r="C62" s="9"/>
    </row>
    <row r="63" spans="2:3">
      <c r="B63" s="2" t="s">
        <v>2498</v>
      </c>
      <c r="C63" s="9"/>
    </row>
    <row r="64" spans="2:3">
      <c r="B64" s="2" t="s">
        <v>2499</v>
      </c>
      <c r="C64" s="9"/>
    </row>
    <row r="65" spans="2:3">
      <c r="B65" s="2" t="s">
        <v>2500</v>
      </c>
      <c r="C65" s="9"/>
    </row>
    <row r="66" spans="2:3">
      <c r="B66" s="2" t="s">
        <v>2501</v>
      </c>
      <c r="C66" s="9"/>
    </row>
    <row r="67" spans="2:3">
      <c r="B67" s="2" t="s">
        <v>127</v>
      </c>
      <c r="C67" s="9"/>
    </row>
    <row r="68" spans="2:3">
      <c r="B68" s="19" t="s">
        <v>2502</v>
      </c>
    </row>
  </sheetData>
  <mergeCells count="8">
    <mergeCell ref="C12:C13"/>
    <mergeCell ref="D12:D13"/>
    <mergeCell ref="E12:E13"/>
    <mergeCell ref="B1:E1"/>
    <mergeCell ref="C3:C7"/>
    <mergeCell ref="D3:D7"/>
    <mergeCell ref="B10:E10"/>
    <mergeCell ref="B11:E11"/>
  </mergeCells>
  <hyperlinks>
    <hyperlink ref="A1" location="Index!A1" display="Index" xr:uid="{A8E0447A-CB22-412E-9FAC-737561F741CF}"/>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A5318-6634-49F3-9087-6636814F7FB0}">
  <dimension ref="A1:H44"/>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0.42578125" style="1" bestFit="1" customWidth="1"/>
    <col min="6" max="6" width="10.28515625" style="4" bestFit="1" customWidth="1"/>
    <col min="7" max="7" width="18.140625" style="4" bestFit="1" customWidth="1"/>
    <col min="8" max="8" width="9.140625" style="4" bestFit="1" customWidth="1"/>
    <col min="9" max="16384" width="9.140625" style="1"/>
  </cols>
  <sheetData>
    <row r="1" spans="1:5">
      <c r="A1" s="3" t="s">
        <v>0</v>
      </c>
      <c r="B1" s="361" t="s">
        <v>23</v>
      </c>
      <c r="C1" s="361"/>
      <c r="D1" s="361"/>
      <c r="E1" s="361"/>
    </row>
    <row r="2" spans="1:5" ht="13.5" thickBot="1"/>
    <row r="3" spans="1:5" ht="15">
      <c r="B3" s="23" t="s">
        <v>2503</v>
      </c>
      <c r="C3" s="362"/>
      <c r="D3" s="365"/>
      <c r="E3" s="13"/>
    </row>
    <row r="4" spans="1:5" ht="30">
      <c r="B4" s="24" t="s">
        <v>2504</v>
      </c>
      <c r="C4" s="363"/>
      <c r="D4" s="366"/>
      <c r="E4" s="13"/>
    </row>
    <row r="5" spans="1:5" ht="15">
      <c r="B5" s="24" t="s">
        <v>977</v>
      </c>
      <c r="C5" s="363"/>
      <c r="D5" s="366"/>
      <c r="E5" s="13"/>
    </row>
    <row r="6" spans="1:5" ht="30">
      <c r="B6" s="24" t="s">
        <v>2505</v>
      </c>
      <c r="C6" s="363"/>
      <c r="D6" s="366"/>
      <c r="E6" s="13"/>
    </row>
    <row r="7" spans="1:5" ht="30.75" thickBot="1">
      <c r="B7" s="25" t="s">
        <v>2506</v>
      </c>
      <c r="C7" s="364"/>
      <c r="D7" s="367"/>
      <c r="E7" s="13"/>
    </row>
    <row r="8" spans="1:5">
      <c r="B8" s="13"/>
      <c r="C8" s="15" t="s">
        <v>979</v>
      </c>
      <c r="D8" s="15" t="s">
        <v>980</v>
      </c>
      <c r="E8" s="13"/>
    </row>
    <row r="9" spans="1:5">
      <c r="B9" s="13"/>
      <c r="C9" s="15"/>
      <c r="D9" s="15"/>
      <c r="E9" s="13"/>
    </row>
    <row r="10" spans="1:5">
      <c r="B10" s="425"/>
      <c r="C10" s="425"/>
      <c r="D10" s="425"/>
      <c r="E10" s="425"/>
    </row>
    <row r="11" spans="1:5">
      <c r="B11" s="411" t="s">
        <v>1747</v>
      </c>
      <c r="C11" s="411"/>
      <c r="D11" s="411"/>
      <c r="E11" s="411"/>
    </row>
    <row r="12" spans="1:5">
      <c r="B12" s="72" t="s">
        <v>1748</v>
      </c>
      <c r="C12" s="411" t="s">
        <v>1749</v>
      </c>
      <c r="D12" s="411" t="s">
        <v>1750</v>
      </c>
      <c r="E12" s="411" t="s">
        <v>1751</v>
      </c>
    </row>
    <row r="13" spans="1:5">
      <c r="B13" s="72" t="s">
        <v>1752</v>
      </c>
      <c r="C13" s="411"/>
      <c r="D13" s="411"/>
      <c r="E13" s="411"/>
    </row>
    <row r="14" spans="1:5">
      <c r="B14" s="91" t="s">
        <v>1753</v>
      </c>
      <c r="C14" s="77" t="s">
        <v>2507</v>
      </c>
      <c r="D14" s="77"/>
      <c r="E14" s="77"/>
    </row>
    <row r="15" spans="1:5">
      <c r="B15" s="91" t="s">
        <v>1755</v>
      </c>
      <c r="C15" s="77"/>
      <c r="D15" s="77"/>
      <c r="E15" s="77"/>
    </row>
    <row r="16" spans="1:5">
      <c r="B16" s="91" t="s">
        <v>1756</v>
      </c>
      <c r="C16" s="77"/>
      <c r="D16" s="77"/>
      <c r="E16" s="77"/>
    </row>
    <row r="17" spans="2:8">
      <c r="B17" s="92" t="s">
        <v>3122</v>
      </c>
      <c r="C17" s="72"/>
      <c r="D17" s="72"/>
      <c r="E17" s="72"/>
    </row>
    <row r="20" spans="2:8">
      <c r="B20" s="1" t="s">
        <v>97</v>
      </c>
    </row>
    <row r="22" spans="2:8">
      <c r="B22" s="6" t="s">
        <v>98</v>
      </c>
      <c r="C22" s="7" t="s">
        <v>99</v>
      </c>
      <c r="D22" s="6" t="s">
        <v>100</v>
      </c>
      <c r="E22" s="6" t="s">
        <v>101</v>
      </c>
      <c r="F22" s="8" t="s">
        <v>102</v>
      </c>
      <c r="G22" s="8" t="s">
        <v>103</v>
      </c>
      <c r="H22" s="8" t="s">
        <v>104</v>
      </c>
    </row>
    <row r="23" spans="2:8">
      <c r="B23" s="2" t="s">
        <v>269</v>
      </c>
      <c r="C23" s="9"/>
      <c r="D23" s="2"/>
      <c r="E23" s="2"/>
      <c r="F23" s="10"/>
      <c r="G23" s="10">
        <v>303050</v>
      </c>
      <c r="H23" s="10">
        <v>65.7</v>
      </c>
    </row>
    <row r="24" spans="2:8">
      <c r="B24" s="2" t="s">
        <v>270</v>
      </c>
      <c r="C24" s="9"/>
      <c r="D24" s="2"/>
      <c r="E24" s="2"/>
      <c r="F24" s="10"/>
      <c r="G24" s="10">
        <v>156873.13</v>
      </c>
      <c r="H24" s="10">
        <v>34.020000000000003</v>
      </c>
    </row>
    <row r="25" spans="2:8">
      <c r="B25" s="2" t="s">
        <v>117</v>
      </c>
      <c r="C25" s="9"/>
      <c r="D25" s="2"/>
      <c r="E25" s="2"/>
      <c r="F25" s="10"/>
      <c r="G25" s="10">
        <v>459923.13</v>
      </c>
      <c r="H25" s="10">
        <v>99.72</v>
      </c>
    </row>
    <row r="26" spans="2:8">
      <c r="B26" s="2" t="s">
        <v>118</v>
      </c>
      <c r="C26" s="9"/>
      <c r="D26" s="2"/>
      <c r="E26" s="2"/>
      <c r="F26" s="10"/>
      <c r="G26" s="10">
        <v>1316.3852108800202</v>
      </c>
      <c r="H26" s="10">
        <v>0.28000000000000114</v>
      </c>
    </row>
    <row r="27" spans="2:8">
      <c r="B27" s="2" t="s">
        <v>119</v>
      </c>
      <c r="C27" s="9"/>
      <c r="D27" s="2"/>
      <c r="E27" s="2"/>
      <c r="F27" s="10"/>
      <c r="G27" s="10">
        <v>461239.51521088002</v>
      </c>
      <c r="H27" s="10">
        <v>100</v>
      </c>
    </row>
    <row r="28" spans="2:8">
      <c r="B28" s="1" t="s">
        <v>120</v>
      </c>
    </row>
    <row r="29" spans="2:8">
      <c r="B29" s="1" t="s">
        <v>121</v>
      </c>
    </row>
    <row r="30" spans="2:8">
      <c r="B30" s="2" t="s">
        <v>122</v>
      </c>
      <c r="C30" s="90">
        <v>44773</v>
      </c>
    </row>
    <row r="31" spans="2:8" ht="25.5">
      <c r="B31" s="11" t="s">
        <v>123</v>
      </c>
      <c r="C31" s="9" t="s">
        <v>124</v>
      </c>
    </row>
    <row r="32" spans="2:8">
      <c r="B32" s="2"/>
    </row>
    <row r="33" spans="2:3">
      <c r="B33" s="2" t="s">
        <v>1736</v>
      </c>
      <c r="C33" s="9" t="s">
        <v>124</v>
      </c>
    </row>
    <row r="34" spans="2:3">
      <c r="B34" s="2" t="s">
        <v>1737</v>
      </c>
      <c r="C34" s="9" t="s">
        <v>124</v>
      </c>
    </row>
    <row r="35" spans="2:3">
      <c r="B35" s="2" t="s">
        <v>3123</v>
      </c>
      <c r="C35" s="9"/>
    </row>
    <row r="36" spans="2:3">
      <c r="B36" s="2" t="s">
        <v>2508</v>
      </c>
      <c r="C36" s="9"/>
    </row>
    <row r="37" spans="2:3">
      <c r="B37" s="2" t="s">
        <v>3124</v>
      </c>
      <c r="C37" s="9"/>
    </row>
    <row r="38" spans="2:3">
      <c r="B38" s="2" t="s">
        <v>2509</v>
      </c>
      <c r="C38" s="9"/>
    </row>
    <row r="39" spans="2:3">
      <c r="B39" s="2" t="s">
        <v>3125</v>
      </c>
      <c r="C39" s="9"/>
    </row>
    <row r="40" spans="2:3">
      <c r="B40" s="2" t="s">
        <v>2510</v>
      </c>
      <c r="C40" s="9"/>
    </row>
    <row r="41" spans="2:3">
      <c r="B41" s="2" t="s">
        <v>3126</v>
      </c>
      <c r="C41" s="9"/>
    </row>
    <row r="42" spans="2:3">
      <c r="B42" s="2" t="s">
        <v>2511</v>
      </c>
      <c r="C42" s="9"/>
    </row>
    <row r="43" spans="2:3">
      <c r="B43" s="19" t="s">
        <v>1929</v>
      </c>
      <c r="C43" s="9"/>
    </row>
    <row r="44" spans="2:3">
      <c r="B44" s="19" t="s">
        <v>2512</v>
      </c>
    </row>
  </sheetData>
  <mergeCells count="8">
    <mergeCell ref="C12:C13"/>
    <mergeCell ref="D12:D13"/>
    <mergeCell ref="E12:E13"/>
    <mergeCell ref="B1:E1"/>
    <mergeCell ref="C3:C7"/>
    <mergeCell ref="D3:D7"/>
    <mergeCell ref="B10:E10"/>
    <mergeCell ref="B11:E11"/>
  </mergeCells>
  <hyperlinks>
    <hyperlink ref="A1" location="Index!A1" display="Index" xr:uid="{F213D0D2-D829-4BE1-B076-2A744E34F650}"/>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9E9F0-60E4-46EC-A300-9C341862B922}">
  <dimension ref="A1:H59"/>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3.85546875" style="1" bestFit="1" customWidth="1"/>
    <col min="6" max="6" width="10.5703125" style="4" bestFit="1" customWidth="1"/>
    <col min="7" max="7" width="18.140625" style="4" bestFit="1" customWidth="1"/>
    <col min="8" max="8" width="9.140625" style="4" bestFit="1" customWidth="1"/>
    <col min="9" max="16384" width="9.140625" style="1"/>
  </cols>
  <sheetData>
    <row r="1" spans="1:5">
      <c r="A1" s="3" t="s">
        <v>0</v>
      </c>
      <c r="B1" s="361" t="s">
        <v>10</v>
      </c>
      <c r="C1" s="361"/>
      <c r="D1" s="361"/>
      <c r="E1" s="361"/>
    </row>
    <row r="2" spans="1:5" ht="13.5" thickBot="1"/>
    <row r="3" spans="1:5" ht="15">
      <c r="B3" s="23" t="s">
        <v>2513</v>
      </c>
      <c r="C3" s="362"/>
      <c r="D3" s="365"/>
      <c r="E3" s="13"/>
    </row>
    <row r="4" spans="1:5" ht="30">
      <c r="B4" s="24" t="s">
        <v>2514</v>
      </c>
      <c r="C4" s="363"/>
      <c r="D4" s="366"/>
      <c r="E4" s="13"/>
    </row>
    <row r="5" spans="1:5" ht="15">
      <c r="B5" s="24" t="s">
        <v>977</v>
      </c>
      <c r="C5" s="363"/>
      <c r="D5" s="366"/>
      <c r="E5" s="13"/>
    </row>
    <row r="6" spans="1:5" ht="15">
      <c r="B6" s="24" t="s">
        <v>2515</v>
      </c>
      <c r="C6" s="363"/>
      <c r="D6" s="366"/>
      <c r="E6" s="13"/>
    </row>
    <row r="7" spans="1:5" ht="15.75" thickBot="1">
      <c r="B7" s="25" t="s">
        <v>2192</v>
      </c>
      <c r="C7" s="364"/>
      <c r="D7" s="367"/>
      <c r="E7" s="13"/>
    </row>
    <row r="8" spans="1:5">
      <c r="B8" s="13"/>
      <c r="C8" s="15" t="s">
        <v>979</v>
      </c>
      <c r="D8" s="15" t="s">
        <v>980</v>
      </c>
      <c r="E8" s="13"/>
    </row>
    <row r="9" spans="1:5">
      <c r="C9" s="12"/>
    </row>
    <row r="10" spans="1:5" ht="15">
      <c r="B10" s="412"/>
      <c r="C10" s="412"/>
      <c r="D10" s="412"/>
      <c r="E10" s="412"/>
    </row>
    <row r="11" spans="1:5">
      <c r="B11" s="411" t="s">
        <v>1747</v>
      </c>
      <c r="C11" s="411"/>
      <c r="D11" s="411"/>
      <c r="E11" s="411"/>
    </row>
    <row r="12" spans="1:5">
      <c r="B12" s="72" t="s">
        <v>1748</v>
      </c>
      <c r="C12" s="411" t="s">
        <v>1749</v>
      </c>
      <c r="D12" s="411" t="s">
        <v>1750</v>
      </c>
      <c r="E12" s="411" t="s">
        <v>1751</v>
      </c>
    </row>
    <row r="13" spans="1:5">
      <c r="B13" s="72" t="s">
        <v>1752</v>
      </c>
      <c r="C13" s="411"/>
      <c r="D13" s="411"/>
      <c r="E13" s="411"/>
    </row>
    <row r="14" spans="1:5">
      <c r="B14" s="91" t="s">
        <v>1753</v>
      </c>
      <c r="C14" s="77"/>
      <c r="D14" s="77"/>
      <c r="E14" s="77"/>
    </row>
    <row r="15" spans="1:5">
      <c r="B15" s="91" t="s">
        <v>1755</v>
      </c>
      <c r="C15" s="77"/>
      <c r="D15" s="77"/>
      <c r="E15" s="77"/>
    </row>
    <row r="16" spans="1:5">
      <c r="B16" s="91" t="s">
        <v>1756</v>
      </c>
      <c r="C16" s="77"/>
      <c r="D16" s="77" t="s">
        <v>1962</v>
      </c>
      <c r="E16" s="77"/>
    </row>
    <row r="17" spans="2:8">
      <c r="B17" s="92" t="s">
        <v>3122</v>
      </c>
      <c r="C17" s="72"/>
      <c r="D17" s="72"/>
      <c r="E17" s="72"/>
    </row>
    <row r="20" spans="2:8">
      <c r="B20" s="1" t="s">
        <v>97</v>
      </c>
    </row>
    <row r="22" spans="2:8">
      <c r="B22" s="6" t="s">
        <v>98</v>
      </c>
      <c r="C22" s="7" t="s">
        <v>99</v>
      </c>
      <c r="D22" s="6" t="s">
        <v>100</v>
      </c>
      <c r="E22" s="6" t="s">
        <v>101</v>
      </c>
      <c r="F22" s="8" t="s">
        <v>102</v>
      </c>
      <c r="G22" s="8" t="s">
        <v>103</v>
      </c>
      <c r="H22" s="8" t="s">
        <v>104</v>
      </c>
    </row>
    <row r="23" spans="2:8">
      <c r="B23" s="2" t="s">
        <v>105</v>
      </c>
      <c r="C23" s="12"/>
    </row>
    <row r="24" spans="2:8">
      <c r="B24" s="2" t="s">
        <v>106</v>
      </c>
      <c r="C24" s="12"/>
    </row>
    <row r="25" spans="2:8">
      <c r="B25" s="2" t="s">
        <v>107</v>
      </c>
      <c r="C25" s="12"/>
    </row>
    <row r="26" spans="2:8">
      <c r="B26" s="1" t="s">
        <v>1964</v>
      </c>
      <c r="C26" s="12">
        <v>7.32</v>
      </c>
      <c r="D26" s="1" t="s">
        <v>108</v>
      </c>
      <c r="E26" s="1" t="s">
        <v>1965</v>
      </c>
      <c r="F26" s="4">
        <v>7000000</v>
      </c>
      <c r="G26" s="4">
        <v>6631.26</v>
      </c>
      <c r="H26" s="4">
        <v>45.99</v>
      </c>
    </row>
    <row r="27" spans="2:8">
      <c r="B27" s="1" t="s">
        <v>649</v>
      </c>
      <c r="C27" s="12">
        <v>7.53</v>
      </c>
      <c r="D27" s="1" t="s">
        <v>108</v>
      </c>
      <c r="E27" s="1" t="s">
        <v>650</v>
      </c>
      <c r="F27" s="4">
        <v>2500000</v>
      </c>
      <c r="G27" s="4">
        <v>2502.16</v>
      </c>
      <c r="H27" s="4">
        <v>17.350000000000001</v>
      </c>
    </row>
    <row r="28" spans="2:8">
      <c r="B28" s="1" t="s">
        <v>1970</v>
      </c>
      <c r="C28" s="12">
        <v>6.2</v>
      </c>
      <c r="D28" s="1" t="s">
        <v>108</v>
      </c>
      <c r="E28" s="1" t="s">
        <v>642</v>
      </c>
      <c r="F28" s="4">
        <v>11400</v>
      </c>
      <c r="G28" s="4">
        <v>11.49</v>
      </c>
      <c r="H28" s="4">
        <v>0.08</v>
      </c>
    </row>
    <row r="29" spans="2:8">
      <c r="B29" s="2" t="s">
        <v>109</v>
      </c>
      <c r="C29" s="89"/>
      <c r="D29" s="2"/>
      <c r="E29" s="2"/>
      <c r="F29" s="10"/>
      <c r="G29" s="10">
        <f>SUM(G22:G28)</f>
        <v>9144.91</v>
      </c>
      <c r="H29" s="10">
        <f>SUM(H22:H28)</f>
        <v>63.42</v>
      </c>
    </row>
    <row r="30" spans="2:8">
      <c r="B30" s="2" t="s">
        <v>335</v>
      </c>
      <c r="C30" s="12"/>
    </row>
    <row r="31" spans="2:8">
      <c r="B31" s="1" t="s">
        <v>2516</v>
      </c>
      <c r="C31" s="12">
        <v>6.88</v>
      </c>
      <c r="D31" s="1" t="s">
        <v>337</v>
      </c>
      <c r="E31" s="1" t="s">
        <v>2517</v>
      </c>
      <c r="F31" s="4">
        <v>150</v>
      </c>
      <c r="G31" s="4">
        <v>1469.66</v>
      </c>
      <c r="H31" s="4">
        <v>10.19</v>
      </c>
    </row>
    <row r="32" spans="2:8">
      <c r="B32" s="1" t="s">
        <v>1439</v>
      </c>
      <c r="C32" s="12">
        <v>7.19</v>
      </c>
      <c r="D32" s="1" t="s">
        <v>337</v>
      </c>
      <c r="E32" s="1" t="s">
        <v>665</v>
      </c>
      <c r="F32" s="4">
        <v>60</v>
      </c>
      <c r="G32" s="4">
        <v>627.73</v>
      </c>
      <c r="H32" s="4">
        <v>4.3499999999999996</v>
      </c>
    </row>
    <row r="33" spans="2:8">
      <c r="B33" s="1" t="s">
        <v>2141</v>
      </c>
      <c r="C33" s="12">
        <v>5.71</v>
      </c>
      <c r="D33" s="1" t="s">
        <v>337</v>
      </c>
      <c r="E33" s="1" t="s">
        <v>2142</v>
      </c>
      <c r="F33" s="4">
        <v>9</v>
      </c>
      <c r="G33" s="4">
        <v>90.02</v>
      </c>
      <c r="H33" s="4">
        <v>0.62</v>
      </c>
    </row>
    <row r="34" spans="2:8">
      <c r="B34" s="1" t="s">
        <v>2010</v>
      </c>
      <c r="C34" s="12">
        <v>7.21</v>
      </c>
      <c r="D34" s="1" t="s">
        <v>337</v>
      </c>
      <c r="E34" s="1" t="s">
        <v>2011</v>
      </c>
      <c r="F34" s="4">
        <v>1</v>
      </c>
      <c r="G34" s="4">
        <v>10.16</v>
      </c>
      <c r="H34" s="4">
        <v>7.0000000000000007E-2</v>
      </c>
    </row>
    <row r="35" spans="2:8">
      <c r="B35" s="2" t="s">
        <v>353</v>
      </c>
      <c r="C35" s="89"/>
      <c r="D35" s="2"/>
      <c r="E35" s="2"/>
      <c r="F35" s="10"/>
      <c r="G35" s="10">
        <f>SUM(G30:G34)</f>
        <v>2197.5700000000002</v>
      </c>
      <c r="H35" s="10">
        <f>SUM(H30:H34)</f>
        <v>15.229999999999999</v>
      </c>
    </row>
    <row r="36" spans="2:8">
      <c r="B36" s="2" t="s">
        <v>110</v>
      </c>
      <c r="C36" s="12"/>
    </row>
    <row r="37" spans="2:8">
      <c r="B37" s="1" t="s">
        <v>2386</v>
      </c>
      <c r="C37" s="12">
        <v>5.44</v>
      </c>
      <c r="D37" s="1" t="s">
        <v>108</v>
      </c>
      <c r="E37" s="1" t="s">
        <v>2387</v>
      </c>
      <c r="F37" s="4">
        <v>2500000</v>
      </c>
      <c r="G37" s="4">
        <v>2483.35</v>
      </c>
      <c r="H37" s="4">
        <v>17.22</v>
      </c>
    </row>
    <row r="38" spans="2:8">
      <c r="B38" s="2" t="s">
        <v>116</v>
      </c>
      <c r="C38" s="89"/>
      <c r="D38" s="2"/>
      <c r="E38" s="2"/>
      <c r="F38" s="10"/>
      <c r="G38" s="10">
        <f>SUM(G36:G37)</f>
        <v>2483.35</v>
      </c>
      <c r="H38" s="10">
        <f>SUM(H36:H37)</f>
        <v>17.22</v>
      </c>
    </row>
    <row r="39" spans="2:8">
      <c r="B39" s="2" t="s">
        <v>358</v>
      </c>
      <c r="C39" s="9"/>
      <c r="D39" s="2"/>
      <c r="E39" s="2"/>
      <c r="F39" s="10"/>
      <c r="G39" s="10">
        <v>7017.4</v>
      </c>
      <c r="H39" s="10">
        <v>48.68</v>
      </c>
    </row>
    <row r="40" spans="2:8">
      <c r="B40" s="2" t="s">
        <v>117</v>
      </c>
      <c r="C40" s="9"/>
      <c r="D40" s="2"/>
      <c r="E40" s="2"/>
      <c r="F40" s="10"/>
      <c r="G40" s="10">
        <v>20843.23</v>
      </c>
      <c r="H40" s="10">
        <v>144.56</v>
      </c>
    </row>
    <row r="41" spans="2:8">
      <c r="B41" s="2" t="s">
        <v>296</v>
      </c>
      <c r="C41" s="9"/>
      <c r="D41" s="2"/>
      <c r="E41" s="2"/>
      <c r="F41" s="10"/>
      <c r="G41" s="10">
        <v>-6423.901228069999</v>
      </c>
      <c r="H41" s="10">
        <v>-44.56</v>
      </c>
    </row>
    <row r="42" spans="2:8">
      <c r="B42" s="2" t="s">
        <v>119</v>
      </c>
      <c r="C42" s="9"/>
      <c r="D42" s="2"/>
      <c r="E42" s="2"/>
      <c r="F42" s="10"/>
      <c r="G42" s="10">
        <v>14419.328771930001</v>
      </c>
      <c r="H42" s="10">
        <v>100</v>
      </c>
    </row>
    <row r="43" spans="2:8">
      <c r="B43" s="1" t="s">
        <v>120</v>
      </c>
    </row>
    <row r="44" spans="2:8">
      <c r="B44" s="1" t="s">
        <v>121</v>
      </c>
    </row>
    <row r="45" spans="2:8">
      <c r="B45" s="2" t="s">
        <v>122</v>
      </c>
      <c r="C45" s="90">
        <v>44773</v>
      </c>
    </row>
    <row r="46" spans="2:8" ht="25.5">
      <c r="B46" s="11" t="s">
        <v>123</v>
      </c>
      <c r="C46" s="9" t="s">
        <v>124</v>
      </c>
    </row>
    <row r="47" spans="2:8">
      <c r="B47" s="2"/>
    </row>
    <row r="48" spans="2:8">
      <c r="B48" s="2" t="s">
        <v>1736</v>
      </c>
      <c r="C48" s="9" t="s">
        <v>124</v>
      </c>
    </row>
    <row r="49" spans="2:3">
      <c r="B49" s="2" t="s">
        <v>1737</v>
      </c>
      <c r="C49" s="9" t="s">
        <v>124</v>
      </c>
    </row>
    <row r="50" spans="2:3">
      <c r="B50" s="2" t="s">
        <v>2518</v>
      </c>
      <c r="C50" s="9"/>
    </row>
    <row r="51" spans="2:3">
      <c r="B51" s="2" t="s">
        <v>2519</v>
      </c>
      <c r="C51" s="9"/>
    </row>
    <row r="52" spans="2:3">
      <c r="B52" s="2" t="s">
        <v>2520</v>
      </c>
      <c r="C52" s="9"/>
    </row>
    <row r="53" spans="2:3">
      <c r="B53" s="2" t="s">
        <v>2521</v>
      </c>
      <c r="C53" s="9"/>
    </row>
    <row r="54" spans="2:3">
      <c r="B54" s="2" t="s">
        <v>2522</v>
      </c>
      <c r="C54" s="9"/>
    </row>
    <row r="55" spans="2:3">
      <c r="B55" s="2" t="s">
        <v>2523</v>
      </c>
      <c r="C55" s="9"/>
    </row>
    <row r="56" spans="2:3">
      <c r="B56" s="2" t="s">
        <v>2524</v>
      </c>
      <c r="C56" s="9"/>
    </row>
    <row r="57" spans="2:3">
      <c r="B57" s="2" t="s">
        <v>2525</v>
      </c>
      <c r="C57" s="9"/>
    </row>
    <row r="58" spans="2:3">
      <c r="B58" s="2" t="s">
        <v>127</v>
      </c>
      <c r="C58" s="9"/>
    </row>
    <row r="59" spans="2:3">
      <c r="B59" s="19" t="s">
        <v>2526</v>
      </c>
    </row>
  </sheetData>
  <mergeCells count="8">
    <mergeCell ref="C12:C13"/>
    <mergeCell ref="D12:D13"/>
    <mergeCell ref="E12:E13"/>
    <mergeCell ref="B1:E1"/>
    <mergeCell ref="C3:C7"/>
    <mergeCell ref="D3:D7"/>
    <mergeCell ref="B10:E10"/>
    <mergeCell ref="B11:E11"/>
  </mergeCells>
  <hyperlinks>
    <hyperlink ref="A1" location="Index!A1" display="Index" xr:uid="{91AC5345-14AC-477B-96C9-8CFB8BD6A1D5}"/>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92A98-5CEC-48F1-BFC2-77092C0B67B5}">
  <dimension ref="A1:H84"/>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5">
      <c r="A1" s="3" t="s">
        <v>0</v>
      </c>
      <c r="B1" s="361" t="s">
        <v>6</v>
      </c>
      <c r="C1" s="361"/>
      <c r="D1" s="361"/>
      <c r="E1" s="361"/>
    </row>
    <row r="2" spans="1:5" ht="13.5" thickBot="1"/>
    <row r="3" spans="1:5" ht="15">
      <c r="B3" s="23" t="s">
        <v>2527</v>
      </c>
      <c r="C3" s="362"/>
      <c r="D3" s="365"/>
      <c r="E3" s="13"/>
    </row>
    <row r="4" spans="1:5" ht="45">
      <c r="B4" s="24" t="s">
        <v>2528</v>
      </c>
      <c r="C4" s="363"/>
      <c r="D4" s="366"/>
      <c r="E4" s="13"/>
    </row>
    <row r="5" spans="1:5" ht="15">
      <c r="B5" s="24" t="s">
        <v>977</v>
      </c>
      <c r="C5" s="363"/>
      <c r="D5" s="366"/>
      <c r="E5" s="13"/>
    </row>
    <row r="6" spans="1:5" ht="15">
      <c r="B6" s="24" t="s">
        <v>2529</v>
      </c>
      <c r="C6" s="363"/>
      <c r="D6" s="366"/>
      <c r="E6" s="13"/>
    </row>
    <row r="7" spans="1:5" ht="30.75" thickBot="1">
      <c r="B7" s="25" t="s">
        <v>2530</v>
      </c>
      <c r="C7" s="364"/>
      <c r="D7" s="367"/>
      <c r="E7" s="13"/>
    </row>
    <row r="8" spans="1:5">
      <c r="B8" s="13"/>
      <c r="C8" s="15" t="s">
        <v>979</v>
      </c>
      <c r="D8" s="15" t="s">
        <v>980</v>
      </c>
      <c r="E8" s="13"/>
    </row>
    <row r="9" spans="1:5">
      <c r="C9" s="12"/>
    </row>
    <row r="10" spans="1:5" ht="15">
      <c r="B10" s="412"/>
      <c r="C10" s="412"/>
      <c r="D10" s="412"/>
      <c r="E10" s="412"/>
    </row>
    <row r="11" spans="1:5">
      <c r="B11" s="411" t="s">
        <v>1747</v>
      </c>
      <c r="C11" s="411"/>
      <c r="D11" s="411"/>
      <c r="E11" s="411"/>
    </row>
    <row r="12" spans="1:5">
      <c r="B12" s="72" t="s">
        <v>1748</v>
      </c>
      <c r="C12" s="411" t="s">
        <v>1749</v>
      </c>
      <c r="D12" s="411" t="s">
        <v>1750</v>
      </c>
      <c r="E12" s="411" t="s">
        <v>1751</v>
      </c>
    </row>
    <row r="13" spans="1:5">
      <c r="B13" s="72" t="s">
        <v>1752</v>
      </c>
      <c r="C13" s="411"/>
      <c r="D13" s="411"/>
      <c r="E13" s="411"/>
    </row>
    <row r="14" spans="1:5">
      <c r="B14" s="91" t="s">
        <v>1753</v>
      </c>
      <c r="C14" s="77"/>
      <c r="D14" s="77"/>
      <c r="E14" s="77"/>
    </row>
    <row r="15" spans="1:5">
      <c r="B15" s="91" t="s">
        <v>1755</v>
      </c>
      <c r="C15" s="77"/>
      <c r="D15" s="77"/>
      <c r="E15" s="77"/>
    </row>
    <row r="16" spans="1:5">
      <c r="B16" s="91" t="s">
        <v>1756</v>
      </c>
      <c r="C16" s="77"/>
      <c r="D16" s="77" t="s">
        <v>1962</v>
      </c>
      <c r="E16" s="77"/>
    </row>
    <row r="17" spans="2:8">
      <c r="B17" s="92" t="s">
        <v>3122</v>
      </c>
      <c r="C17" s="72"/>
      <c r="D17" s="72"/>
      <c r="E17" s="72"/>
    </row>
    <row r="20" spans="2:8">
      <c r="B20" s="1" t="s">
        <v>97</v>
      </c>
    </row>
    <row r="22" spans="2:8">
      <c r="B22" s="6" t="s">
        <v>98</v>
      </c>
      <c r="C22" s="7" t="s">
        <v>99</v>
      </c>
      <c r="D22" s="6" t="s">
        <v>100</v>
      </c>
      <c r="E22" s="6" t="s">
        <v>101</v>
      </c>
      <c r="F22" s="8" t="s">
        <v>102</v>
      </c>
      <c r="G22" s="8" t="s">
        <v>103</v>
      </c>
      <c r="H22" s="8" t="s">
        <v>104</v>
      </c>
    </row>
    <row r="23" spans="2:8">
      <c r="B23" s="2" t="s">
        <v>105</v>
      </c>
      <c r="C23" s="12"/>
    </row>
    <row r="24" spans="2:8">
      <c r="B24" s="2" t="s">
        <v>106</v>
      </c>
      <c r="C24" s="12"/>
    </row>
    <row r="25" spans="2:8">
      <c r="B25" s="2" t="s">
        <v>107</v>
      </c>
      <c r="C25" s="12"/>
    </row>
    <row r="26" spans="2:8">
      <c r="B26" s="1" t="s">
        <v>2531</v>
      </c>
      <c r="C26" s="12">
        <v>6.43</v>
      </c>
      <c r="D26" s="1" t="s">
        <v>108</v>
      </c>
      <c r="E26" s="1" t="s">
        <v>2532</v>
      </c>
      <c r="F26" s="4">
        <v>500000</v>
      </c>
      <c r="G26" s="4">
        <v>505.82</v>
      </c>
      <c r="H26" s="4">
        <v>1.73</v>
      </c>
    </row>
    <row r="27" spans="2:8">
      <c r="B27" s="1" t="s">
        <v>2105</v>
      </c>
      <c r="C27" s="12">
        <v>6.82</v>
      </c>
      <c r="D27" s="1" t="s">
        <v>108</v>
      </c>
      <c r="E27" s="1" t="s">
        <v>2106</v>
      </c>
      <c r="F27" s="4">
        <v>450000</v>
      </c>
      <c r="G27" s="4">
        <v>469.27</v>
      </c>
      <c r="H27" s="4">
        <v>1.61</v>
      </c>
    </row>
    <row r="28" spans="2:8">
      <c r="B28" s="1" t="s">
        <v>2533</v>
      </c>
      <c r="C28" s="12">
        <v>6.75</v>
      </c>
      <c r="D28" s="1" t="s">
        <v>108</v>
      </c>
      <c r="E28" s="1" t="s">
        <v>2534</v>
      </c>
      <c r="F28" s="4">
        <v>300000</v>
      </c>
      <c r="G28" s="4">
        <v>309.67</v>
      </c>
      <c r="H28" s="4">
        <v>1.06</v>
      </c>
    </row>
    <row r="29" spans="2:8">
      <c r="B29" s="1" t="s">
        <v>2535</v>
      </c>
      <c r="C29" s="12">
        <v>6.73</v>
      </c>
      <c r="D29" s="1" t="s">
        <v>108</v>
      </c>
      <c r="E29" s="1" t="s">
        <v>2536</v>
      </c>
      <c r="F29" s="4">
        <v>300000</v>
      </c>
      <c r="G29" s="4">
        <v>308.47000000000003</v>
      </c>
      <c r="H29" s="4">
        <v>1.06</v>
      </c>
    </row>
    <row r="30" spans="2:8">
      <c r="B30" s="1" t="s">
        <v>2537</v>
      </c>
      <c r="C30" s="12">
        <v>6.75</v>
      </c>
      <c r="D30" s="1" t="s">
        <v>108</v>
      </c>
      <c r="E30" s="1" t="s">
        <v>2538</v>
      </c>
      <c r="F30" s="4">
        <v>300000</v>
      </c>
      <c r="G30" s="4">
        <v>307.94</v>
      </c>
      <c r="H30" s="4">
        <v>1.06</v>
      </c>
    </row>
    <row r="31" spans="2:8">
      <c r="B31" s="1" t="s">
        <v>2539</v>
      </c>
      <c r="C31" s="12">
        <v>7.16</v>
      </c>
      <c r="D31" s="1" t="s">
        <v>108</v>
      </c>
      <c r="E31" s="1" t="s">
        <v>2540</v>
      </c>
      <c r="F31" s="4">
        <v>280000</v>
      </c>
      <c r="G31" s="4">
        <v>288.37</v>
      </c>
      <c r="H31" s="4">
        <v>0.99</v>
      </c>
    </row>
    <row r="32" spans="2:8">
      <c r="B32" s="1" t="s">
        <v>2541</v>
      </c>
      <c r="C32" s="12">
        <v>6.74</v>
      </c>
      <c r="D32" s="1" t="s">
        <v>108</v>
      </c>
      <c r="E32" s="1" t="s">
        <v>2542</v>
      </c>
      <c r="F32" s="4">
        <v>250000</v>
      </c>
      <c r="G32" s="4">
        <v>258.33999999999997</v>
      </c>
      <c r="H32" s="4">
        <v>0.89</v>
      </c>
    </row>
    <row r="33" spans="2:8">
      <c r="B33" s="1" t="s">
        <v>2543</v>
      </c>
      <c r="C33" s="12">
        <v>6.78</v>
      </c>
      <c r="D33" s="1" t="s">
        <v>108</v>
      </c>
      <c r="E33" s="1" t="s">
        <v>2544</v>
      </c>
      <c r="F33" s="4">
        <v>231000</v>
      </c>
      <c r="G33" s="4">
        <v>240.16</v>
      </c>
      <c r="H33" s="4">
        <v>0.82</v>
      </c>
    </row>
    <row r="34" spans="2:8">
      <c r="B34" s="1" t="s">
        <v>2545</v>
      </c>
      <c r="C34" s="12">
        <v>5.74</v>
      </c>
      <c r="D34" s="1" t="s">
        <v>108</v>
      </c>
      <c r="E34" s="1" t="s">
        <v>2546</v>
      </c>
      <c r="F34" s="4">
        <v>228000</v>
      </c>
      <c r="G34" s="4">
        <v>229.04</v>
      </c>
      <c r="H34" s="4">
        <v>0.78</v>
      </c>
    </row>
    <row r="35" spans="2:8">
      <c r="B35" s="1" t="s">
        <v>2547</v>
      </c>
      <c r="C35" s="12">
        <v>6.76</v>
      </c>
      <c r="D35" s="1" t="s">
        <v>108</v>
      </c>
      <c r="E35" s="1" t="s">
        <v>2548</v>
      </c>
      <c r="F35" s="4">
        <v>200000</v>
      </c>
      <c r="G35" s="4">
        <v>206.42</v>
      </c>
      <c r="H35" s="4">
        <v>0.71</v>
      </c>
    </row>
    <row r="36" spans="2:8">
      <c r="B36" s="1" t="s">
        <v>2549</v>
      </c>
      <c r="C36" s="12">
        <v>6.81</v>
      </c>
      <c r="D36" s="1" t="s">
        <v>108</v>
      </c>
      <c r="E36" s="1" t="s">
        <v>2550</v>
      </c>
      <c r="F36" s="4">
        <v>100000</v>
      </c>
      <c r="G36" s="4">
        <v>104.05</v>
      </c>
      <c r="H36" s="4">
        <v>0.36</v>
      </c>
    </row>
    <row r="37" spans="2:8">
      <c r="B37" s="1" t="s">
        <v>2551</v>
      </c>
      <c r="C37" s="12">
        <v>6.76</v>
      </c>
      <c r="D37" s="1" t="s">
        <v>108</v>
      </c>
      <c r="E37" s="1" t="s">
        <v>2552</v>
      </c>
      <c r="F37" s="4">
        <v>100000</v>
      </c>
      <c r="G37" s="4">
        <v>103.14</v>
      </c>
      <c r="H37" s="4">
        <v>0.35</v>
      </c>
    </row>
    <row r="38" spans="2:8">
      <c r="B38" s="1" t="s">
        <v>2553</v>
      </c>
      <c r="C38" s="12">
        <v>6.76</v>
      </c>
      <c r="D38" s="1" t="s">
        <v>108</v>
      </c>
      <c r="E38" s="1" t="s">
        <v>2554</v>
      </c>
      <c r="F38" s="4">
        <v>100000</v>
      </c>
      <c r="G38" s="4">
        <v>102.82</v>
      </c>
      <c r="H38" s="4">
        <v>0.35</v>
      </c>
    </row>
    <row r="39" spans="2:8">
      <c r="B39" s="1" t="s">
        <v>2555</v>
      </c>
      <c r="C39" s="12">
        <v>7.02</v>
      </c>
      <c r="D39" s="1" t="s">
        <v>108</v>
      </c>
      <c r="E39" s="1" t="s">
        <v>2556</v>
      </c>
      <c r="F39" s="4">
        <v>94000</v>
      </c>
      <c r="G39" s="4">
        <v>96.17</v>
      </c>
      <c r="H39" s="4">
        <v>0.33</v>
      </c>
    </row>
    <row r="40" spans="2:8">
      <c r="B40" s="1" t="s">
        <v>2557</v>
      </c>
      <c r="C40" s="12">
        <v>7.16</v>
      </c>
      <c r="D40" s="1" t="s">
        <v>108</v>
      </c>
      <c r="E40" s="1" t="s">
        <v>2558</v>
      </c>
      <c r="F40" s="4">
        <v>85000</v>
      </c>
      <c r="G40" s="4">
        <v>87.64</v>
      </c>
      <c r="H40" s="4">
        <v>0.3</v>
      </c>
    </row>
    <row r="41" spans="2:8">
      <c r="B41" s="1" t="s">
        <v>2559</v>
      </c>
      <c r="C41" s="12">
        <v>6.81</v>
      </c>
      <c r="D41" s="1" t="s">
        <v>108</v>
      </c>
      <c r="E41" s="1" t="s">
        <v>2560</v>
      </c>
      <c r="F41" s="4">
        <v>50000</v>
      </c>
      <c r="G41" s="4">
        <v>51.82</v>
      </c>
      <c r="H41" s="4">
        <v>0.18</v>
      </c>
    </row>
    <row r="42" spans="2:8">
      <c r="B42" s="1" t="s">
        <v>2561</v>
      </c>
      <c r="C42" s="12">
        <v>6.76</v>
      </c>
      <c r="D42" s="1" t="s">
        <v>108</v>
      </c>
      <c r="E42" s="1" t="s">
        <v>2562</v>
      </c>
      <c r="F42" s="4">
        <v>50000</v>
      </c>
      <c r="G42" s="4">
        <v>51.5</v>
      </c>
      <c r="H42" s="4">
        <v>0.18</v>
      </c>
    </row>
    <row r="43" spans="2:8">
      <c r="B43" s="1" t="s">
        <v>2563</v>
      </c>
      <c r="C43" s="12">
        <v>7.02</v>
      </c>
      <c r="D43" s="1" t="s">
        <v>108</v>
      </c>
      <c r="E43" s="1" t="s">
        <v>2564</v>
      </c>
      <c r="F43" s="4">
        <v>50000</v>
      </c>
      <c r="G43" s="4">
        <v>51.14</v>
      </c>
      <c r="H43" s="4">
        <v>0.18</v>
      </c>
    </row>
    <row r="44" spans="2:8">
      <c r="B44" s="1" t="s">
        <v>2565</v>
      </c>
      <c r="C44" s="12">
        <v>7.14</v>
      </c>
      <c r="D44" s="1" t="s">
        <v>108</v>
      </c>
      <c r="E44" s="1" t="s">
        <v>2566</v>
      </c>
      <c r="F44" s="4">
        <v>41300</v>
      </c>
      <c r="G44" s="4">
        <v>42.31</v>
      </c>
      <c r="H44" s="4">
        <v>0.14000000000000001</v>
      </c>
    </row>
    <row r="45" spans="2:8">
      <c r="B45" s="1" t="s">
        <v>2567</v>
      </c>
      <c r="C45" s="12">
        <v>6.37</v>
      </c>
      <c r="D45" s="1" t="s">
        <v>108</v>
      </c>
      <c r="E45" s="1" t="s">
        <v>2568</v>
      </c>
      <c r="F45" s="4">
        <v>38300</v>
      </c>
      <c r="G45" s="4">
        <v>38.799999999999997</v>
      </c>
      <c r="H45" s="4">
        <v>0.13</v>
      </c>
    </row>
    <row r="46" spans="2:8">
      <c r="B46" s="1" t="s">
        <v>2569</v>
      </c>
      <c r="C46" s="12">
        <v>6.12</v>
      </c>
      <c r="D46" s="1" t="s">
        <v>108</v>
      </c>
      <c r="E46" s="1" t="s">
        <v>2570</v>
      </c>
      <c r="F46" s="4">
        <v>26600</v>
      </c>
      <c r="G46" s="4">
        <v>26.96</v>
      </c>
      <c r="H46" s="4">
        <v>0.09</v>
      </c>
    </row>
    <row r="47" spans="2:8">
      <c r="B47" s="1" t="s">
        <v>2571</v>
      </c>
      <c r="C47" s="12">
        <v>6.19</v>
      </c>
      <c r="D47" s="1" t="s">
        <v>108</v>
      </c>
      <c r="E47" s="1" t="s">
        <v>2572</v>
      </c>
      <c r="F47" s="4">
        <v>13000</v>
      </c>
      <c r="G47" s="4">
        <v>13.19</v>
      </c>
      <c r="H47" s="4">
        <v>0.05</v>
      </c>
    </row>
    <row r="48" spans="2:8">
      <c r="B48" s="1" t="s">
        <v>2573</v>
      </c>
      <c r="C48" s="12">
        <v>7.05</v>
      </c>
      <c r="D48" s="1" t="s">
        <v>108</v>
      </c>
      <c r="E48" s="1" t="s">
        <v>2574</v>
      </c>
      <c r="F48" s="4">
        <v>10000</v>
      </c>
      <c r="G48" s="4">
        <v>10.18</v>
      </c>
      <c r="H48" s="4">
        <v>0.03</v>
      </c>
    </row>
    <row r="49" spans="2:8">
      <c r="B49" s="2" t="s">
        <v>109</v>
      </c>
      <c r="C49" s="89"/>
      <c r="D49" s="2"/>
      <c r="E49" s="2"/>
      <c r="F49" s="10"/>
      <c r="G49" s="10">
        <f>SUM(G22:G48)</f>
        <v>3903.2200000000003</v>
      </c>
      <c r="H49" s="10">
        <f>SUM(H22:H48)</f>
        <v>13.38</v>
      </c>
    </row>
    <row r="50" spans="2:8">
      <c r="B50" s="2" t="s">
        <v>335</v>
      </c>
      <c r="C50" s="12"/>
    </row>
    <row r="51" spans="2:8">
      <c r="B51" s="1" t="s">
        <v>347</v>
      </c>
      <c r="C51" s="12">
        <v>7.08</v>
      </c>
      <c r="D51" s="1" t="s">
        <v>337</v>
      </c>
      <c r="E51" s="1" t="s">
        <v>348</v>
      </c>
      <c r="F51" s="4">
        <v>250</v>
      </c>
      <c r="G51" s="4">
        <v>2516.15</v>
      </c>
      <c r="H51" s="4">
        <v>8.6199999999999992</v>
      </c>
    </row>
    <row r="52" spans="2:8">
      <c r="B52" s="1" t="s">
        <v>2575</v>
      </c>
      <c r="C52" s="12">
        <v>6.66</v>
      </c>
      <c r="D52" s="1" t="s">
        <v>337</v>
      </c>
      <c r="E52" s="1" t="s">
        <v>2576</v>
      </c>
      <c r="F52" s="4">
        <v>250</v>
      </c>
      <c r="G52" s="4">
        <v>2502.92</v>
      </c>
      <c r="H52" s="4">
        <v>8.57</v>
      </c>
    </row>
    <row r="53" spans="2:8">
      <c r="B53" s="1" t="s">
        <v>2129</v>
      </c>
      <c r="C53" s="12">
        <v>6.49</v>
      </c>
      <c r="D53" s="1" t="s">
        <v>337</v>
      </c>
      <c r="E53" s="1" t="s">
        <v>2130</v>
      </c>
      <c r="F53" s="4">
        <v>250</v>
      </c>
      <c r="G53" s="4">
        <v>2498.91</v>
      </c>
      <c r="H53" s="4">
        <v>8.56</v>
      </c>
    </row>
    <row r="54" spans="2:8">
      <c r="B54" s="1" t="s">
        <v>1410</v>
      </c>
      <c r="C54" s="12">
        <v>6.58</v>
      </c>
      <c r="D54" s="1" t="s">
        <v>337</v>
      </c>
      <c r="E54" s="1" t="s">
        <v>851</v>
      </c>
      <c r="F54" s="4">
        <v>250</v>
      </c>
      <c r="G54" s="4">
        <v>2497.39</v>
      </c>
      <c r="H54" s="4">
        <v>8.56</v>
      </c>
    </row>
    <row r="55" spans="2:8">
      <c r="B55" s="1" t="s">
        <v>891</v>
      </c>
      <c r="C55" s="12">
        <v>6.6</v>
      </c>
      <c r="D55" s="1" t="s">
        <v>337</v>
      </c>
      <c r="E55" s="1" t="s">
        <v>892</v>
      </c>
      <c r="F55" s="4">
        <v>250</v>
      </c>
      <c r="G55" s="4">
        <v>2467.6799999999998</v>
      </c>
      <c r="H55" s="4">
        <v>8.4499999999999993</v>
      </c>
    </row>
    <row r="56" spans="2:8">
      <c r="B56" s="1" t="s">
        <v>864</v>
      </c>
      <c r="C56" s="12">
        <v>6.77</v>
      </c>
      <c r="D56" s="1" t="s">
        <v>337</v>
      </c>
      <c r="E56" s="1" t="s">
        <v>865</v>
      </c>
      <c r="F56" s="4">
        <v>250</v>
      </c>
      <c r="G56" s="4">
        <v>2447.02</v>
      </c>
      <c r="H56" s="4">
        <v>8.3800000000000008</v>
      </c>
    </row>
    <row r="57" spans="2:8">
      <c r="B57" s="1" t="s">
        <v>866</v>
      </c>
      <c r="C57" s="12">
        <v>6.81</v>
      </c>
      <c r="D57" s="1" t="s">
        <v>337</v>
      </c>
      <c r="E57" s="1" t="s">
        <v>867</v>
      </c>
      <c r="F57" s="4">
        <v>250</v>
      </c>
      <c r="G57" s="4">
        <v>2441.21</v>
      </c>
      <c r="H57" s="4">
        <v>8.36</v>
      </c>
    </row>
    <row r="58" spans="2:8">
      <c r="B58" s="1" t="s">
        <v>2198</v>
      </c>
      <c r="C58" s="12">
        <v>7.92</v>
      </c>
      <c r="D58" s="1" t="s">
        <v>2199</v>
      </c>
      <c r="E58" s="1" t="s">
        <v>2200</v>
      </c>
      <c r="F58" s="4">
        <v>210</v>
      </c>
      <c r="G58" s="4">
        <v>2103.29</v>
      </c>
      <c r="H58" s="4">
        <v>7.21</v>
      </c>
    </row>
    <row r="59" spans="2:8">
      <c r="B59" s="1" t="s">
        <v>2577</v>
      </c>
      <c r="C59" s="12">
        <v>5.75</v>
      </c>
      <c r="D59" s="1" t="s">
        <v>349</v>
      </c>
      <c r="E59" s="1" t="s">
        <v>2578</v>
      </c>
      <c r="F59" s="4">
        <v>200</v>
      </c>
      <c r="G59" s="4">
        <v>2001.98</v>
      </c>
      <c r="H59" s="4">
        <v>6.86</v>
      </c>
    </row>
    <row r="60" spans="2:8">
      <c r="B60" s="1" t="s">
        <v>2579</v>
      </c>
      <c r="C60" s="12">
        <v>6.81</v>
      </c>
      <c r="D60" s="1" t="s">
        <v>337</v>
      </c>
      <c r="E60" s="1" t="s">
        <v>2580</v>
      </c>
      <c r="F60" s="4">
        <v>180</v>
      </c>
      <c r="G60" s="4">
        <v>1737.45</v>
      </c>
      <c r="H60" s="4">
        <v>5.95</v>
      </c>
    </row>
    <row r="61" spans="2:8">
      <c r="B61" s="1" t="s">
        <v>2581</v>
      </c>
      <c r="C61" s="12">
        <v>6.87</v>
      </c>
      <c r="D61" s="1" t="s">
        <v>337</v>
      </c>
      <c r="E61" s="1" t="s">
        <v>2582</v>
      </c>
      <c r="F61" s="4">
        <v>4000000</v>
      </c>
      <c r="G61" s="4">
        <v>513.21</v>
      </c>
      <c r="H61" s="4">
        <v>1.76</v>
      </c>
    </row>
    <row r="62" spans="2:8">
      <c r="B62" s="2" t="s">
        <v>353</v>
      </c>
      <c r="C62" s="9"/>
      <c r="D62" s="2"/>
      <c r="E62" s="2"/>
      <c r="F62" s="10"/>
      <c r="G62" s="10">
        <f>SUM(G50:G61)</f>
        <v>23727.21</v>
      </c>
      <c r="H62" s="10">
        <f>SUM(H50:H61)</f>
        <v>81.280000000000015</v>
      </c>
    </row>
    <row r="63" spans="2:8">
      <c r="B63" s="2" t="s">
        <v>2583</v>
      </c>
      <c r="C63" s="9"/>
      <c r="D63" s="2"/>
      <c r="E63" s="2"/>
      <c r="F63" s="10"/>
      <c r="G63" s="10">
        <v>650</v>
      </c>
      <c r="H63" s="10">
        <v>2.23</v>
      </c>
    </row>
    <row r="64" spans="2:8">
      <c r="B64" s="2" t="s">
        <v>358</v>
      </c>
      <c r="C64" s="9"/>
      <c r="D64" s="2"/>
      <c r="E64" s="2"/>
      <c r="F64" s="10"/>
      <c r="G64" s="10">
        <v>41.1</v>
      </c>
      <c r="H64" s="10">
        <v>0.14000000000000001</v>
      </c>
    </row>
    <row r="65" spans="2:8">
      <c r="B65" s="2" t="s">
        <v>117</v>
      </c>
      <c r="C65" s="9"/>
      <c r="D65" s="2"/>
      <c r="E65" s="2"/>
      <c r="F65" s="10"/>
      <c r="G65" s="10">
        <v>28321.53</v>
      </c>
      <c r="H65" s="10">
        <v>97.03</v>
      </c>
    </row>
    <row r="66" spans="2:8">
      <c r="B66" s="2" t="s">
        <v>118</v>
      </c>
      <c r="C66" s="9"/>
      <c r="D66" s="2"/>
      <c r="E66" s="2"/>
      <c r="F66" s="10"/>
      <c r="G66" s="10">
        <v>867.23832468000035</v>
      </c>
      <c r="H66" s="10">
        <v>2.9699999999999989</v>
      </c>
    </row>
    <row r="67" spans="2:8">
      <c r="B67" s="2" t="s">
        <v>119</v>
      </c>
      <c r="C67" s="9"/>
      <c r="D67" s="2"/>
      <c r="E67" s="2"/>
      <c r="F67" s="10"/>
      <c r="G67" s="10">
        <v>29188.768324680001</v>
      </c>
      <c r="H67" s="10">
        <v>100</v>
      </c>
    </row>
    <row r="68" spans="2:8">
      <c r="B68" s="1" t="s">
        <v>120</v>
      </c>
    </row>
    <row r="69" spans="2:8">
      <c r="B69" s="1" t="s">
        <v>121</v>
      </c>
    </row>
    <row r="70" spans="2:8">
      <c r="B70" s="2" t="s">
        <v>122</v>
      </c>
      <c r="C70" s="90">
        <v>44773</v>
      </c>
    </row>
    <row r="71" spans="2:8" ht="25.5">
      <c r="B71" s="11" t="s">
        <v>123</v>
      </c>
      <c r="C71" s="9" t="s">
        <v>124</v>
      </c>
    </row>
    <row r="72" spans="2:8">
      <c r="B72" s="2"/>
    </row>
    <row r="73" spans="2:8">
      <c r="B73" s="2" t="s">
        <v>1736</v>
      </c>
      <c r="C73" s="9" t="s">
        <v>124</v>
      </c>
    </row>
    <row r="74" spans="2:8">
      <c r="B74" s="2" t="s">
        <v>1737</v>
      </c>
      <c r="C74" s="9" t="s">
        <v>124</v>
      </c>
    </row>
    <row r="75" spans="2:8">
      <c r="B75" s="2" t="s">
        <v>2584</v>
      </c>
      <c r="C75" s="9"/>
    </row>
    <row r="76" spans="2:8">
      <c r="B76" s="2" t="s">
        <v>2585</v>
      </c>
      <c r="C76" s="9"/>
    </row>
    <row r="77" spans="2:8">
      <c r="B77" s="2" t="s">
        <v>2586</v>
      </c>
      <c r="C77" s="9"/>
    </row>
    <row r="78" spans="2:8">
      <c r="B78" s="2" t="s">
        <v>2587</v>
      </c>
      <c r="C78" s="9"/>
    </row>
    <row r="79" spans="2:8">
      <c r="B79" s="2" t="s">
        <v>2588</v>
      </c>
      <c r="C79" s="9"/>
    </row>
    <row r="80" spans="2:8">
      <c r="B80" s="2" t="s">
        <v>2589</v>
      </c>
      <c r="C80" s="9"/>
    </row>
    <row r="81" spans="2:3">
      <c r="B81" s="2" t="s">
        <v>2590</v>
      </c>
      <c r="C81" s="9"/>
    </row>
    <row r="82" spans="2:3">
      <c r="B82" s="2" t="s">
        <v>2591</v>
      </c>
      <c r="C82" s="9"/>
    </row>
    <row r="83" spans="2:3">
      <c r="B83" s="2" t="s">
        <v>127</v>
      </c>
      <c r="C83" s="9"/>
    </row>
    <row r="84" spans="2:3">
      <c r="B84" s="19" t="s">
        <v>2592</v>
      </c>
    </row>
  </sheetData>
  <mergeCells count="8">
    <mergeCell ref="C12:C13"/>
    <mergeCell ref="D12:D13"/>
    <mergeCell ref="E12:E13"/>
    <mergeCell ref="B1:E1"/>
    <mergeCell ref="C3:C7"/>
    <mergeCell ref="D3:D7"/>
    <mergeCell ref="B10:E10"/>
    <mergeCell ref="B11:E11"/>
  </mergeCells>
  <hyperlinks>
    <hyperlink ref="A1" location="Index!A1" display="Index" xr:uid="{EC621AF0-BAA2-4723-9041-9BEBDCE80B8B}"/>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08F85-42B7-4C3F-8F0E-5909DCDA9EC8}">
  <dimension ref="A1:H64"/>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28515625" style="1" bestFit="1" customWidth="1"/>
    <col min="6" max="6" width="10.5703125" style="4" bestFit="1" customWidth="1"/>
    <col min="7" max="7" width="18.140625" style="4" bestFit="1" customWidth="1"/>
    <col min="8" max="8" width="9.140625" style="4" bestFit="1" customWidth="1"/>
    <col min="9" max="16384" width="9.140625" style="1"/>
  </cols>
  <sheetData>
    <row r="1" spans="1:5">
      <c r="A1" s="3" t="s">
        <v>0</v>
      </c>
      <c r="B1" s="361" t="s">
        <v>21</v>
      </c>
      <c r="C1" s="361"/>
      <c r="D1" s="361"/>
      <c r="E1" s="361"/>
    </row>
    <row r="2" spans="1:5" ht="13.5" thickBot="1"/>
    <row r="3" spans="1:5" ht="15.75" thickBot="1">
      <c r="B3" s="23" t="s">
        <v>2593</v>
      </c>
      <c r="C3" s="362"/>
      <c r="D3" s="365"/>
      <c r="E3" s="13"/>
    </row>
    <row r="4" spans="1:5" ht="45.75" thickBot="1">
      <c r="B4" s="153" t="s">
        <v>2594</v>
      </c>
      <c r="C4" s="423"/>
      <c r="D4" s="366"/>
      <c r="E4" s="13"/>
    </row>
    <row r="5" spans="1:5" ht="15">
      <c r="B5" s="24" t="s">
        <v>977</v>
      </c>
      <c r="C5" s="363"/>
      <c r="D5" s="366"/>
      <c r="E5" s="13"/>
    </row>
    <row r="6" spans="1:5" ht="15">
      <c r="B6" s="24" t="s">
        <v>2595</v>
      </c>
      <c r="C6" s="363"/>
      <c r="D6" s="366"/>
      <c r="E6" s="13"/>
    </row>
    <row r="7" spans="1:5" ht="30.75" thickBot="1">
      <c r="B7" s="25" t="s">
        <v>2596</v>
      </c>
      <c r="C7" s="364"/>
      <c r="D7" s="367"/>
      <c r="E7" s="13"/>
    </row>
    <row r="8" spans="1:5">
      <c r="B8" s="13"/>
      <c r="C8" s="15" t="s">
        <v>979</v>
      </c>
      <c r="D8" s="15" t="s">
        <v>980</v>
      </c>
      <c r="E8" s="13"/>
    </row>
    <row r="10" spans="1:5" ht="15">
      <c r="B10" s="412"/>
      <c r="C10" s="412"/>
      <c r="D10" s="412"/>
      <c r="E10" s="412"/>
    </row>
    <row r="11" spans="1:5">
      <c r="B11" s="411" t="s">
        <v>1747</v>
      </c>
      <c r="C11" s="411"/>
      <c r="D11" s="411"/>
      <c r="E11" s="411"/>
    </row>
    <row r="12" spans="1:5">
      <c r="B12" s="72" t="s">
        <v>1748</v>
      </c>
      <c r="C12" s="411" t="s">
        <v>1749</v>
      </c>
      <c r="D12" s="411" t="s">
        <v>1750</v>
      </c>
      <c r="E12" s="411" t="s">
        <v>1751</v>
      </c>
    </row>
    <row r="13" spans="1:5">
      <c r="B13" s="72" t="s">
        <v>1752</v>
      </c>
      <c r="C13" s="411"/>
      <c r="D13" s="411"/>
      <c r="E13" s="411"/>
    </row>
    <row r="14" spans="1:5">
      <c r="B14" s="91" t="s">
        <v>1753</v>
      </c>
      <c r="C14" s="77"/>
      <c r="D14" s="77"/>
      <c r="E14" s="77"/>
    </row>
    <row r="15" spans="1:5">
      <c r="B15" s="91" t="s">
        <v>1755</v>
      </c>
      <c r="C15" s="77"/>
      <c r="D15" s="77"/>
      <c r="E15" s="77"/>
    </row>
    <row r="16" spans="1:5">
      <c r="B16" s="91" t="s">
        <v>1756</v>
      </c>
      <c r="C16" s="77" t="s">
        <v>2476</v>
      </c>
      <c r="D16" s="77"/>
      <c r="E16" s="77"/>
    </row>
    <row r="17" spans="2:8">
      <c r="B17" s="92" t="s">
        <v>3122</v>
      </c>
      <c r="C17" s="72"/>
      <c r="D17" s="72"/>
      <c r="E17" s="72"/>
    </row>
    <row r="20" spans="2:8">
      <c r="B20" s="1" t="s">
        <v>97</v>
      </c>
    </row>
    <row r="22" spans="2:8">
      <c r="B22" s="6" t="s">
        <v>98</v>
      </c>
      <c r="C22" s="7" t="s">
        <v>99</v>
      </c>
      <c r="D22" s="6" t="s">
        <v>100</v>
      </c>
      <c r="E22" s="6" t="s">
        <v>101</v>
      </c>
      <c r="F22" s="8" t="s">
        <v>102</v>
      </c>
      <c r="G22" s="8" t="s">
        <v>103</v>
      </c>
      <c r="H22" s="8" t="s">
        <v>104</v>
      </c>
    </row>
    <row r="23" spans="2:8">
      <c r="B23" s="2" t="s">
        <v>105</v>
      </c>
      <c r="C23" s="12"/>
    </row>
    <row r="24" spans="2:8">
      <c r="B24" s="2" t="s">
        <v>106</v>
      </c>
      <c r="C24" s="12"/>
    </row>
    <row r="25" spans="2:8">
      <c r="B25" s="2" t="s">
        <v>107</v>
      </c>
      <c r="C25" s="12"/>
    </row>
    <row r="26" spans="2:8">
      <c r="B26" s="1" t="s">
        <v>2597</v>
      </c>
      <c r="C26" s="12">
        <v>7.03</v>
      </c>
      <c r="D26" s="1" t="s">
        <v>108</v>
      </c>
      <c r="E26" s="1" t="s">
        <v>2598</v>
      </c>
      <c r="F26" s="4">
        <v>4000000</v>
      </c>
      <c r="G26" s="4">
        <v>4057.17</v>
      </c>
      <c r="H26" s="4">
        <v>11.34</v>
      </c>
    </row>
    <row r="27" spans="2:8">
      <c r="B27" s="1" t="s">
        <v>2599</v>
      </c>
      <c r="C27" s="12">
        <v>7.36</v>
      </c>
      <c r="D27" s="1" t="s">
        <v>108</v>
      </c>
      <c r="E27" s="1" t="s">
        <v>2600</v>
      </c>
      <c r="F27" s="4">
        <v>2500000</v>
      </c>
      <c r="G27" s="4">
        <v>2630.65</v>
      </c>
      <c r="H27" s="4">
        <v>7.35</v>
      </c>
    </row>
    <row r="28" spans="2:8">
      <c r="B28" s="1" t="s">
        <v>2601</v>
      </c>
      <c r="C28" s="12">
        <v>7.4</v>
      </c>
      <c r="D28" s="1" t="s">
        <v>108</v>
      </c>
      <c r="E28" s="1" t="s">
        <v>2602</v>
      </c>
      <c r="F28" s="4">
        <v>2500000</v>
      </c>
      <c r="G28" s="4">
        <v>2534.98</v>
      </c>
      <c r="H28" s="4">
        <v>7.09</v>
      </c>
    </row>
    <row r="29" spans="2:8">
      <c r="B29" s="1" t="s">
        <v>2603</v>
      </c>
      <c r="C29" s="12">
        <v>7.41</v>
      </c>
      <c r="D29" s="1" t="s">
        <v>108</v>
      </c>
      <c r="E29" s="1" t="s">
        <v>2604</v>
      </c>
      <c r="F29" s="4">
        <v>2500000</v>
      </c>
      <c r="G29" s="4">
        <v>2527.59</v>
      </c>
      <c r="H29" s="4">
        <v>7.07</v>
      </c>
    </row>
    <row r="30" spans="2:8">
      <c r="B30" s="1" t="s">
        <v>2605</v>
      </c>
      <c r="C30" s="12">
        <v>7.39</v>
      </c>
      <c r="D30" s="1" t="s">
        <v>108</v>
      </c>
      <c r="E30" s="1" t="s">
        <v>2606</v>
      </c>
      <c r="F30" s="4">
        <v>2000000</v>
      </c>
      <c r="G30" s="4">
        <v>2031.89</v>
      </c>
      <c r="H30" s="4">
        <v>5.68</v>
      </c>
    </row>
    <row r="31" spans="2:8">
      <c r="B31" s="1" t="s">
        <v>643</v>
      </c>
      <c r="C31" s="12">
        <v>7.39</v>
      </c>
      <c r="D31" s="1" t="s">
        <v>108</v>
      </c>
      <c r="E31" s="1" t="s">
        <v>644</v>
      </c>
      <c r="F31" s="4">
        <v>1500000</v>
      </c>
      <c r="G31" s="4">
        <v>1527.12</v>
      </c>
      <c r="H31" s="4">
        <v>4.2699999999999996</v>
      </c>
    </row>
    <row r="32" spans="2:8">
      <c r="B32" s="1" t="s">
        <v>2607</v>
      </c>
      <c r="C32" s="12">
        <v>7.42</v>
      </c>
      <c r="D32" s="1" t="s">
        <v>108</v>
      </c>
      <c r="E32" s="1" t="s">
        <v>2608</v>
      </c>
      <c r="F32" s="4">
        <v>1500000</v>
      </c>
      <c r="G32" s="4">
        <v>1514</v>
      </c>
      <c r="H32" s="4">
        <v>4.2300000000000004</v>
      </c>
    </row>
    <row r="33" spans="2:8">
      <c r="B33" s="1" t="s">
        <v>2609</v>
      </c>
      <c r="C33" s="12">
        <v>7.39</v>
      </c>
      <c r="D33" s="1" t="s">
        <v>108</v>
      </c>
      <c r="E33" s="1" t="s">
        <v>2610</v>
      </c>
      <c r="F33" s="4">
        <v>1000000</v>
      </c>
      <c r="G33" s="4">
        <v>1018.7</v>
      </c>
      <c r="H33" s="4">
        <v>2.85</v>
      </c>
    </row>
    <row r="34" spans="2:8">
      <c r="B34" s="1" t="s">
        <v>2611</v>
      </c>
      <c r="C34" s="12">
        <v>7.42</v>
      </c>
      <c r="D34" s="1" t="s">
        <v>108</v>
      </c>
      <c r="E34" s="1" t="s">
        <v>2612</v>
      </c>
      <c r="F34" s="4">
        <v>1000000</v>
      </c>
      <c r="G34" s="4">
        <v>1009.9</v>
      </c>
      <c r="H34" s="4">
        <v>2.82</v>
      </c>
    </row>
    <row r="35" spans="2:8">
      <c r="B35" s="1" t="s">
        <v>2613</v>
      </c>
      <c r="C35" s="12">
        <v>7.39</v>
      </c>
      <c r="D35" s="1" t="s">
        <v>108</v>
      </c>
      <c r="E35" s="1" t="s">
        <v>2614</v>
      </c>
      <c r="F35" s="4">
        <v>1000000</v>
      </c>
      <c r="G35" s="4">
        <v>1009.87</v>
      </c>
      <c r="H35" s="4">
        <v>2.82</v>
      </c>
    </row>
    <row r="36" spans="2:8">
      <c r="B36" s="1" t="s">
        <v>645</v>
      </c>
      <c r="C36" s="12">
        <v>7.41</v>
      </c>
      <c r="D36" s="1" t="s">
        <v>108</v>
      </c>
      <c r="E36" s="1" t="s">
        <v>646</v>
      </c>
      <c r="F36" s="4">
        <v>800000</v>
      </c>
      <c r="G36" s="4">
        <v>815.29</v>
      </c>
      <c r="H36" s="4">
        <v>2.2799999999999998</v>
      </c>
    </row>
    <row r="37" spans="2:8">
      <c r="B37" s="1" t="s">
        <v>2615</v>
      </c>
      <c r="C37" s="12">
        <v>7.39</v>
      </c>
      <c r="D37" s="1" t="s">
        <v>108</v>
      </c>
      <c r="E37" s="1" t="s">
        <v>2616</v>
      </c>
      <c r="F37" s="4">
        <v>525000</v>
      </c>
      <c r="G37" s="4">
        <v>530.79</v>
      </c>
      <c r="H37" s="4">
        <v>1.48</v>
      </c>
    </row>
    <row r="38" spans="2:8">
      <c r="B38" s="1" t="s">
        <v>2617</v>
      </c>
      <c r="C38" s="12">
        <v>7.39</v>
      </c>
      <c r="D38" s="1" t="s">
        <v>108</v>
      </c>
      <c r="E38" s="1" t="s">
        <v>2618</v>
      </c>
      <c r="F38" s="4">
        <v>500000</v>
      </c>
      <c r="G38" s="4">
        <v>505.26</v>
      </c>
      <c r="H38" s="4">
        <v>1.41</v>
      </c>
    </row>
    <row r="39" spans="2:8">
      <c r="B39" s="1" t="s">
        <v>2619</v>
      </c>
      <c r="C39" s="12">
        <v>7.39</v>
      </c>
      <c r="D39" s="1" t="s">
        <v>108</v>
      </c>
      <c r="E39" s="1" t="s">
        <v>2620</v>
      </c>
      <c r="F39" s="4">
        <v>30000</v>
      </c>
      <c r="G39" s="4">
        <v>30.4</v>
      </c>
      <c r="H39" s="4">
        <v>0.08</v>
      </c>
    </row>
    <row r="40" spans="2:8">
      <c r="B40" s="2" t="s">
        <v>109</v>
      </c>
      <c r="C40" s="89"/>
      <c r="D40" s="2"/>
      <c r="E40" s="2"/>
      <c r="F40" s="10"/>
      <c r="G40" s="10">
        <f>SUM(G22:G39)</f>
        <v>21743.61</v>
      </c>
      <c r="H40" s="10">
        <f>SUM(H22:H39)</f>
        <v>60.769999999999996</v>
      </c>
    </row>
    <row r="41" spans="2:8">
      <c r="B41" s="2" t="s">
        <v>335</v>
      </c>
      <c r="C41" s="12"/>
    </row>
    <row r="42" spans="2:8">
      <c r="B42" s="1" t="s">
        <v>2621</v>
      </c>
      <c r="C42" s="12">
        <v>7.35</v>
      </c>
      <c r="D42" s="1" t="s">
        <v>337</v>
      </c>
      <c r="E42" s="1" t="s">
        <v>2622</v>
      </c>
      <c r="F42" s="4">
        <v>480</v>
      </c>
      <c r="G42" s="4">
        <v>4870.68</v>
      </c>
      <c r="H42" s="4">
        <v>13.62</v>
      </c>
    </row>
    <row r="43" spans="2:8">
      <c r="B43" s="1" t="s">
        <v>2623</v>
      </c>
      <c r="C43" s="12">
        <v>7.26</v>
      </c>
      <c r="D43" s="1" t="s">
        <v>337</v>
      </c>
      <c r="E43" s="1" t="s">
        <v>2624</v>
      </c>
      <c r="F43" s="4">
        <v>450</v>
      </c>
      <c r="G43" s="4">
        <v>4500.5200000000004</v>
      </c>
      <c r="H43" s="4">
        <v>12.58</v>
      </c>
    </row>
    <row r="44" spans="2:8">
      <c r="B44" s="1" t="s">
        <v>2625</v>
      </c>
      <c r="C44" s="12">
        <v>7.35</v>
      </c>
      <c r="D44" s="1" t="s">
        <v>337</v>
      </c>
      <c r="E44" s="1" t="s">
        <v>2626</v>
      </c>
      <c r="F44" s="4">
        <v>200</v>
      </c>
      <c r="G44" s="4">
        <v>2024.89</v>
      </c>
      <c r="H44" s="4">
        <v>5.66</v>
      </c>
    </row>
    <row r="45" spans="2:8">
      <c r="B45" s="1" t="s">
        <v>2627</v>
      </c>
      <c r="C45" s="12">
        <v>7.17</v>
      </c>
      <c r="D45" s="1" t="s">
        <v>337</v>
      </c>
      <c r="E45" s="1" t="s">
        <v>2628</v>
      </c>
      <c r="F45" s="4">
        <v>100</v>
      </c>
      <c r="G45" s="4">
        <v>1005.14</v>
      </c>
      <c r="H45" s="4">
        <v>2.81</v>
      </c>
    </row>
    <row r="46" spans="2:8">
      <c r="B46" s="1" t="s">
        <v>2629</v>
      </c>
      <c r="C46" s="12">
        <v>7.15</v>
      </c>
      <c r="D46" s="1" t="s">
        <v>337</v>
      </c>
      <c r="E46" s="1" t="s">
        <v>2630</v>
      </c>
      <c r="F46" s="4">
        <v>50</v>
      </c>
      <c r="G46" s="4">
        <v>501</v>
      </c>
      <c r="H46" s="4">
        <v>1.4</v>
      </c>
    </row>
    <row r="47" spans="2:8">
      <c r="B47" s="2" t="s">
        <v>353</v>
      </c>
      <c r="C47" s="9"/>
      <c r="D47" s="2"/>
      <c r="E47" s="2"/>
      <c r="F47" s="10"/>
      <c r="G47" s="10">
        <f>SUM(G41:G46)</f>
        <v>12902.23</v>
      </c>
      <c r="H47" s="10">
        <f>SUM(H41:H46)</f>
        <v>36.07</v>
      </c>
    </row>
    <row r="48" spans="2:8">
      <c r="B48" s="2" t="s">
        <v>270</v>
      </c>
      <c r="C48" s="9"/>
      <c r="D48" s="2"/>
      <c r="E48" s="2"/>
      <c r="F48" s="10"/>
      <c r="G48" s="10">
        <v>1393.15</v>
      </c>
      <c r="H48" s="10">
        <v>3.9</v>
      </c>
    </row>
    <row r="49" spans="2:8">
      <c r="B49" s="2" t="s">
        <v>117</v>
      </c>
      <c r="C49" s="9"/>
      <c r="D49" s="2"/>
      <c r="E49" s="2"/>
      <c r="F49" s="10"/>
      <c r="G49" s="10">
        <v>36038.99</v>
      </c>
      <c r="H49" s="10">
        <v>100.76</v>
      </c>
    </row>
    <row r="50" spans="2:8">
      <c r="B50" s="2" t="s">
        <v>296</v>
      </c>
      <c r="C50" s="9"/>
      <c r="D50" s="2"/>
      <c r="E50" s="2"/>
      <c r="F50" s="10"/>
      <c r="G50" s="10">
        <v>-269.01564296999868</v>
      </c>
      <c r="H50" s="10">
        <v>-0.76000000000000512</v>
      </c>
    </row>
    <row r="51" spans="2:8">
      <c r="B51" s="2" t="s">
        <v>119</v>
      </c>
      <c r="C51" s="9"/>
      <c r="D51" s="2"/>
      <c r="E51" s="2"/>
      <c r="F51" s="10"/>
      <c r="G51" s="10">
        <v>35769.974357029998</v>
      </c>
      <c r="H51" s="10">
        <v>100</v>
      </c>
    </row>
    <row r="52" spans="2:8">
      <c r="B52" s="1" t="s">
        <v>120</v>
      </c>
    </row>
    <row r="53" spans="2:8">
      <c r="B53" s="1" t="s">
        <v>121</v>
      </c>
    </row>
    <row r="54" spans="2:8">
      <c r="B54" s="2" t="s">
        <v>122</v>
      </c>
      <c r="C54" s="90">
        <v>44773</v>
      </c>
    </row>
    <row r="55" spans="2:8" ht="25.5">
      <c r="B55" s="11" t="s">
        <v>123</v>
      </c>
      <c r="C55" s="9" t="s">
        <v>124</v>
      </c>
    </row>
    <row r="56" spans="2:8">
      <c r="B56" s="2"/>
    </row>
    <row r="57" spans="2:8">
      <c r="B57" s="2" t="s">
        <v>1736</v>
      </c>
      <c r="C57" s="9" t="s">
        <v>124</v>
      </c>
    </row>
    <row r="58" spans="2:8">
      <c r="B58" s="2" t="s">
        <v>1737</v>
      </c>
      <c r="C58" s="9" t="s">
        <v>124</v>
      </c>
    </row>
    <row r="59" spans="2:8">
      <c r="B59" s="2" t="s">
        <v>2631</v>
      </c>
      <c r="C59" s="9"/>
    </row>
    <row r="60" spans="2:8">
      <c r="B60" s="2" t="s">
        <v>2632</v>
      </c>
      <c r="C60" s="9"/>
    </row>
    <row r="61" spans="2:8">
      <c r="B61" s="2" t="s">
        <v>2633</v>
      </c>
      <c r="C61" s="9"/>
    </row>
    <row r="62" spans="2:8">
      <c r="B62" s="2" t="s">
        <v>2634</v>
      </c>
      <c r="C62" s="9"/>
    </row>
    <row r="63" spans="2:8">
      <c r="B63" s="2" t="s">
        <v>127</v>
      </c>
      <c r="C63" s="9"/>
    </row>
    <row r="64" spans="2:8">
      <c r="B64" s="19" t="s">
        <v>2635</v>
      </c>
    </row>
  </sheetData>
  <mergeCells count="8">
    <mergeCell ref="C12:C13"/>
    <mergeCell ref="D12:D13"/>
    <mergeCell ref="E12:E13"/>
    <mergeCell ref="B1:E1"/>
    <mergeCell ref="C3:C7"/>
    <mergeCell ref="D3:D7"/>
    <mergeCell ref="B10:E10"/>
    <mergeCell ref="B11:E11"/>
  </mergeCells>
  <hyperlinks>
    <hyperlink ref="A1" location="Index!A1" display="Index" xr:uid="{ED1CEFFB-94D7-4361-A50E-4AD6232C6F53}"/>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195</vt:i4>
      </vt:variant>
    </vt:vector>
  </HeadingPairs>
  <TitlesOfParts>
    <vt:vector size="245" baseType="lpstr">
      <vt:lpstr>Index</vt:lpstr>
      <vt:lpstr>TATA Scheme Risk-O-Meters</vt:lpstr>
      <vt:lpstr>Dividend History</vt:lpstr>
      <vt:lpstr>TAF</vt:lpstr>
      <vt:lpstr>TBAF</vt:lpstr>
      <vt:lpstr>TMIF</vt:lpstr>
      <vt:lpstr>TMAOF</vt:lpstr>
      <vt:lpstr>TEGF</vt:lpstr>
      <vt:lpstr>TTOFE</vt:lpstr>
      <vt:lpstr>TEOF</vt:lpstr>
      <vt:lpstr>TINR</vt:lpstr>
      <vt:lpstr>TSCAPF</vt:lpstr>
      <vt:lpstr>TDIVYF</vt:lpstr>
      <vt:lpstr>TEQPEF</vt:lpstr>
      <vt:lpstr>TMCAPF</vt:lpstr>
      <vt:lpstr>TFEF</vt:lpstr>
      <vt:lpstr>TTSF96</vt:lpstr>
      <vt:lpstr>TBFSF</vt:lpstr>
      <vt:lpstr>TDIF</vt:lpstr>
      <vt:lpstr>TICF</vt:lpstr>
      <vt:lpstr>TIPHF</vt:lpstr>
      <vt:lpstr>TREF</vt:lpstr>
      <vt:lpstr>TISF</vt:lpstr>
      <vt:lpstr>TIFSA</vt:lpstr>
      <vt:lpstr>TIFNA</vt:lpstr>
      <vt:lpstr>TNPBETF</vt:lpstr>
      <vt:lpstr>TNETF</vt:lpstr>
      <vt:lpstr>TNIDETF</vt:lpstr>
      <vt:lpstr>TNIDFOF</vt:lpstr>
      <vt:lpstr>TCS</vt:lpstr>
      <vt:lpstr>TYCF</vt:lpstr>
      <vt:lpstr>TBCF</vt:lpstr>
      <vt:lpstr>TQNTF</vt:lpstr>
      <vt:lpstr>TRSFP</vt:lpstr>
      <vt:lpstr>TRSFM</vt:lpstr>
      <vt:lpstr>TRSFC</vt:lpstr>
      <vt:lpstr>TLF</vt:lpstr>
      <vt:lpstr>TSTBF</vt:lpstr>
      <vt:lpstr>TFF</vt:lpstr>
      <vt:lpstr>TIPF</vt:lpstr>
      <vt:lpstr>TFRF</vt:lpstr>
      <vt:lpstr>TFRSTF</vt:lpstr>
      <vt:lpstr>TUSTF</vt:lpstr>
      <vt:lpstr>TCORPBF</vt:lpstr>
      <vt:lpstr>TIFA</vt:lpstr>
      <vt:lpstr>TGSFR</vt:lpstr>
      <vt:lpstr>TOF</vt:lpstr>
      <vt:lpstr>TDBF</vt:lpstr>
      <vt:lpstr>TBPSUF</vt:lpstr>
      <vt:lpstr>TNSIFDEC27</vt:lpstr>
      <vt:lpstr>Index!Main_Sheet</vt:lpstr>
      <vt:lpstr>TAF</vt:lpstr>
      <vt:lpstr>TAF!TAF_Debt_Related</vt:lpstr>
      <vt:lpstr>TAF!TAF_EQ</vt:lpstr>
      <vt:lpstr>TAF!TAF_EQ_Related</vt:lpstr>
      <vt:lpstr>TAF!TAF_GOV_SEC</vt:lpstr>
      <vt:lpstr>TAF!TAF_MM</vt:lpstr>
      <vt:lpstr>TAF!TAF_Mutual_F_Units_1</vt:lpstr>
      <vt:lpstr>TAF!TAFNAV</vt:lpstr>
      <vt:lpstr>TBAF</vt:lpstr>
      <vt:lpstr>TBAF!TBAF_Debt_Related</vt:lpstr>
      <vt:lpstr>TBAF!TBAF_EQ</vt:lpstr>
      <vt:lpstr>TBAF!TBAF_EQ_Related</vt:lpstr>
      <vt:lpstr>TBAF!TBAF_GOV_SEC</vt:lpstr>
      <vt:lpstr>TBAF!TBAFNAV</vt:lpstr>
      <vt:lpstr>TBCF</vt:lpstr>
      <vt:lpstr>TBCF!TBCF_EQ</vt:lpstr>
      <vt:lpstr>TBCF!TBCF_Mutual_F_Units</vt:lpstr>
      <vt:lpstr>TBCF!TBCFNAV</vt:lpstr>
      <vt:lpstr>TBFSF</vt:lpstr>
      <vt:lpstr>TBFSF!TBFSF_EQ</vt:lpstr>
      <vt:lpstr>TBFSF!TBFSFNAV</vt:lpstr>
      <vt:lpstr>TBPSUF!TBPSUF</vt:lpstr>
      <vt:lpstr>TBPSUF!TBPSUF_Debt_Related</vt:lpstr>
      <vt:lpstr>TBPSUF!TBPSUF_GOV_SEC</vt:lpstr>
      <vt:lpstr>TBPSUF!TBPSUFNAV</vt:lpstr>
      <vt:lpstr>TCORPBF!TCORPBF</vt:lpstr>
      <vt:lpstr>TCORPBF!TCORPBF_Debt_Related</vt:lpstr>
      <vt:lpstr>TCORPBF!TCORPBF_GOV_SEC</vt:lpstr>
      <vt:lpstr>TCORPBF!TCORPBFNAV</vt:lpstr>
      <vt:lpstr>TCS</vt:lpstr>
      <vt:lpstr>TCS!TCS_EQ</vt:lpstr>
      <vt:lpstr>TCS!TCSNAV</vt:lpstr>
      <vt:lpstr>TDBF!TDBF</vt:lpstr>
      <vt:lpstr>TDBF!TDBF_Debt_Related</vt:lpstr>
      <vt:lpstr>TDBF!TDBF_GOV_SEC</vt:lpstr>
      <vt:lpstr>TDBF!TDBF_MM</vt:lpstr>
      <vt:lpstr>TDBF!TDBFNAV</vt:lpstr>
      <vt:lpstr>TDIF</vt:lpstr>
      <vt:lpstr>TDIF!TDIF_EQ</vt:lpstr>
      <vt:lpstr>TDIF!TDIF_Foreign_Units</vt:lpstr>
      <vt:lpstr>TDIF!TDIFNAV</vt:lpstr>
      <vt:lpstr>TDIVYF</vt:lpstr>
      <vt:lpstr>TDIVYF!TDIVYF_Debt_Related</vt:lpstr>
      <vt:lpstr>TDIVYF!TDIVYF_EQ</vt:lpstr>
      <vt:lpstr>TDIVYF!TDIVYF_EQ_Related</vt:lpstr>
      <vt:lpstr>TDIVYF!TDIVYF_GOV_SEC</vt:lpstr>
      <vt:lpstr>TDIVYF!TDIVYFNAV</vt:lpstr>
      <vt:lpstr>TEGF</vt:lpstr>
      <vt:lpstr>TEGF!TEGF_Debt_Related</vt:lpstr>
      <vt:lpstr>TEGF!TEGF_EQ</vt:lpstr>
      <vt:lpstr>TEGF!TEGF_GOV_SEC</vt:lpstr>
      <vt:lpstr>TEGF!TEGF_MM</vt:lpstr>
      <vt:lpstr>TEGF!TEGFNAV</vt:lpstr>
      <vt:lpstr>TEOF</vt:lpstr>
      <vt:lpstr>TEOF!TEOF_EQ</vt:lpstr>
      <vt:lpstr>TEOF!TEOFNAV</vt:lpstr>
      <vt:lpstr>TEQPEF</vt:lpstr>
      <vt:lpstr>TEQPEF!TEQPEF_EQ</vt:lpstr>
      <vt:lpstr>TEQPEF!TEQPEFNAV</vt:lpstr>
      <vt:lpstr>TFEF</vt:lpstr>
      <vt:lpstr>TFEF!TFEF_EQ</vt:lpstr>
      <vt:lpstr>TFEF!TFEFNAV</vt:lpstr>
      <vt:lpstr>TFF!TFF</vt:lpstr>
      <vt:lpstr>TFF!TFF_Debt_Related</vt:lpstr>
      <vt:lpstr>TFF!TFF_GOV_SEC</vt:lpstr>
      <vt:lpstr>TFF!TFF_MM</vt:lpstr>
      <vt:lpstr>TFF!TFFNAV</vt:lpstr>
      <vt:lpstr>TFRF!TFRF</vt:lpstr>
      <vt:lpstr>TFRF!TFRF_Debt_Related</vt:lpstr>
      <vt:lpstr>TFRF!TFRF_GOV_SEC</vt:lpstr>
      <vt:lpstr>TFRF!TFRFNAV</vt:lpstr>
      <vt:lpstr>TFRSTF!TFRSTF</vt:lpstr>
      <vt:lpstr>TFRSTF!TFRSTF_GOV_SEC</vt:lpstr>
      <vt:lpstr>TFRSTF!TFRSTF_MM</vt:lpstr>
      <vt:lpstr>TFRSTF!TFRSTFNAV</vt:lpstr>
      <vt:lpstr>TGSFR!TGSFR</vt:lpstr>
      <vt:lpstr>TGSFR!TGSFR_GOV_SEC</vt:lpstr>
      <vt:lpstr>TGSFR!TGSFR_MM</vt:lpstr>
      <vt:lpstr>TGSFR!TGSFRNAV</vt:lpstr>
      <vt:lpstr>TICF</vt:lpstr>
      <vt:lpstr>TICF!TICF_Debt_Related</vt:lpstr>
      <vt:lpstr>TICF!TICF_EQ</vt:lpstr>
      <vt:lpstr>TICF!TICFNAV</vt:lpstr>
      <vt:lpstr>TIFA!TIFA</vt:lpstr>
      <vt:lpstr>TIFA!TIFA_Debt_Related</vt:lpstr>
      <vt:lpstr>TIFA!TIFA_Debt_Related_UNLISTED</vt:lpstr>
      <vt:lpstr>TIFA!TIFA_GOV_SEC</vt:lpstr>
      <vt:lpstr>TIFA!TIFANAV</vt:lpstr>
      <vt:lpstr>TIFNA</vt:lpstr>
      <vt:lpstr>TIFNA!TIFNA_Debt_Related</vt:lpstr>
      <vt:lpstr>TIFNA!TIFNA_EQ</vt:lpstr>
      <vt:lpstr>TIFNA!TIFNANAV</vt:lpstr>
      <vt:lpstr>TIFSA</vt:lpstr>
      <vt:lpstr>TIFSA!TIFSA_EQ</vt:lpstr>
      <vt:lpstr>TIFSA!TIFSANAV</vt:lpstr>
      <vt:lpstr>TINR</vt:lpstr>
      <vt:lpstr>TINR!TINR_EQ</vt:lpstr>
      <vt:lpstr>TINR!TINR_EQ_Related</vt:lpstr>
      <vt:lpstr>TINR!TINRNAV</vt:lpstr>
      <vt:lpstr>TIPF!TIPF</vt:lpstr>
      <vt:lpstr>TIPF!TIPF_Debt_Related</vt:lpstr>
      <vt:lpstr>TIPF!TIPF_Debt_Related_UNLISTED</vt:lpstr>
      <vt:lpstr>TIPF!TIPF_GOV_SEC</vt:lpstr>
      <vt:lpstr>TIPF!TIPFNAV</vt:lpstr>
      <vt:lpstr>TIPHF</vt:lpstr>
      <vt:lpstr>TIPHF!TIPHF_EQ</vt:lpstr>
      <vt:lpstr>TIPHF!TIPHFNAV</vt:lpstr>
      <vt:lpstr>TISF</vt:lpstr>
      <vt:lpstr>TISF!TISF_EQ</vt:lpstr>
      <vt:lpstr>TISF!TISFNAV</vt:lpstr>
      <vt:lpstr>TLF!TLF</vt:lpstr>
      <vt:lpstr>TLF!TLF_GOV_SEC</vt:lpstr>
      <vt:lpstr>TLF!TLF_MM</vt:lpstr>
      <vt:lpstr>TLF!TLFNAV</vt:lpstr>
      <vt:lpstr>TMAOF</vt:lpstr>
      <vt:lpstr>TMAOF!TMAOF_Debt_Related</vt:lpstr>
      <vt:lpstr>TMAOF!TMAOF_EQ</vt:lpstr>
      <vt:lpstr>TMAOF!TMAOF_EQ_Related</vt:lpstr>
      <vt:lpstr>TMAOF!TMAOF_GOV_SEC</vt:lpstr>
      <vt:lpstr>TMAOF!TMAOF_MM</vt:lpstr>
      <vt:lpstr>TMAOF!TMAOFNAV</vt:lpstr>
      <vt:lpstr>TMCAPF</vt:lpstr>
      <vt:lpstr>TMCAPF!TMCAPF_EQ</vt:lpstr>
      <vt:lpstr>TMCAPF!TMCAPFNAV</vt:lpstr>
      <vt:lpstr>TMIF</vt:lpstr>
      <vt:lpstr>TMIF!TMIF_Debt_Related</vt:lpstr>
      <vt:lpstr>TMIF!TMIF_EQ</vt:lpstr>
      <vt:lpstr>TMIF!TMIF_EQ_Related</vt:lpstr>
      <vt:lpstr>TMIF!TMIF_GOV_SEC</vt:lpstr>
      <vt:lpstr>TMIF!TMIFNAV</vt:lpstr>
      <vt:lpstr>TNETF!TNETF_Debt_Related</vt:lpstr>
      <vt:lpstr>TNETF!TNETF_EQ</vt:lpstr>
      <vt:lpstr>TNETF!TNETFNAV</vt:lpstr>
      <vt:lpstr>TNIDETF</vt:lpstr>
      <vt:lpstr>TNIDETF!TNIDETF_EQ</vt:lpstr>
      <vt:lpstr>TNIDETF!TNIDETFNAV</vt:lpstr>
      <vt:lpstr>TNIDFOF</vt:lpstr>
      <vt:lpstr>TNIDFOF!TNIDFOF_Mutual_F_Units</vt:lpstr>
      <vt:lpstr>TNIDFOF!TNIDFOFNAV</vt:lpstr>
      <vt:lpstr>TNPBETF</vt:lpstr>
      <vt:lpstr>TNPBETF!TNPBETF_EQ</vt:lpstr>
      <vt:lpstr>TNPBETF!TNPBETFNAV</vt:lpstr>
      <vt:lpstr>TNSIFDEC27!TNSIFDEC27</vt:lpstr>
      <vt:lpstr>TNSIFDEC27!TNSIFDEC27_Debt_Related</vt:lpstr>
      <vt:lpstr>TNSIFDEC27!TNSIFDEC27_GOV_SEC</vt:lpstr>
      <vt:lpstr>TNSIFDEC27!TNSIFDEC27NAV</vt:lpstr>
      <vt:lpstr>TOF!TOF</vt:lpstr>
      <vt:lpstr>TOF!TOFNAV</vt:lpstr>
      <vt:lpstr>TQNTF</vt:lpstr>
      <vt:lpstr>TQNTF!TQNTF_Debt_Related</vt:lpstr>
      <vt:lpstr>TQNTF!TQNTF_EQ</vt:lpstr>
      <vt:lpstr>TQNTF!TQNTFNAV</vt:lpstr>
      <vt:lpstr>TREF</vt:lpstr>
      <vt:lpstr>TREF!TREF_EQ</vt:lpstr>
      <vt:lpstr>TREF!TREFNAV</vt:lpstr>
      <vt:lpstr>TRSFC!TRSFC</vt:lpstr>
      <vt:lpstr>TRSFC!TRSFC_Debt_Related</vt:lpstr>
      <vt:lpstr>TRSFC!TRSFC_EQ</vt:lpstr>
      <vt:lpstr>TRSFC!TRSFC_GOV_SEC</vt:lpstr>
      <vt:lpstr>TRSFC!TRSFC_MM</vt:lpstr>
      <vt:lpstr>TRSFC!TRSFCNAV</vt:lpstr>
      <vt:lpstr>TRSFM</vt:lpstr>
      <vt:lpstr>TRSFM!TRSFM_Debt_Related</vt:lpstr>
      <vt:lpstr>TRSFM!TRSFM_Debt_Related_UNLISTED</vt:lpstr>
      <vt:lpstr>TRSFM!TRSFM_EQ</vt:lpstr>
      <vt:lpstr>TRSFM!TRSFM_GOV_SEC</vt:lpstr>
      <vt:lpstr>TRSFM!TRSFM_MM</vt:lpstr>
      <vt:lpstr>TRSFM!TRSFMNAV</vt:lpstr>
      <vt:lpstr>TRSFP</vt:lpstr>
      <vt:lpstr>TRSFP!TRSFP_EQ</vt:lpstr>
      <vt:lpstr>TRSFP!TRSFPNAV</vt:lpstr>
      <vt:lpstr>TSCAPF</vt:lpstr>
      <vt:lpstr>TSCAPF!TSCAPF_EQ</vt:lpstr>
      <vt:lpstr>TSCAPF!TSCAPFNAV</vt:lpstr>
      <vt:lpstr>TSTBF!TSTBF</vt:lpstr>
      <vt:lpstr>TSTBF!TSTBF_Debt_Related</vt:lpstr>
      <vt:lpstr>TSTBF!TSTBF_Debt_Related_UNLISTED</vt:lpstr>
      <vt:lpstr>TSTBF!TSTBF_GOV_SEC</vt:lpstr>
      <vt:lpstr>TSTBF!TSTBF_MM</vt:lpstr>
      <vt:lpstr>TSTBF!TSTBFNAV</vt:lpstr>
      <vt:lpstr>TTOFE</vt:lpstr>
      <vt:lpstr>TTOFE!TTOFE_EQ</vt:lpstr>
      <vt:lpstr>TTOFE!TTOFENAV</vt:lpstr>
      <vt:lpstr>TTSF96</vt:lpstr>
      <vt:lpstr>TTSF96!TTSF96_EQ</vt:lpstr>
      <vt:lpstr>TTSF96!TTSF96NAV</vt:lpstr>
      <vt:lpstr>TUSTF!TUSTF</vt:lpstr>
      <vt:lpstr>TUSTF!TUSTF_Debt_Related</vt:lpstr>
      <vt:lpstr>TUSTF!TUSTF_GOV_SEC</vt:lpstr>
      <vt:lpstr>TUSTF!TUSTF_MM</vt:lpstr>
      <vt:lpstr>TUSTF!TUSTFNAV</vt:lpstr>
      <vt:lpstr>TYCF</vt:lpstr>
      <vt:lpstr>TYCF!TYCF_EQ</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Poojari</dc:creator>
  <cp:lastModifiedBy>Suren Navkal</cp:lastModifiedBy>
  <dcterms:created xsi:type="dcterms:W3CDTF">2022-07-30T07:35:27Z</dcterms:created>
  <dcterms:modified xsi:type="dcterms:W3CDTF">2022-08-08T05:27:56Z</dcterms:modified>
</cp:coreProperties>
</file>