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2.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3.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4.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5.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7.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8.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queryTables/queryTable47.xml" ContentType="application/vnd.openxmlformats-officedocument.spreadsheetml.queryTable+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drawings/drawing9.xml" ContentType="application/vnd.openxmlformats-officedocument.drawing+xml"/>
  <Override PartName="/xl/queryTables/queryTable51.xml" ContentType="application/vnd.openxmlformats-officedocument.spreadsheetml.queryTable+xml"/>
  <Override PartName="/xl/queryTables/queryTable52.xml" ContentType="application/vnd.openxmlformats-officedocument.spreadsheetml.queryTable+xml"/>
  <Override PartName="/xl/queryTables/queryTable53.xml" ContentType="application/vnd.openxmlformats-officedocument.spreadsheetml.queryTable+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drawings/drawing10.xml" ContentType="application/vnd.openxmlformats-officedocument.drawing+xml"/>
  <Override PartName="/xl/queryTables/queryTable58.xml" ContentType="application/vnd.openxmlformats-officedocument.spreadsheetml.queryTable+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11.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queryTables/queryTable63.xml" ContentType="application/vnd.openxmlformats-officedocument.spreadsheetml.queryTable+xml"/>
  <Override PartName="/xl/queryTables/queryTable64.xml" ContentType="application/vnd.openxmlformats-officedocument.spreadsheetml.queryTable+xml"/>
  <Override PartName="/xl/drawings/drawing12.xml" ContentType="application/vnd.openxmlformats-officedocument.drawing+xml"/>
  <Override PartName="/xl/queryTables/queryTable65.xml" ContentType="application/vnd.openxmlformats-officedocument.spreadsheetml.queryTable+xml"/>
  <Override PartName="/xl/drawings/drawing13.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14.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drawings/drawing15.xml" ContentType="application/vnd.openxmlformats-officedocument.drawing+xml"/>
  <Override PartName="/xl/queryTables/queryTable72.xml" ContentType="application/vnd.openxmlformats-officedocument.spreadsheetml.queryTable+xml"/>
  <Override PartName="/xl/queryTables/queryTable73.xml" ContentType="application/vnd.openxmlformats-officedocument.spreadsheetml.queryTable+xml"/>
  <Override PartName="/xl/queryTables/queryTable74.xml" ContentType="application/vnd.openxmlformats-officedocument.spreadsheetml.queryTable+xml"/>
  <Override PartName="/xl/queryTables/queryTable75.xml" ContentType="application/vnd.openxmlformats-officedocument.spreadsheetml.queryTable+xml"/>
  <Override PartName="/xl/drawings/drawing16.xml" ContentType="application/vnd.openxmlformats-officedocument.drawing+xml"/>
  <Override PartName="/xl/queryTables/queryTable76.xml" ContentType="application/vnd.openxmlformats-officedocument.spreadsheetml.queryTable+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17.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18.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19.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queryTables/queryTable90.xml" ContentType="application/vnd.openxmlformats-officedocument.spreadsheetml.queryTable+xml"/>
  <Override PartName="/xl/drawings/drawing20.xml" ContentType="application/vnd.openxmlformats-officedocument.drawing+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21.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22.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23.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drawings/drawing24.xml" ContentType="application/vnd.openxmlformats-officedocument.drawing+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25.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26.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drawings/drawing27.xml" ContentType="application/vnd.openxmlformats-officedocument.drawing+xml"/>
  <Override PartName="/xl/queryTables/queryTable106.xml" ContentType="application/vnd.openxmlformats-officedocument.spreadsheetml.queryTable+xml"/>
  <Override PartName="/xl/queryTables/queryTable107.xml" ContentType="application/vnd.openxmlformats-officedocument.spreadsheetml.queryTable+xml"/>
  <Override PartName="/xl/drawings/drawing28.xml" ContentType="application/vnd.openxmlformats-officedocument.drawing+xml"/>
  <Override PartName="/xl/queryTables/queryTable108.xml" ContentType="application/vnd.openxmlformats-officedocument.spreadsheetml.queryTable+xml"/>
  <Override PartName="/xl/queryTables/queryTable109.xml" ContentType="application/vnd.openxmlformats-officedocument.spreadsheetml.queryTable+xml"/>
  <Override PartName="/xl/queryTables/queryTable110.xml" ContentType="application/vnd.openxmlformats-officedocument.spreadsheetml.queryTable+xml"/>
  <Override PartName="/xl/drawings/drawing29.xml" ContentType="application/vnd.openxmlformats-officedocument.drawing+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30.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drawings/drawing31.xml" ContentType="application/vnd.openxmlformats-officedocument.drawing+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32.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drawings/drawing33.xml" ContentType="application/vnd.openxmlformats-officedocument.drawing+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34.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drawings/drawing35.xml" ContentType="application/vnd.openxmlformats-officedocument.drawing+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drawings/drawing36.xml" ContentType="application/vnd.openxmlformats-officedocument.drawing+xml"/>
  <Override PartName="/xl/queryTables/queryTable129.xml" ContentType="application/vnd.openxmlformats-officedocument.spreadsheetml.queryTable+xml"/>
  <Override PartName="/xl/queryTables/queryTable130.xml" ContentType="application/vnd.openxmlformats-officedocument.spreadsheetml.queryTable+xml"/>
  <Override PartName="/xl/drawings/drawing37.xml" ContentType="application/vnd.openxmlformats-officedocument.drawing+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38.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drawings/drawing39.xml" ContentType="application/vnd.openxmlformats-officedocument.drawing+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40.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41.xml" ContentType="application/vnd.openxmlformats-officedocument.drawing+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drawings/drawing42.xml" ContentType="application/vnd.openxmlformats-officedocument.drawing+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43.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drawings/drawing44.xml" ContentType="application/vnd.openxmlformats-officedocument.drawing+xml"/>
  <Override PartName="/xl/queryTables/queryTable146.xml" ContentType="application/vnd.openxmlformats-officedocument.spreadsheetml.queryTable+xml"/>
  <Override PartName="/xl/queryTables/queryTable147.xml" ContentType="application/vnd.openxmlformats-officedocument.spreadsheetml.queryTable+xml"/>
  <Override PartName="/xl/drawings/drawing45.xml" ContentType="application/vnd.openxmlformats-officedocument.drawing+xml"/>
  <Override PartName="/xl/queryTables/queryTable148.xml" ContentType="application/vnd.openxmlformats-officedocument.spreadsheetml.queryTable+xml"/>
  <Override PartName="/xl/queryTables/queryTable149.xml" ContentType="application/vnd.openxmlformats-officedocument.spreadsheetml.queryTable+xml"/>
  <Override PartName="/xl/drawings/drawing46.xml" ContentType="application/vnd.openxmlformats-officedocument.drawing+xml"/>
  <Override PartName="/xl/queryTables/queryTable150.xml" ContentType="application/vnd.openxmlformats-officedocument.spreadsheetml.queryTable+xml"/>
  <Override PartName="/xl/queryTables/queryTable151.xml" ContentType="application/vnd.openxmlformats-officedocument.spreadsheetml.queryTable+xml"/>
  <Override PartName="/xl/drawings/drawing47.xml" ContentType="application/vnd.openxmlformats-officedocument.drawing+xml"/>
  <Override PartName="/xl/queryTables/queryTable152.xml" ContentType="application/vnd.openxmlformats-officedocument.spreadsheetml.queryTable+xml"/>
  <Override PartName="/xl/queryTables/queryTable153.xml" ContentType="application/vnd.openxmlformats-officedocument.spreadsheetml.queryTable+xml"/>
  <Override PartName="/xl/drawings/drawing48.xml" ContentType="application/vnd.openxmlformats-officedocument.drawing+xml"/>
  <Override PartName="/xl/queryTables/queryTable154.xml" ContentType="application/vnd.openxmlformats-officedocument.spreadsheetml.queryTable+xml"/>
  <Override PartName="/xl/queryTables/queryTable155.xml" ContentType="application/vnd.openxmlformats-officedocument.spreadsheetml.queryTable+xml"/>
  <Override PartName="/xl/drawings/drawing49.xml" ContentType="application/vnd.openxmlformats-officedocument.drawing+xml"/>
  <Override PartName="/xl/queryTables/queryTable156.xml" ContentType="application/vnd.openxmlformats-officedocument.spreadsheetml.queryTable+xml"/>
  <Override PartName="/xl/queryTables/queryTable157.xml" ContentType="application/vnd.openxmlformats-officedocument.spreadsheetml.queryTable+xml"/>
  <Override PartName="/xl/drawings/drawing50.xml" ContentType="application/vnd.openxmlformats-officedocument.drawing+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drawings/drawing51.xml" ContentType="application/vnd.openxmlformats-officedocument.drawing+xml"/>
  <Override PartName="/xl/queryTables/queryTable161.xml" ContentType="application/vnd.openxmlformats-officedocument.spreadsheetml.queryTable+xml"/>
  <Override PartName="/xl/queryTables/queryTable162.xml" ContentType="application/vnd.openxmlformats-officedocument.spreadsheetml.queryTable+xml"/>
  <Override PartName="/xl/queryTables/queryTable163.xml" ContentType="application/vnd.openxmlformats-officedocument.spreadsheetml.queryTable+xml"/>
  <Override PartName="/xl/drawings/drawing52.xml" ContentType="application/vnd.openxmlformats-officedocument.drawing+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drawings/drawing53.xml" ContentType="application/vnd.openxmlformats-officedocument.drawing+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drawings/drawing54.xml" ContentType="application/vnd.openxmlformats-officedocument.drawing+xml"/>
  <Override PartName="/xl/queryTables/queryTable170.xml" ContentType="application/vnd.openxmlformats-officedocument.spreadsheetml.queryTable+xml"/>
  <Override PartName="/xl/queryTables/queryTable171.xml" ContentType="application/vnd.openxmlformats-officedocument.spreadsheetml.queryTable+xml"/>
  <Override PartName="/xl/queryTables/queryTable172.xml" ContentType="application/vnd.openxmlformats-officedocument.spreadsheetml.queryTable+xml"/>
  <Override PartName="/xl/drawings/drawing55.xml" ContentType="application/vnd.openxmlformats-officedocument.drawing+xml"/>
  <Override PartName="/xl/queryTables/queryTable173.xml" ContentType="application/vnd.openxmlformats-officedocument.spreadsheetml.queryTable+xml"/>
  <Override PartName="/xl/queryTables/queryTable174.xml" ContentType="application/vnd.openxmlformats-officedocument.spreadsheetml.queryTable+xml"/>
  <Override PartName="/xl/queryTables/queryTable175.xml" ContentType="application/vnd.openxmlformats-officedocument.spreadsheetml.queryTable+xml"/>
  <Override PartName="/xl/drawings/drawing56.xml" ContentType="application/vnd.openxmlformats-officedocument.drawing+xml"/>
  <Override PartName="/xl/queryTables/queryTable176.xml" ContentType="application/vnd.openxmlformats-officedocument.spreadsheetml.queryTable+xml"/>
  <Override PartName="/xl/queryTables/queryTable177.xml" ContentType="application/vnd.openxmlformats-officedocument.spreadsheetml.queryTable+xml"/>
  <Override PartName="/xl/queryTables/queryTable178.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codeName="ThisWorkbook" defaultThemeVersion="166925"/>
  <mc:AlternateContent xmlns:mc="http://schemas.openxmlformats.org/markup-compatibility/2006">
    <mc:Choice Requires="x15">
      <x15ac:absPath xmlns:x15ac="http://schemas.microsoft.com/office/spreadsheetml/2010/11/ac" url="C:\Users\snavkal\AppData\Local\Microsoft\Windows\INetCache\Content.Outlook\E9OA12OG\"/>
    </mc:Choice>
  </mc:AlternateContent>
  <xr:revisionPtr revIDLastSave="0" documentId="13_ncr:1_{B5CE05A3-D485-4368-93FD-31EFBCC695EA}" xr6:coauthVersionLast="47" xr6:coauthVersionMax="47" xr10:uidLastSave="{00000000-0000-0000-0000-000000000000}"/>
  <bookViews>
    <workbookView xWindow="-120" yWindow="-120" windowWidth="20730" windowHeight="11160" xr2:uid="{8F3D8C35-BFDB-4A0A-9C0E-138241E29182}"/>
  </bookViews>
  <sheets>
    <sheet name="Index" sheetId="95" r:id="rId1"/>
    <sheet name="Dividend History" sheetId="88" r:id="rId2"/>
    <sheet name="TAF" sheetId="89" r:id="rId3"/>
    <sheet name="TBAF" sheetId="90" r:id="rId4"/>
    <sheet name="TMIF" sheetId="91" r:id="rId5"/>
    <sheet name="TMAOF" sheetId="92" r:id="rId6"/>
    <sheet name="TEGF" sheetId="21" r:id="rId7"/>
    <sheet name="TLF" sheetId="63" r:id="rId8"/>
    <sheet name="TSTBF" sheetId="64" r:id="rId9"/>
    <sheet name="TFF" sheetId="65" r:id="rId10"/>
    <sheet name="TIPF" sheetId="66" r:id="rId11"/>
    <sheet name="TFRSTF" sheetId="67" r:id="rId12"/>
    <sheet name="TUSTF" sheetId="68" r:id="rId13"/>
    <sheet name="TOF" sheetId="69" r:id="rId14"/>
    <sheet name="TIFA" sheetId="70" r:id="rId15"/>
    <sheet name="TGSFR" sheetId="71" r:id="rId16"/>
    <sheet name="TBPSUF" sheetId="72" r:id="rId17"/>
    <sheet name="TDBF" sheetId="73" r:id="rId18"/>
    <sheet name="TRSFC" sheetId="74" r:id="rId19"/>
    <sheet name="TRSFP" sheetId="5" r:id="rId20"/>
    <sheet name="TRSFM" sheetId="6" r:id="rId21"/>
    <sheet name="TTOFE" sheetId="13" r:id="rId22"/>
    <sheet name="TMCAPF" sheetId="23" r:id="rId23"/>
    <sheet name="TEQPEF" sheetId="26" r:id="rId24"/>
    <sheet name="TTSF96" sheetId="16" r:id="rId25"/>
    <sheet name="TFEF" sheetId="22" r:id="rId26"/>
    <sheet name="TEOF" sheetId="14" r:id="rId27"/>
    <sheet name="TINR" sheetId="12" r:id="rId28"/>
    <sheet name="TSCAPF" sheetId="4" r:id="rId29"/>
    <sheet name="TDIVYF" sheetId="27" r:id="rId30"/>
    <sheet name="TIFSA" sheetId="19" r:id="rId31"/>
    <sheet name="TIFNA" sheetId="20" r:id="rId32"/>
    <sheet name="TNETF" sheetId="10" r:id="rId33"/>
    <sheet name="TNPBETF" sheetId="9" r:id="rId34"/>
    <sheet name="TBFSF" sheetId="29" r:id="rId35"/>
    <sheet name="TDIF" sheetId="28" r:id="rId36"/>
    <sheet name="TICF" sheetId="18" r:id="rId37"/>
    <sheet name="TIPHF" sheetId="17" r:id="rId38"/>
    <sheet name="TREF" sheetId="7" r:id="rId39"/>
    <sheet name="TISF" sheetId="15" r:id="rId40"/>
    <sheet name="TCS" sheetId="24" r:id="rId41"/>
    <sheet name="TYCF" sheetId="3" r:id="rId42"/>
    <sheet name="TQNTF" sheetId="8" r:id="rId43"/>
    <sheet name="TVFS2" sheetId="32" r:id="rId44"/>
    <sheet name="TVFS1" sheetId="33" r:id="rId45"/>
    <sheet name="TFM56F" sheetId="87" r:id="rId46"/>
    <sheet name="TFM56D" sheetId="86" r:id="rId47"/>
    <sheet name="TFM56C" sheetId="85" r:id="rId48"/>
    <sheet name="TFM56B" sheetId="84" r:id="rId49"/>
    <sheet name="TFM56A" sheetId="83" r:id="rId50"/>
    <sheet name="TFM55I" sheetId="82" r:id="rId51"/>
    <sheet name="TFM55G" sheetId="81" r:id="rId52"/>
    <sheet name="TFM55F" sheetId="80" r:id="rId53"/>
    <sheet name="TFM55E" sheetId="79" r:id="rId54"/>
    <sheet name="TFM55D" sheetId="78" r:id="rId55"/>
    <sheet name="TFM55B" sheetId="77" r:id="rId56"/>
    <sheet name="TFM55A" sheetId="76" r:id="rId57"/>
    <sheet name="TFM54A" sheetId="75" r:id="rId58"/>
  </sheets>
  <definedNames>
    <definedName name="_xlnm._FilterDatabase" localSheetId="2" hidden="1">TAF!$A$12:$WVQ$346</definedName>
    <definedName name="_IEF1" localSheetId="1">#REF!</definedName>
    <definedName name="_IEF1" localSheetId="0">#REF!</definedName>
    <definedName name="_IEF1" localSheetId="57">#REF!</definedName>
    <definedName name="_IEF1" localSheetId="56">#REF!</definedName>
    <definedName name="_IEF1" localSheetId="55">#REF!</definedName>
    <definedName name="_IEF1" localSheetId="54">#REF!</definedName>
    <definedName name="_IEF1" localSheetId="53">#REF!</definedName>
    <definedName name="_IEF1" localSheetId="52">#REF!</definedName>
    <definedName name="_IEF1" localSheetId="51">#REF!</definedName>
    <definedName name="_IEF1" localSheetId="50">#REF!</definedName>
    <definedName name="_IEF1" localSheetId="49">#REF!</definedName>
    <definedName name="_IEF1" localSheetId="48">#REF!</definedName>
    <definedName name="_IEF1" localSheetId="47">#REF!</definedName>
    <definedName name="_IEF1" localSheetId="46">#REF!</definedName>
    <definedName name="_IEF1" localSheetId="45">#REF!</definedName>
    <definedName name="_IEF1">#REF!</definedName>
    <definedName name="_IEF2" localSheetId="1">#REF!</definedName>
    <definedName name="_IEF2" localSheetId="0">#REF!</definedName>
    <definedName name="_IEF2" localSheetId="57">#REF!</definedName>
    <definedName name="_IEF2" localSheetId="56">#REF!</definedName>
    <definedName name="_IEF2" localSheetId="55">#REF!</definedName>
    <definedName name="_IEF2" localSheetId="54">#REF!</definedName>
    <definedName name="_IEF2" localSheetId="53">#REF!</definedName>
    <definedName name="_IEF2" localSheetId="52">#REF!</definedName>
    <definedName name="_IEF2" localSheetId="51">#REF!</definedName>
    <definedName name="_IEF2" localSheetId="50">#REF!</definedName>
    <definedName name="_IEF2" localSheetId="49">#REF!</definedName>
    <definedName name="_IEF2" localSheetId="48">#REF!</definedName>
    <definedName name="_IEF2" localSheetId="47">#REF!</definedName>
    <definedName name="_IEF2" localSheetId="46">#REF!</definedName>
    <definedName name="_IEF2" localSheetId="45">#REF!</definedName>
    <definedName name="_IEF2">#REF!</definedName>
    <definedName name="AAA" localSheetId="1">#REF!</definedName>
    <definedName name="AAA" localSheetId="0">#REF!</definedName>
    <definedName name="AAA" localSheetId="57">#REF!</definedName>
    <definedName name="AAA" localSheetId="56">#REF!</definedName>
    <definedName name="AAA" localSheetId="55">#REF!</definedName>
    <definedName name="AAA" localSheetId="54">#REF!</definedName>
    <definedName name="AAA" localSheetId="53">#REF!</definedName>
    <definedName name="AAA" localSheetId="52">#REF!</definedName>
    <definedName name="AAA" localSheetId="51">#REF!</definedName>
    <definedName name="AAA" localSheetId="50">#REF!</definedName>
    <definedName name="AAA" localSheetId="49">#REF!</definedName>
    <definedName name="AAA" localSheetId="48">#REF!</definedName>
    <definedName name="AAA" localSheetId="47">#REF!</definedName>
    <definedName name="AAA" localSheetId="46">#REF!</definedName>
    <definedName name="AAA" localSheetId="45">#REF!</definedName>
    <definedName name="AAA">#REF!</definedName>
    <definedName name="h" localSheetId="1">#REF!</definedName>
    <definedName name="h" localSheetId="0">#REF!</definedName>
    <definedName name="h" localSheetId="57">#REF!</definedName>
    <definedName name="h" localSheetId="56">#REF!</definedName>
    <definedName name="h" localSheetId="55">#REF!</definedName>
    <definedName name="h" localSheetId="54">#REF!</definedName>
    <definedName name="h" localSheetId="53">#REF!</definedName>
    <definedName name="h" localSheetId="52">#REF!</definedName>
    <definedName name="h" localSheetId="51">#REF!</definedName>
    <definedName name="h" localSheetId="50">#REF!</definedName>
    <definedName name="h" localSheetId="49">#REF!</definedName>
    <definedName name="h" localSheetId="48">#REF!</definedName>
    <definedName name="h" localSheetId="47">#REF!</definedName>
    <definedName name="h" localSheetId="46">#REF!</definedName>
    <definedName name="h" localSheetId="45">#REF!</definedName>
    <definedName name="h">#REF!</definedName>
    <definedName name="IEF" localSheetId="1">#REF!</definedName>
    <definedName name="IEF" localSheetId="0">#REF!</definedName>
    <definedName name="IEF" localSheetId="57">#REF!</definedName>
    <definedName name="IEF" localSheetId="56">#REF!</definedName>
    <definedName name="IEF" localSheetId="55">#REF!</definedName>
    <definedName name="IEF" localSheetId="54">#REF!</definedName>
    <definedName name="IEF" localSheetId="53">#REF!</definedName>
    <definedName name="IEF" localSheetId="52">#REF!</definedName>
    <definedName name="IEF" localSheetId="51">#REF!</definedName>
    <definedName name="IEF" localSheetId="50">#REF!</definedName>
    <definedName name="IEF" localSheetId="49">#REF!</definedName>
    <definedName name="IEF" localSheetId="48">#REF!</definedName>
    <definedName name="IEF" localSheetId="47">#REF!</definedName>
    <definedName name="IEF" localSheetId="46">#REF!</definedName>
    <definedName name="IEF" localSheetId="45">#REF!</definedName>
    <definedName name="IEF">#REF!</definedName>
    <definedName name="Main_Sheet" localSheetId="0">Index!$A$2:$C$58</definedName>
    <definedName name="raja" localSheetId="1">#REF!</definedName>
    <definedName name="raja" localSheetId="0">#REF!</definedName>
    <definedName name="raja" localSheetId="2">#REF!</definedName>
    <definedName name="raja" localSheetId="3">#REF!</definedName>
    <definedName name="raja" localSheetId="16">#REF!</definedName>
    <definedName name="raja" localSheetId="17">#REF!</definedName>
    <definedName name="raja" localSheetId="9">#REF!</definedName>
    <definedName name="raja" localSheetId="57">#REF!</definedName>
    <definedName name="raja" localSheetId="56">#REF!</definedName>
    <definedName name="raja" localSheetId="55">#REF!</definedName>
    <definedName name="raja" localSheetId="54">#REF!</definedName>
    <definedName name="raja" localSheetId="53">#REF!</definedName>
    <definedName name="raja" localSheetId="52">#REF!</definedName>
    <definedName name="raja" localSheetId="51">#REF!</definedName>
    <definedName name="raja" localSheetId="50">#REF!</definedName>
    <definedName name="raja" localSheetId="49">#REF!</definedName>
    <definedName name="raja" localSheetId="48">#REF!</definedName>
    <definedName name="raja" localSheetId="47">#REF!</definedName>
    <definedName name="raja" localSheetId="46">#REF!</definedName>
    <definedName name="raja" localSheetId="45">#REF!</definedName>
    <definedName name="raja" localSheetId="11">#REF!</definedName>
    <definedName name="raja" localSheetId="15">#REF!</definedName>
    <definedName name="raja" localSheetId="14">#REF!</definedName>
    <definedName name="raja" localSheetId="10">#REF!</definedName>
    <definedName name="raja" localSheetId="7">#REF!</definedName>
    <definedName name="raja" localSheetId="5">#REF!</definedName>
    <definedName name="raja" localSheetId="4">#REF!</definedName>
    <definedName name="raja" localSheetId="13">#REF!</definedName>
    <definedName name="raja" localSheetId="18">#REF!</definedName>
    <definedName name="raja" localSheetId="8">#REF!</definedName>
    <definedName name="raja" localSheetId="12">#REF!</definedName>
    <definedName name="raja">#REF!</definedName>
    <definedName name="TAF" localSheetId="2">TAF!$B$1</definedName>
    <definedName name="TAF" localSheetId="16">#REF!</definedName>
    <definedName name="TAF" localSheetId="17">#REF!</definedName>
    <definedName name="TAF" localSheetId="9">#REF!</definedName>
    <definedName name="TAF" localSheetId="57">#REF!</definedName>
    <definedName name="TAF" localSheetId="56">#REF!</definedName>
    <definedName name="TAF" localSheetId="55">#REF!</definedName>
    <definedName name="TAF" localSheetId="54">#REF!</definedName>
    <definedName name="TAF" localSheetId="53">#REF!</definedName>
    <definedName name="TAF" localSheetId="52">#REF!</definedName>
    <definedName name="TAF" localSheetId="51">#REF!</definedName>
    <definedName name="TAF" localSheetId="50">#REF!</definedName>
    <definedName name="TAF" localSheetId="49">#REF!</definedName>
    <definedName name="TAF" localSheetId="48">#REF!</definedName>
    <definedName name="TAF" localSheetId="47">#REF!</definedName>
    <definedName name="TAF" localSheetId="46">#REF!</definedName>
    <definedName name="TAF" localSheetId="45">#REF!</definedName>
    <definedName name="TAF" localSheetId="11">#REF!</definedName>
    <definedName name="TAF" localSheetId="15">#REF!</definedName>
    <definedName name="TAF" localSheetId="14">#REF!</definedName>
    <definedName name="TAF" localSheetId="10">#REF!</definedName>
    <definedName name="TAF" localSheetId="7">#REF!</definedName>
    <definedName name="TAF" localSheetId="13">#REF!</definedName>
    <definedName name="TAF" localSheetId="18">#REF!</definedName>
    <definedName name="TAF" localSheetId="8">#REF!</definedName>
    <definedName name="TAF" localSheetId="12">#REF!</definedName>
    <definedName name="TAF">#REF!</definedName>
    <definedName name="TAF_Debt_Related" localSheetId="2">TAF!$B$285:$H$302</definedName>
    <definedName name="TAF_EQ" localSheetId="2">TAF!$B$12:$I$138</definedName>
    <definedName name="TAF_EQ_Related" localSheetId="2">TAF!$B$139:$I$262</definedName>
    <definedName name="TAF_FD" localSheetId="2">TAF!$B$332:$H$340</definedName>
    <definedName name="TAF_GOV_SEC" localSheetId="2">TAF!$B$264:$H$283</definedName>
    <definedName name="TAF_MM" localSheetId="2">TAF!$B$304:$H$326</definedName>
    <definedName name="TAF_Mutual_F_Units" localSheetId="2">TAF!$B$328:$H$330</definedName>
    <definedName name="TAFNAV" localSheetId="2">TAF!$B$353:$B$360</definedName>
    <definedName name="TBAF" localSheetId="3">TBAF!$B$1</definedName>
    <definedName name="TBAF" localSheetId="16">#REF!</definedName>
    <definedName name="TBAF" localSheetId="17">#REF!</definedName>
    <definedName name="TBAF" localSheetId="9">#REF!</definedName>
    <definedName name="TBAF" localSheetId="57">#REF!</definedName>
    <definedName name="TBAF" localSheetId="56">#REF!</definedName>
    <definedName name="TBAF" localSheetId="55">#REF!</definedName>
    <definedName name="TBAF" localSheetId="54">#REF!</definedName>
    <definedName name="TBAF" localSheetId="53">#REF!</definedName>
    <definedName name="TBAF" localSheetId="52">#REF!</definedName>
    <definedName name="TBAF" localSheetId="51">#REF!</definedName>
    <definedName name="TBAF" localSheetId="50">#REF!</definedName>
    <definedName name="TBAF" localSheetId="49">#REF!</definedName>
    <definedName name="TBAF" localSheetId="48">#REF!</definedName>
    <definedName name="TBAF" localSheetId="47">#REF!</definedName>
    <definedName name="TBAF" localSheetId="46">#REF!</definedName>
    <definedName name="TBAF" localSheetId="45">#REF!</definedName>
    <definedName name="TBAF" localSheetId="11">#REF!</definedName>
    <definedName name="TBAF" localSheetId="15">#REF!</definedName>
    <definedName name="TBAF" localSheetId="14">#REF!</definedName>
    <definedName name="TBAF" localSheetId="10">#REF!</definedName>
    <definedName name="TBAF" localSheetId="7">#REF!</definedName>
    <definedName name="TBAF" localSheetId="13">#REF!</definedName>
    <definedName name="TBAF" localSheetId="18">#REF!</definedName>
    <definedName name="TBAF" localSheetId="8">#REF!</definedName>
    <definedName name="TBAF" localSheetId="12">#REF!</definedName>
    <definedName name="TBAF">#REF!</definedName>
    <definedName name="TBAF_Debt_Related" localSheetId="3">TBAF!$B$142:$H$172</definedName>
    <definedName name="TBAF_EQ" localSheetId="3">TBAF!$B$12:$I$82</definedName>
    <definedName name="TBAF_EQ_FU_Related" localSheetId="3">TBAF!#REF!</definedName>
    <definedName name="TBAF_EQ_Related" localSheetId="3">TBAF!$B$83:$I$121</definedName>
    <definedName name="TBAF_FD" localSheetId="3">TBAF!$B$188:$H$191</definedName>
    <definedName name="TBAF_GOV_SEC" localSheetId="3">TBAF!$B$128:$H$140</definedName>
    <definedName name="TBAF_MM" localSheetId="3">TBAF!$B$174:$H$183</definedName>
    <definedName name="TBAF_Mutual_F_Units" localSheetId="3">TBAF!#REF!</definedName>
    <definedName name="TBAF_Mutual_F_Units_1" localSheetId="3">TBAF!$B$185:$H$186</definedName>
    <definedName name="TBAFNAV" localSheetId="3">TBAF!$B$205:$B$212</definedName>
    <definedName name="TBFSF" localSheetId="2">#REF!</definedName>
    <definedName name="TBFSF" localSheetId="3">#REF!</definedName>
    <definedName name="TBFSF" localSheetId="16">#REF!</definedName>
    <definedName name="TBFSF" localSheetId="17">#REF!</definedName>
    <definedName name="TBFSF" localSheetId="9">#REF!</definedName>
    <definedName name="TBFSF" localSheetId="57">#REF!</definedName>
    <definedName name="TBFSF" localSheetId="56">#REF!</definedName>
    <definedName name="TBFSF" localSheetId="55">#REF!</definedName>
    <definedName name="TBFSF" localSheetId="54">#REF!</definedName>
    <definedName name="TBFSF" localSheetId="53">#REF!</definedName>
    <definedName name="TBFSF" localSheetId="52">#REF!</definedName>
    <definedName name="TBFSF" localSheetId="51">#REF!</definedName>
    <definedName name="TBFSF" localSheetId="50">#REF!</definedName>
    <definedName name="TBFSF" localSheetId="49">#REF!</definedName>
    <definedName name="TBFSF" localSheetId="48">#REF!</definedName>
    <definedName name="TBFSF" localSheetId="47">#REF!</definedName>
    <definedName name="TBFSF" localSheetId="46">#REF!</definedName>
    <definedName name="TBFSF" localSheetId="45">#REF!</definedName>
    <definedName name="TBFSF" localSheetId="11">#REF!</definedName>
    <definedName name="TBFSF" localSheetId="15">#REF!</definedName>
    <definedName name="TBFSF" localSheetId="14">#REF!</definedName>
    <definedName name="TBFSF" localSheetId="10">#REF!</definedName>
    <definedName name="TBFSF" localSheetId="7">#REF!</definedName>
    <definedName name="TBFSF" localSheetId="5">#REF!</definedName>
    <definedName name="TBFSF" localSheetId="4">#REF!</definedName>
    <definedName name="TBFSF" localSheetId="13">#REF!</definedName>
    <definedName name="TBFSF" localSheetId="18">#REF!</definedName>
    <definedName name="TBFSF" localSheetId="8">#REF!</definedName>
    <definedName name="TBFSF" localSheetId="12">#REF!</definedName>
    <definedName name="TBFSF">TBFSF!$B$1</definedName>
    <definedName name="TBFSF_EQ" localSheetId="34">TBFSF!$B$12:$I$31</definedName>
    <definedName name="TBFSFNAV" localSheetId="34">TBFSF!$B$45:$B$52</definedName>
    <definedName name="TBPSUF" localSheetId="2">#REF!</definedName>
    <definedName name="TBPSUF" localSheetId="3">#REF!</definedName>
    <definedName name="TBPSUF" localSheetId="16">TBPSUF!$B$1</definedName>
    <definedName name="TBPSUF" localSheetId="17">TBPSUF!$B$1</definedName>
    <definedName name="TBPSUF" localSheetId="57">TBPSUF!$B$1</definedName>
    <definedName name="TBPSUF" localSheetId="56">TBPSUF!$B$1</definedName>
    <definedName name="TBPSUF" localSheetId="55">TBPSUF!$B$1</definedName>
    <definedName name="TBPSUF" localSheetId="54">TBPSUF!$B$1</definedName>
    <definedName name="TBPSUF" localSheetId="53">TBPSUF!$B$1</definedName>
    <definedName name="TBPSUF" localSheetId="52">TBPSUF!$B$1</definedName>
    <definedName name="TBPSUF" localSheetId="51">TBPSUF!$B$1</definedName>
    <definedName name="TBPSUF" localSheetId="50">TBPSUF!$B$1</definedName>
    <definedName name="TBPSUF" localSheetId="49">TBPSUF!$B$1</definedName>
    <definedName name="TBPSUF" localSheetId="48">TBPSUF!$B$1</definedName>
    <definedName name="TBPSUF" localSheetId="47">TBPSUF!$B$1</definedName>
    <definedName name="TBPSUF" localSheetId="46">TBPSUF!$B$1</definedName>
    <definedName name="TBPSUF" localSheetId="45">TBPSUF!$B$1</definedName>
    <definedName name="TBPSUF" localSheetId="5">#REF!</definedName>
    <definedName name="TBPSUF" localSheetId="4">#REF!</definedName>
    <definedName name="TBPSUF" localSheetId="18">TBPSUF!$B$1</definedName>
    <definedName name="TBPSUF">#REF!</definedName>
    <definedName name="TBPSUF_Debt_Related" localSheetId="16">TBPSUF!$B$26:$H$42</definedName>
    <definedName name="TBPSUF_GOV_SEC" localSheetId="16">TBPSUF!$B$12:$H$24</definedName>
    <definedName name="TBPSUF_MM" localSheetId="16">TBPSUF!$B$44:$H$45</definedName>
    <definedName name="TBPSUFNAV" localSheetId="16">TBPSUF!$B$59:$B$66</definedName>
    <definedName name="TCF" localSheetId="1">#REF!</definedName>
    <definedName name="TCF" localSheetId="0">#REF!</definedName>
    <definedName name="TCF" localSheetId="2">#REF!</definedName>
    <definedName name="TCF" localSheetId="3">#REF!</definedName>
    <definedName name="TCF" localSheetId="16">#REF!</definedName>
    <definedName name="TCF" localSheetId="17">#REF!</definedName>
    <definedName name="TCF" localSheetId="9">#REF!</definedName>
    <definedName name="TCF" localSheetId="57">#REF!</definedName>
    <definedName name="TCF" localSheetId="56">#REF!</definedName>
    <definedName name="TCF" localSheetId="55">#REF!</definedName>
    <definedName name="TCF" localSheetId="54">#REF!</definedName>
    <definedName name="TCF" localSheetId="53">#REF!</definedName>
    <definedName name="TCF" localSheetId="52">#REF!</definedName>
    <definedName name="TCF" localSheetId="51">#REF!</definedName>
    <definedName name="TCF" localSheetId="50">#REF!</definedName>
    <definedName name="TCF" localSheetId="49">#REF!</definedName>
    <definedName name="TCF" localSheetId="48">#REF!</definedName>
    <definedName name="TCF" localSheetId="47">#REF!</definedName>
    <definedName name="TCF" localSheetId="46">#REF!</definedName>
    <definedName name="TCF" localSheetId="45">#REF!</definedName>
    <definedName name="TCF" localSheetId="11">#REF!</definedName>
    <definedName name="TCF" localSheetId="15">#REF!</definedName>
    <definedName name="TCF" localSheetId="14">#REF!</definedName>
    <definedName name="TCF" localSheetId="10">#REF!</definedName>
    <definedName name="TCF" localSheetId="7">#REF!</definedName>
    <definedName name="TCF" localSheetId="5">#REF!</definedName>
    <definedName name="TCF" localSheetId="4">#REF!</definedName>
    <definedName name="TCF" localSheetId="13">#REF!</definedName>
    <definedName name="TCF" localSheetId="18">#REF!</definedName>
    <definedName name="TCF" localSheetId="8">#REF!</definedName>
    <definedName name="TCF" localSheetId="12">#REF!</definedName>
    <definedName name="TCF">#REF!</definedName>
    <definedName name="TCF_EQDetails" localSheetId="1">#REF!</definedName>
    <definedName name="TCF_EQDetails" localSheetId="0">#REF!</definedName>
    <definedName name="TCF_EQDetails" localSheetId="16">#REF!</definedName>
    <definedName name="TCF_EQDetails" localSheetId="17">#REF!</definedName>
    <definedName name="TCF_EQDetails" localSheetId="9">#REF!</definedName>
    <definedName name="TCF_EQDetails" localSheetId="57">#REF!</definedName>
    <definedName name="TCF_EQDetails" localSheetId="56">#REF!</definedName>
    <definedName name="TCF_EQDetails" localSheetId="55">#REF!</definedName>
    <definedName name="TCF_EQDetails" localSheetId="54">#REF!</definedName>
    <definedName name="TCF_EQDetails" localSheetId="53">#REF!</definedName>
    <definedName name="TCF_EQDetails" localSheetId="52">#REF!</definedName>
    <definedName name="TCF_EQDetails" localSheetId="51">#REF!</definedName>
    <definedName name="TCF_EQDetails" localSheetId="50">#REF!</definedName>
    <definedName name="TCF_EQDetails" localSheetId="49">#REF!</definedName>
    <definedName name="TCF_EQDetails" localSheetId="48">#REF!</definedName>
    <definedName name="TCF_EQDetails" localSheetId="47">#REF!</definedName>
    <definedName name="TCF_EQDetails" localSheetId="46">#REF!</definedName>
    <definedName name="TCF_EQDetails" localSheetId="45">#REF!</definedName>
    <definedName name="TCF_EQDetails" localSheetId="11">#REF!</definedName>
    <definedName name="TCF_EQDetails" localSheetId="15">#REF!</definedName>
    <definedName name="TCF_EQDetails" localSheetId="14">#REF!</definedName>
    <definedName name="TCF_EQDetails" localSheetId="10">#REF!</definedName>
    <definedName name="TCF_EQDetails" localSheetId="7">#REF!</definedName>
    <definedName name="TCF_EQDetails" localSheetId="13">#REF!</definedName>
    <definedName name="TCF_EQDetails" localSheetId="18">#REF!</definedName>
    <definedName name="TCF_EQDetails" localSheetId="8">#REF!</definedName>
    <definedName name="TCF_EQDetails" localSheetId="12">#REF!</definedName>
    <definedName name="TCF_EQDetails">#REF!</definedName>
    <definedName name="TCPF1" localSheetId="1">#REF!</definedName>
    <definedName name="TCPF1" localSheetId="0">#REF!</definedName>
    <definedName name="TCPF1" localSheetId="16">#REF!</definedName>
    <definedName name="TCPF1" localSheetId="17">#REF!</definedName>
    <definedName name="TCPF1" localSheetId="9">#REF!</definedName>
    <definedName name="TCPF1" localSheetId="57">#REF!</definedName>
    <definedName name="TCPF1" localSheetId="56">#REF!</definedName>
    <definedName name="TCPF1" localSheetId="55">#REF!</definedName>
    <definedName name="TCPF1" localSheetId="54">#REF!</definedName>
    <definedName name="TCPF1" localSheetId="53">#REF!</definedName>
    <definedName name="TCPF1" localSheetId="52">#REF!</definedName>
    <definedName name="TCPF1" localSheetId="51">#REF!</definedName>
    <definedName name="TCPF1" localSheetId="50">#REF!</definedName>
    <definedName name="TCPF1" localSheetId="49">#REF!</definedName>
    <definedName name="TCPF1" localSheetId="48">#REF!</definedName>
    <definedName name="TCPF1" localSheetId="47">#REF!</definedName>
    <definedName name="TCPF1" localSheetId="46">#REF!</definedName>
    <definedName name="TCPF1" localSheetId="45">#REF!</definedName>
    <definedName name="TCPF1" localSheetId="11">#REF!</definedName>
    <definedName name="TCPF1" localSheetId="15">#REF!</definedName>
    <definedName name="TCPF1" localSheetId="14">#REF!</definedName>
    <definedName name="TCPF1" localSheetId="10">#REF!</definedName>
    <definedName name="TCPF1" localSheetId="7">#REF!</definedName>
    <definedName name="TCPF1" localSheetId="13">#REF!</definedName>
    <definedName name="TCPF1" localSheetId="18">#REF!</definedName>
    <definedName name="TCPF1" localSheetId="8">#REF!</definedName>
    <definedName name="TCPF1" localSheetId="12">#REF!</definedName>
    <definedName name="TCPF1">#REF!</definedName>
    <definedName name="TCPF2" localSheetId="1">#REF!</definedName>
    <definedName name="TCPF2" localSheetId="0">#REF!</definedName>
    <definedName name="TCPF2" localSheetId="57">#REF!</definedName>
    <definedName name="TCPF2" localSheetId="56">#REF!</definedName>
    <definedName name="TCPF2" localSheetId="55">#REF!</definedName>
    <definedName name="TCPF2" localSheetId="54">#REF!</definedName>
    <definedName name="TCPF2" localSheetId="53">#REF!</definedName>
    <definedName name="TCPF2" localSheetId="52">#REF!</definedName>
    <definedName name="TCPF2" localSheetId="51">#REF!</definedName>
    <definedName name="TCPF2" localSheetId="50">#REF!</definedName>
    <definedName name="TCPF2" localSheetId="49">#REF!</definedName>
    <definedName name="TCPF2" localSheetId="48">#REF!</definedName>
    <definedName name="TCPF2" localSheetId="47">#REF!</definedName>
    <definedName name="TCPF2" localSheetId="46">#REF!</definedName>
    <definedName name="TCPF2" localSheetId="45">#REF!</definedName>
    <definedName name="TCPF2">#REF!</definedName>
    <definedName name="TCS" localSheetId="2">#REF!</definedName>
    <definedName name="TCS" localSheetId="3">#REF!</definedName>
    <definedName name="TCS" localSheetId="16">#REF!</definedName>
    <definedName name="TCS" localSheetId="17">#REF!</definedName>
    <definedName name="TCS" localSheetId="9">#REF!</definedName>
    <definedName name="TCS" localSheetId="57">#REF!</definedName>
    <definedName name="TCS" localSheetId="56">#REF!</definedName>
    <definedName name="TCS" localSheetId="55">#REF!</definedName>
    <definedName name="TCS" localSheetId="54">#REF!</definedName>
    <definedName name="TCS" localSheetId="53">#REF!</definedName>
    <definedName name="TCS" localSheetId="52">#REF!</definedName>
    <definedName name="TCS" localSheetId="51">#REF!</definedName>
    <definedName name="TCS" localSheetId="50">#REF!</definedName>
    <definedName name="TCS" localSheetId="49">#REF!</definedName>
    <definedName name="TCS" localSheetId="48">#REF!</definedName>
    <definedName name="TCS" localSheetId="47">#REF!</definedName>
    <definedName name="TCS" localSheetId="46">#REF!</definedName>
    <definedName name="TCS" localSheetId="45">#REF!</definedName>
    <definedName name="TCS" localSheetId="11">#REF!</definedName>
    <definedName name="TCS" localSheetId="15">#REF!</definedName>
    <definedName name="TCS" localSheetId="14">#REF!</definedName>
    <definedName name="TCS" localSheetId="10">#REF!</definedName>
    <definedName name="TCS" localSheetId="7">#REF!</definedName>
    <definedName name="TCS" localSheetId="5">#REF!</definedName>
    <definedName name="TCS" localSheetId="4">#REF!</definedName>
    <definedName name="TCS" localSheetId="13">#REF!</definedName>
    <definedName name="TCS" localSheetId="18">#REF!</definedName>
    <definedName name="TCS" localSheetId="8">#REF!</definedName>
    <definedName name="TCS" localSheetId="12">#REF!</definedName>
    <definedName name="TCS">TCS!$B$1</definedName>
    <definedName name="TCS_EQ" localSheetId="40">TCS!$B$11:$I$56</definedName>
    <definedName name="TCSNAV" localSheetId="40">TCS!$B$69:$B$76</definedName>
    <definedName name="TDAF2A" localSheetId="1">#REF!</definedName>
    <definedName name="TDAF2A" localSheetId="0">#REF!</definedName>
    <definedName name="TDAF2A" localSheetId="16">#REF!</definedName>
    <definedName name="TDAF2A" localSheetId="17">#REF!</definedName>
    <definedName name="TDAF2A" localSheetId="9">#REF!</definedName>
    <definedName name="TDAF2A" localSheetId="57">#REF!</definedName>
    <definedName name="TDAF2A" localSheetId="56">#REF!</definedName>
    <definedName name="TDAF2A" localSheetId="55">#REF!</definedName>
    <definedName name="TDAF2A" localSheetId="54">#REF!</definedName>
    <definedName name="TDAF2A" localSheetId="53">#REF!</definedName>
    <definedName name="TDAF2A" localSheetId="52">#REF!</definedName>
    <definedName name="TDAF2A" localSheetId="51">#REF!</definedName>
    <definedName name="TDAF2A" localSheetId="50">#REF!</definedName>
    <definedName name="TDAF2A" localSheetId="49">#REF!</definedName>
    <definedName name="TDAF2A" localSheetId="48">#REF!</definedName>
    <definedName name="TDAF2A" localSheetId="47">#REF!</definedName>
    <definedName name="TDAF2A" localSheetId="46">#REF!</definedName>
    <definedName name="TDAF2A" localSheetId="45">#REF!</definedName>
    <definedName name="TDAF2A" localSheetId="11">#REF!</definedName>
    <definedName name="TDAF2A" localSheetId="15">#REF!</definedName>
    <definedName name="TDAF2A" localSheetId="14">#REF!</definedName>
    <definedName name="TDAF2A" localSheetId="10">#REF!</definedName>
    <definedName name="TDAF2A" localSheetId="7">#REF!</definedName>
    <definedName name="TDAF2A" localSheetId="13">#REF!</definedName>
    <definedName name="TDAF2A" localSheetId="18">#REF!</definedName>
    <definedName name="TDAF2A" localSheetId="8">#REF!</definedName>
    <definedName name="TDAF2A" localSheetId="12">#REF!</definedName>
    <definedName name="TDAF2A">#REF!</definedName>
    <definedName name="TDAF2B" localSheetId="1">#REF!</definedName>
    <definedName name="TDAF2B" localSheetId="0">#REF!</definedName>
    <definedName name="TDAF2B" localSheetId="16">#REF!</definedName>
    <definedName name="TDAF2B" localSheetId="17">#REF!</definedName>
    <definedName name="TDAF2B" localSheetId="9">#REF!</definedName>
    <definedName name="TDAF2B" localSheetId="57">#REF!</definedName>
    <definedName name="TDAF2B" localSheetId="56">#REF!</definedName>
    <definedName name="TDAF2B" localSheetId="55">#REF!</definedName>
    <definedName name="TDAF2B" localSheetId="54">#REF!</definedName>
    <definedName name="TDAF2B" localSheetId="53">#REF!</definedName>
    <definedName name="TDAF2B" localSheetId="52">#REF!</definedName>
    <definedName name="TDAF2B" localSheetId="51">#REF!</definedName>
    <definedName name="TDAF2B" localSheetId="50">#REF!</definedName>
    <definedName name="TDAF2B" localSheetId="49">#REF!</definedName>
    <definedName name="TDAF2B" localSheetId="48">#REF!</definedName>
    <definedName name="TDAF2B" localSheetId="47">#REF!</definedName>
    <definedName name="TDAF2B" localSheetId="46">#REF!</definedName>
    <definedName name="TDAF2B" localSheetId="45">#REF!</definedName>
    <definedName name="TDAF2B" localSheetId="11">#REF!</definedName>
    <definedName name="TDAF2B" localSheetId="15">#REF!</definedName>
    <definedName name="TDAF2B" localSheetId="14">#REF!</definedName>
    <definedName name="TDAF2B" localSheetId="10">#REF!</definedName>
    <definedName name="TDAF2B" localSheetId="7">#REF!</definedName>
    <definedName name="TDAF2B" localSheetId="13">#REF!</definedName>
    <definedName name="TDAF2B" localSheetId="18">#REF!</definedName>
    <definedName name="TDAF2B" localSheetId="8">#REF!</definedName>
    <definedName name="TDAF2B" localSheetId="12">#REF!</definedName>
    <definedName name="TDAF2B">#REF!</definedName>
    <definedName name="TDAF2C" localSheetId="1">#REF!</definedName>
    <definedName name="TDAF2C" localSheetId="0">#REF!</definedName>
    <definedName name="TDAF2C" localSheetId="16">#REF!</definedName>
    <definedName name="TDAF2C" localSheetId="17">#REF!</definedName>
    <definedName name="TDAF2C" localSheetId="9">#REF!</definedName>
    <definedName name="TDAF2C" localSheetId="57">#REF!</definedName>
    <definedName name="TDAF2C" localSheetId="56">#REF!</definedName>
    <definedName name="TDAF2C" localSheetId="55">#REF!</definedName>
    <definedName name="TDAF2C" localSheetId="54">#REF!</definedName>
    <definedName name="TDAF2C" localSheetId="53">#REF!</definedName>
    <definedName name="TDAF2C" localSheetId="52">#REF!</definedName>
    <definedName name="TDAF2C" localSheetId="51">#REF!</definedName>
    <definedName name="TDAF2C" localSheetId="50">#REF!</definedName>
    <definedName name="TDAF2C" localSheetId="49">#REF!</definedName>
    <definedName name="TDAF2C" localSheetId="48">#REF!</definedName>
    <definedName name="TDAF2C" localSheetId="47">#REF!</definedName>
    <definedName name="TDAF2C" localSheetId="46">#REF!</definedName>
    <definedName name="TDAF2C" localSheetId="45">#REF!</definedName>
    <definedName name="TDAF2C" localSheetId="11">#REF!</definedName>
    <definedName name="TDAF2C" localSheetId="15">#REF!</definedName>
    <definedName name="TDAF2C" localSheetId="14">#REF!</definedName>
    <definedName name="TDAF2C" localSheetId="10">#REF!</definedName>
    <definedName name="TDAF2C" localSheetId="7">#REF!</definedName>
    <definedName name="TDAF2C" localSheetId="13">#REF!</definedName>
    <definedName name="TDAF2C" localSheetId="18">#REF!</definedName>
    <definedName name="TDAF2C" localSheetId="8">#REF!</definedName>
    <definedName name="TDAF2C" localSheetId="12">#REF!</definedName>
    <definedName name="TDAF2C">#REF!</definedName>
    <definedName name="TDAF3A" localSheetId="1">#REF!</definedName>
    <definedName name="TDAF3A" localSheetId="0">#REF!</definedName>
    <definedName name="TDAF3A" localSheetId="57">#REF!</definedName>
    <definedName name="TDAF3A" localSheetId="56">#REF!</definedName>
    <definedName name="TDAF3A" localSheetId="55">#REF!</definedName>
    <definedName name="TDAF3A" localSheetId="54">#REF!</definedName>
    <definedName name="TDAF3A" localSheetId="53">#REF!</definedName>
    <definedName name="TDAF3A" localSheetId="52">#REF!</definedName>
    <definedName name="TDAF3A" localSheetId="51">#REF!</definedName>
    <definedName name="TDAF3A" localSheetId="50">#REF!</definedName>
    <definedName name="TDAF3A" localSheetId="49">#REF!</definedName>
    <definedName name="TDAF3A" localSheetId="48">#REF!</definedName>
    <definedName name="TDAF3A" localSheetId="47">#REF!</definedName>
    <definedName name="TDAF3A" localSheetId="46">#REF!</definedName>
    <definedName name="TDAF3A" localSheetId="45">#REF!</definedName>
    <definedName name="TDAF3A">#REF!</definedName>
    <definedName name="TDAFA" localSheetId="1">#REF!</definedName>
    <definedName name="TDAFA" localSheetId="0">#REF!</definedName>
    <definedName name="TDAFA" localSheetId="57">#REF!</definedName>
    <definedName name="TDAFA" localSheetId="56">#REF!</definedName>
    <definedName name="TDAFA" localSheetId="55">#REF!</definedName>
    <definedName name="TDAFA" localSheetId="54">#REF!</definedName>
    <definedName name="TDAFA" localSheetId="53">#REF!</definedName>
    <definedName name="TDAFA" localSheetId="52">#REF!</definedName>
    <definedName name="TDAFA" localSheetId="51">#REF!</definedName>
    <definedName name="TDAFA" localSheetId="50">#REF!</definedName>
    <definedName name="TDAFA" localSheetId="49">#REF!</definedName>
    <definedName name="TDAFA" localSheetId="48">#REF!</definedName>
    <definedName name="TDAFA" localSheetId="47">#REF!</definedName>
    <definedName name="TDAFA" localSheetId="46">#REF!</definedName>
    <definedName name="TDAFA" localSheetId="45">#REF!</definedName>
    <definedName name="TDAFA">#REF!</definedName>
    <definedName name="TDAFB" localSheetId="1">#REF!</definedName>
    <definedName name="TDAFB" localSheetId="0">#REF!</definedName>
    <definedName name="TDAFB" localSheetId="57">#REF!</definedName>
    <definedName name="TDAFB" localSheetId="56">#REF!</definedName>
    <definedName name="TDAFB" localSheetId="55">#REF!</definedName>
    <definedName name="TDAFB" localSheetId="54">#REF!</definedName>
    <definedName name="TDAFB" localSheetId="53">#REF!</definedName>
    <definedName name="TDAFB" localSheetId="52">#REF!</definedName>
    <definedName name="TDAFB" localSheetId="51">#REF!</definedName>
    <definedName name="TDAFB" localSheetId="50">#REF!</definedName>
    <definedName name="TDAFB" localSheetId="49">#REF!</definedName>
    <definedName name="TDAFB" localSheetId="48">#REF!</definedName>
    <definedName name="TDAFB" localSheetId="47">#REF!</definedName>
    <definedName name="TDAFB" localSheetId="46">#REF!</definedName>
    <definedName name="TDAFB" localSheetId="45">#REF!</definedName>
    <definedName name="TDAFB">#REF!</definedName>
    <definedName name="TDAFC" localSheetId="1">#REF!</definedName>
    <definedName name="TDAFC" localSheetId="0">#REF!</definedName>
    <definedName name="TDAFC" localSheetId="57">#REF!</definedName>
    <definedName name="TDAFC" localSheetId="56">#REF!</definedName>
    <definedName name="TDAFC" localSheetId="55">#REF!</definedName>
    <definedName name="TDAFC" localSheetId="54">#REF!</definedName>
    <definedName name="TDAFC" localSheetId="53">#REF!</definedName>
    <definedName name="TDAFC" localSheetId="52">#REF!</definedName>
    <definedName name="TDAFC" localSheetId="51">#REF!</definedName>
    <definedName name="TDAFC" localSheetId="50">#REF!</definedName>
    <definedName name="TDAFC" localSheetId="49">#REF!</definedName>
    <definedName name="TDAFC" localSheetId="48">#REF!</definedName>
    <definedName name="TDAFC" localSheetId="47">#REF!</definedName>
    <definedName name="TDAFC" localSheetId="46">#REF!</definedName>
    <definedName name="TDAFC" localSheetId="45">#REF!</definedName>
    <definedName name="TDAFC">#REF!</definedName>
    <definedName name="TDBF" localSheetId="2">#REF!</definedName>
    <definedName name="TDBF" localSheetId="3">#REF!</definedName>
    <definedName name="TDBF" localSheetId="17">TDBF!$B$1</definedName>
    <definedName name="TDBF" localSheetId="57">TDBF!$B$1</definedName>
    <definedName name="TDBF" localSheetId="56">TDBF!$B$1</definedName>
    <definedName name="TDBF" localSheetId="55">TDBF!$B$1</definedName>
    <definedName name="TDBF" localSheetId="54">TDBF!$B$1</definedName>
    <definedName name="TDBF" localSheetId="53">TDBF!$B$1</definedName>
    <definedName name="TDBF" localSheetId="52">TDBF!$B$1</definedName>
    <definedName name="TDBF" localSheetId="51">TDBF!$B$1</definedName>
    <definedName name="TDBF" localSheetId="50">TDBF!$B$1</definedName>
    <definedName name="TDBF" localSheetId="49">TDBF!$B$1</definedName>
    <definedName name="TDBF" localSheetId="48">TDBF!$B$1</definedName>
    <definedName name="TDBF" localSheetId="47">TDBF!$B$1</definedName>
    <definedName name="TDBF" localSheetId="46">TDBF!$B$1</definedName>
    <definedName name="TDBF" localSheetId="45">TDBF!$B$1</definedName>
    <definedName name="TDBF" localSheetId="5">#REF!</definedName>
    <definedName name="TDBF" localSheetId="4">#REF!</definedName>
    <definedName name="TDBF" localSheetId="18">TDBF!$B$1</definedName>
    <definedName name="TDBF">#REF!</definedName>
    <definedName name="TDBF_Debt_Related" localSheetId="17">TDBF!$B$18:$H$33</definedName>
    <definedName name="TDBF_GOV_SEC" localSheetId="17">TDBF!$B$11:$H$16</definedName>
    <definedName name="TDBF_MM" localSheetId="17">TDBF!$B$35:$H$36</definedName>
    <definedName name="TDBFNAV" localSheetId="17">TDBF!$B$49:$B$56</definedName>
    <definedName name="TDIF" localSheetId="2">#REF!</definedName>
    <definedName name="TDIF" localSheetId="3">#REF!</definedName>
    <definedName name="TDIF" localSheetId="16">#REF!</definedName>
    <definedName name="TDIF" localSheetId="17">#REF!</definedName>
    <definedName name="TDIF" localSheetId="9">#REF!</definedName>
    <definedName name="TDIF" localSheetId="57">#REF!</definedName>
    <definedName name="TDIF" localSheetId="56">#REF!</definedName>
    <definedName name="TDIF" localSheetId="55">#REF!</definedName>
    <definedName name="TDIF" localSheetId="54">#REF!</definedName>
    <definedName name="TDIF" localSheetId="53">#REF!</definedName>
    <definedName name="TDIF" localSheetId="52">#REF!</definedName>
    <definedName name="TDIF" localSheetId="51">#REF!</definedName>
    <definedName name="TDIF" localSheetId="50">#REF!</definedName>
    <definedName name="TDIF" localSheetId="49">#REF!</definedName>
    <definedName name="TDIF" localSheetId="48">#REF!</definedName>
    <definedName name="TDIF" localSheetId="47">#REF!</definedName>
    <definedName name="TDIF" localSheetId="46">#REF!</definedName>
    <definedName name="TDIF" localSheetId="45">#REF!</definedName>
    <definedName name="TDIF" localSheetId="11">#REF!</definedName>
    <definedName name="TDIF" localSheetId="15">#REF!</definedName>
    <definedName name="TDIF" localSheetId="14">#REF!</definedName>
    <definedName name="TDIF" localSheetId="10">#REF!</definedName>
    <definedName name="TDIF" localSheetId="7">#REF!</definedName>
    <definedName name="TDIF" localSheetId="5">#REF!</definedName>
    <definedName name="TDIF" localSheetId="4">#REF!</definedName>
    <definedName name="TDIF" localSheetId="13">#REF!</definedName>
    <definedName name="TDIF" localSheetId="18">#REF!</definedName>
    <definedName name="TDIF" localSheetId="8">#REF!</definedName>
    <definedName name="TDIF" localSheetId="12">#REF!</definedName>
    <definedName name="TDIF">TDIF!$B$1</definedName>
    <definedName name="TDIF_EQ" localSheetId="35">TDIF!$B$12:$I$42</definedName>
    <definedName name="TDIF_Foreign_Units" localSheetId="35">TDIF!$B$44:$H$50</definedName>
    <definedName name="TDIFNAV" localSheetId="35">TDIF!$B$64:$B$71</definedName>
    <definedName name="TDIVYF" localSheetId="2">#REF!</definedName>
    <definedName name="TDIVYF" localSheetId="3">#REF!</definedName>
    <definedName name="TDIVYF" localSheetId="5">#REF!</definedName>
    <definedName name="TDIVYF" localSheetId="4">#REF!</definedName>
    <definedName name="TDIVYF">TDIVYF!$B$1</definedName>
    <definedName name="TDIVYF_Debt_Related" localSheetId="29">TDIVYF!$B$59:$H$63</definedName>
    <definedName name="TDIVYF_EQ" localSheetId="29">TDIVYF!$B$11:$I$57</definedName>
    <definedName name="TDIVYFNAV" localSheetId="29">TDIVYF!$B$77:$B$80</definedName>
    <definedName name="TDYF" localSheetId="1">#REF!</definedName>
    <definedName name="TDYF" localSheetId="0">#REF!</definedName>
    <definedName name="TDYF" localSheetId="16">#REF!</definedName>
    <definedName name="TDYF" localSheetId="17">#REF!</definedName>
    <definedName name="TDYF" localSheetId="9">#REF!</definedName>
    <definedName name="TDYF" localSheetId="57">#REF!</definedName>
    <definedName name="TDYF" localSheetId="56">#REF!</definedName>
    <definedName name="TDYF" localSheetId="55">#REF!</definedName>
    <definedName name="TDYF" localSheetId="54">#REF!</definedName>
    <definedName name="TDYF" localSheetId="53">#REF!</definedName>
    <definedName name="TDYF" localSheetId="52">#REF!</definedName>
    <definedName name="TDYF" localSheetId="51">#REF!</definedName>
    <definedName name="TDYF" localSheetId="50">#REF!</definedName>
    <definedName name="TDYF" localSheetId="49">#REF!</definedName>
    <definedName name="TDYF" localSheetId="48">#REF!</definedName>
    <definedName name="TDYF" localSheetId="47">#REF!</definedName>
    <definedName name="TDYF" localSheetId="46">#REF!</definedName>
    <definedName name="TDYF" localSheetId="45">#REF!</definedName>
    <definedName name="TDYF" localSheetId="11">#REF!</definedName>
    <definedName name="TDYF" localSheetId="15">#REF!</definedName>
    <definedName name="TDYF" localSheetId="14">#REF!</definedName>
    <definedName name="TDYF" localSheetId="10">#REF!</definedName>
    <definedName name="TDYF" localSheetId="7">#REF!</definedName>
    <definedName name="TDYF" localSheetId="13">#REF!</definedName>
    <definedName name="TDYF" localSheetId="18">#REF!</definedName>
    <definedName name="TDYF" localSheetId="8">#REF!</definedName>
    <definedName name="TDYF" localSheetId="12">#REF!</definedName>
    <definedName name="TDYF">#REF!</definedName>
    <definedName name="TEGF" localSheetId="2">#REF!</definedName>
    <definedName name="TEGF" localSheetId="3">#REF!</definedName>
    <definedName name="TEGF" localSheetId="16">#REF!</definedName>
    <definedName name="TEGF" localSheetId="17">#REF!</definedName>
    <definedName name="TEGF" localSheetId="9">#REF!</definedName>
    <definedName name="TEGF" localSheetId="57">#REF!</definedName>
    <definedName name="TEGF" localSheetId="56">#REF!</definedName>
    <definedName name="TEGF" localSheetId="55">#REF!</definedName>
    <definedName name="TEGF" localSheetId="54">#REF!</definedName>
    <definedName name="TEGF" localSheetId="53">#REF!</definedName>
    <definedName name="TEGF" localSheetId="52">#REF!</definedName>
    <definedName name="TEGF" localSheetId="51">#REF!</definedName>
    <definedName name="TEGF" localSheetId="50">#REF!</definedName>
    <definedName name="TEGF" localSheetId="49">#REF!</definedName>
    <definedName name="TEGF" localSheetId="48">#REF!</definedName>
    <definedName name="TEGF" localSheetId="47">#REF!</definedName>
    <definedName name="TEGF" localSheetId="46">#REF!</definedName>
    <definedName name="TEGF" localSheetId="45">#REF!</definedName>
    <definedName name="TEGF" localSheetId="11">#REF!</definedName>
    <definedName name="TEGF" localSheetId="15">#REF!</definedName>
    <definedName name="TEGF" localSheetId="14">#REF!</definedName>
    <definedName name="TEGF" localSheetId="10">#REF!</definedName>
    <definedName name="TEGF" localSheetId="7">#REF!</definedName>
    <definedName name="TEGF" localSheetId="5">#REF!</definedName>
    <definedName name="TEGF" localSheetId="4">#REF!</definedName>
    <definedName name="TEGF" localSheetId="13">#REF!</definedName>
    <definedName name="TEGF" localSheetId="18">#REF!</definedName>
    <definedName name="TEGF" localSheetId="8">#REF!</definedName>
    <definedName name="TEGF" localSheetId="12">#REF!</definedName>
    <definedName name="TEGF">TEGF!$B$1</definedName>
    <definedName name="TEGF_Debt_Related" localSheetId="6">TEGF!$B$68:$H$92</definedName>
    <definedName name="TEGF_EQ" localSheetId="6">TEGF!$B$12:$I$47</definedName>
    <definedName name="TEGF_GOV_SEC" localSheetId="6">TEGF!$B$49:$H$66</definedName>
    <definedName name="TEGF_MM" localSheetId="6">TEGF!$B$94:$H$99</definedName>
    <definedName name="TEGF_Mutual_F_Units" localSheetId="6">TEGF!$C$101:$H$102</definedName>
    <definedName name="TEGFNAV" localSheetId="6">TEGF!$B$116:$B$127</definedName>
    <definedName name="TEMF" localSheetId="1">#REF!</definedName>
    <definedName name="TEMF" localSheetId="0">#REF!</definedName>
    <definedName name="TEMF" localSheetId="16">#REF!</definedName>
    <definedName name="TEMF" localSheetId="17">#REF!</definedName>
    <definedName name="TEMF" localSheetId="9">#REF!</definedName>
    <definedName name="TEMF" localSheetId="57">#REF!</definedName>
    <definedName name="TEMF" localSheetId="56">#REF!</definedName>
    <definedName name="TEMF" localSheetId="55">#REF!</definedName>
    <definedName name="TEMF" localSheetId="54">#REF!</definedName>
    <definedName name="TEMF" localSheetId="53">#REF!</definedName>
    <definedName name="TEMF" localSheetId="52">#REF!</definedName>
    <definedName name="TEMF" localSheetId="51">#REF!</definedName>
    <definedName name="TEMF" localSheetId="50">#REF!</definedName>
    <definedName name="TEMF" localSheetId="49">#REF!</definedName>
    <definedName name="TEMF" localSheetId="48">#REF!</definedName>
    <definedName name="TEMF" localSheetId="47">#REF!</definedName>
    <definedName name="TEMF" localSheetId="46">#REF!</definedName>
    <definedName name="TEMF" localSheetId="45">#REF!</definedName>
    <definedName name="TEMF" localSheetId="11">#REF!</definedName>
    <definedName name="TEMF" localSheetId="15">#REF!</definedName>
    <definedName name="TEMF" localSheetId="14">#REF!</definedName>
    <definedName name="TEMF" localSheetId="10">#REF!</definedName>
    <definedName name="TEMF" localSheetId="7">#REF!</definedName>
    <definedName name="TEMF" localSheetId="13">#REF!</definedName>
    <definedName name="TEMF" localSheetId="18">#REF!</definedName>
    <definedName name="TEMF" localSheetId="8">#REF!</definedName>
    <definedName name="TEMF" localSheetId="12">#REF!</definedName>
    <definedName name="TEMF">#REF!</definedName>
    <definedName name="TEOF" localSheetId="2">#REF!</definedName>
    <definedName name="TEOF" localSheetId="3">#REF!</definedName>
    <definedName name="TEOF" localSheetId="16">#REF!</definedName>
    <definedName name="TEOF" localSheetId="17">#REF!</definedName>
    <definedName name="TEOF" localSheetId="9">#REF!</definedName>
    <definedName name="TEOF" localSheetId="57">#REF!</definedName>
    <definedName name="TEOF" localSheetId="56">#REF!</definedName>
    <definedName name="TEOF" localSheetId="55">#REF!</definedName>
    <definedName name="TEOF" localSheetId="54">#REF!</definedName>
    <definedName name="TEOF" localSheetId="53">#REF!</definedName>
    <definedName name="TEOF" localSheetId="52">#REF!</definedName>
    <definedName name="TEOF" localSheetId="51">#REF!</definedName>
    <definedName name="TEOF" localSheetId="50">#REF!</definedName>
    <definedName name="TEOF" localSheetId="49">#REF!</definedName>
    <definedName name="TEOF" localSheetId="48">#REF!</definedName>
    <definedName name="TEOF" localSheetId="47">#REF!</definedName>
    <definedName name="TEOF" localSheetId="46">#REF!</definedName>
    <definedName name="TEOF" localSheetId="45">#REF!</definedName>
    <definedName name="TEOF" localSheetId="11">#REF!</definedName>
    <definedName name="TEOF" localSheetId="15">#REF!</definedName>
    <definedName name="TEOF" localSheetId="14">#REF!</definedName>
    <definedName name="TEOF" localSheetId="10">#REF!</definedName>
    <definedName name="TEOF" localSheetId="7">#REF!</definedName>
    <definedName name="TEOF" localSheetId="5">#REF!</definedName>
    <definedName name="TEOF" localSheetId="4">#REF!</definedName>
    <definedName name="TEOF" localSheetId="13">#REF!</definedName>
    <definedName name="TEOF" localSheetId="18">#REF!</definedName>
    <definedName name="TEOF" localSheetId="8">#REF!</definedName>
    <definedName name="TEOF" localSheetId="12">#REF!</definedName>
    <definedName name="TEOF">TEOF!$B$1</definedName>
    <definedName name="TEOF_EQ" localSheetId="26">TEOF!$B$11:$I$51</definedName>
    <definedName name="TEOF_EQ_FU_Related" localSheetId="26">TEOF!$B$52:$I$52</definedName>
    <definedName name="TEOFNAV" localSheetId="26">TEOF!$B$66:$B$73</definedName>
    <definedName name="TEQPEF" localSheetId="2">#REF!</definedName>
    <definedName name="TEQPEF" localSheetId="3">#REF!</definedName>
    <definedName name="TEQPEF" localSheetId="16">#REF!</definedName>
    <definedName name="TEQPEF" localSheetId="17">#REF!</definedName>
    <definedName name="TEQPEF" localSheetId="9">#REF!</definedName>
    <definedName name="TEQPEF" localSheetId="57">#REF!</definedName>
    <definedName name="TEQPEF" localSheetId="56">#REF!</definedName>
    <definedName name="TEQPEF" localSheetId="55">#REF!</definedName>
    <definedName name="TEQPEF" localSheetId="54">#REF!</definedName>
    <definedName name="TEQPEF" localSheetId="53">#REF!</definedName>
    <definedName name="TEQPEF" localSheetId="52">#REF!</definedName>
    <definedName name="TEQPEF" localSheetId="51">#REF!</definedName>
    <definedName name="TEQPEF" localSheetId="50">#REF!</definedName>
    <definedName name="TEQPEF" localSheetId="49">#REF!</definedName>
    <definedName name="TEQPEF" localSheetId="48">#REF!</definedName>
    <definedName name="TEQPEF" localSheetId="47">#REF!</definedName>
    <definedName name="TEQPEF" localSheetId="46">#REF!</definedName>
    <definedName name="TEQPEF" localSheetId="45">#REF!</definedName>
    <definedName name="TEQPEF" localSheetId="11">#REF!</definedName>
    <definedName name="TEQPEF" localSheetId="15">#REF!</definedName>
    <definedName name="TEQPEF" localSheetId="14">#REF!</definedName>
    <definedName name="TEQPEF" localSheetId="10">#REF!</definedName>
    <definedName name="TEQPEF" localSheetId="7">#REF!</definedName>
    <definedName name="TEQPEF" localSheetId="5">#REF!</definedName>
    <definedName name="TEQPEF" localSheetId="4">#REF!</definedName>
    <definedName name="TEQPEF" localSheetId="13">#REF!</definedName>
    <definedName name="TEQPEF" localSheetId="18">#REF!</definedName>
    <definedName name="TEQPEF" localSheetId="8">#REF!</definedName>
    <definedName name="TEQPEF" localSheetId="12">#REF!</definedName>
    <definedName name="TEQPEF">TEQPEF!$B$1</definedName>
    <definedName name="TEQPEF_EQ" localSheetId="23">TEQPEF!$B$12:$I$50</definedName>
    <definedName name="TEQPEFNAV" localSheetId="23">TEQPEF!$B$64:$B$75</definedName>
    <definedName name="TFEF" localSheetId="2">#REF!</definedName>
    <definedName name="TFEF" localSheetId="3">#REF!</definedName>
    <definedName name="TFEF" localSheetId="16">#REF!</definedName>
    <definedName name="TFEF" localSheetId="17">#REF!</definedName>
    <definedName name="TFEF" localSheetId="9">#REF!</definedName>
    <definedName name="TFEF" localSheetId="57">#REF!</definedName>
    <definedName name="TFEF" localSheetId="56">#REF!</definedName>
    <definedName name="TFEF" localSheetId="55">#REF!</definedName>
    <definedName name="TFEF" localSheetId="54">#REF!</definedName>
    <definedName name="TFEF" localSheetId="53">#REF!</definedName>
    <definedName name="TFEF" localSheetId="52">#REF!</definedName>
    <definedName name="TFEF" localSheetId="51">#REF!</definedName>
    <definedName name="TFEF" localSheetId="50">#REF!</definedName>
    <definedName name="TFEF" localSheetId="49">#REF!</definedName>
    <definedName name="TFEF" localSheetId="48">#REF!</definedName>
    <definedName name="TFEF" localSheetId="47">#REF!</definedName>
    <definedName name="TFEF" localSheetId="46">#REF!</definedName>
    <definedName name="TFEF" localSheetId="45">#REF!</definedName>
    <definedName name="TFEF" localSheetId="11">#REF!</definedName>
    <definedName name="TFEF" localSheetId="15">#REF!</definedName>
    <definedName name="TFEF" localSheetId="14">#REF!</definedName>
    <definedName name="TFEF" localSheetId="10">#REF!</definedName>
    <definedName name="TFEF" localSheetId="7">#REF!</definedName>
    <definedName name="TFEF" localSheetId="5">#REF!</definedName>
    <definedName name="TFEF" localSheetId="4">#REF!</definedName>
    <definedName name="TFEF" localSheetId="13">#REF!</definedName>
    <definedName name="TFEF" localSheetId="18">#REF!</definedName>
    <definedName name="TFEF" localSheetId="8">#REF!</definedName>
    <definedName name="TFEF" localSheetId="12">#REF!</definedName>
    <definedName name="TFEF">TFEF!$B$1</definedName>
    <definedName name="TFEF_EQ" localSheetId="25">TFEF!$B$12:$I$42</definedName>
    <definedName name="TFEFNAV" localSheetId="25">TFEF!$B$56:$B$63</definedName>
    <definedName name="TFF" localSheetId="2">#REF!</definedName>
    <definedName name="TFF" localSheetId="3">#REF!</definedName>
    <definedName name="TFF" localSheetId="16">TFF!$B$1</definedName>
    <definedName name="TFF" localSheetId="17">TFF!$B$1</definedName>
    <definedName name="TFF" localSheetId="9">TFF!$B$1</definedName>
    <definedName name="TFF" localSheetId="57">TFF!$B$1</definedName>
    <definedName name="TFF" localSheetId="56">TFF!$B$1</definedName>
    <definedName name="TFF" localSheetId="55">TFF!$B$1</definedName>
    <definedName name="TFF" localSheetId="54">TFF!$B$1</definedName>
    <definedName name="TFF" localSheetId="53">TFF!$B$1</definedName>
    <definedName name="TFF" localSheetId="52">TFF!$B$1</definedName>
    <definedName name="TFF" localSheetId="51">TFF!$B$1</definedName>
    <definedName name="TFF" localSheetId="50">TFF!$B$1</definedName>
    <definedName name="TFF" localSheetId="49">TFF!$B$1</definedName>
    <definedName name="TFF" localSheetId="48">TFF!$B$1</definedName>
    <definedName name="TFF" localSheetId="47">TFF!$B$1</definedName>
    <definedName name="TFF" localSheetId="46">TFF!$B$1</definedName>
    <definedName name="TFF" localSheetId="45">TFF!$B$1</definedName>
    <definedName name="TFF" localSheetId="11">TFF!$B$1</definedName>
    <definedName name="TFF" localSheetId="15">TFF!$B$1</definedName>
    <definedName name="TFF" localSheetId="14">TFF!$B$1</definedName>
    <definedName name="TFF" localSheetId="10">TFF!$B$1</definedName>
    <definedName name="TFF" localSheetId="5">#REF!</definedName>
    <definedName name="TFF" localSheetId="4">#REF!</definedName>
    <definedName name="TFF" localSheetId="13">TFF!$B$1</definedName>
    <definedName name="TFF" localSheetId="18">TFF!$B$1</definedName>
    <definedName name="TFF" localSheetId="12">TFF!$B$1</definedName>
    <definedName name="TFF">#REF!</definedName>
    <definedName name="TFF_Debt_Related" localSheetId="9">TFF!$B$27:$H$73</definedName>
    <definedName name="TFF_GOV_SEC" localSheetId="9">TFF!$B$12:$H$25</definedName>
    <definedName name="TFF_MM" localSheetId="9">TFF!$B$75:$H$99</definedName>
    <definedName name="TFFNAV" localSheetId="9">TFF!$B$112:$B$127</definedName>
    <definedName name="TFFSP1" localSheetId="1">#REF!</definedName>
    <definedName name="TFFSP1" localSheetId="57">#REF!</definedName>
    <definedName name="TFFSP1" localSheetId="56">#REF!</definedName>
    <definedName name="TFFSP1" localSheetId="55">#REF!</definedName>
    <definedName name="TFFSP1" localSheetId="54">#REF!</definedName>
    <definedName name="TFFSP1" localSheetId="53">#REF!</definedName>
    <definedName name="TFFSP1" localSheetId="52">#REF!</definedName>
    <definedName name="TFFSP1" localSheetId="51">#REF!</definedName>
    <definedName name="TFFSP1" localSheetId="50">#REF!</definedName>
    <definedName name="TFFSP1" localSheetId="49">#REF!</definedName>
    <definedName name="TFFSP1" localSheetId="48">#REF!</definedName>
    <definedName name="TFFSP1" localSheetId="47">#REF!</definedName>
    <definedName name="TFFSP1" localSheetId="46">#REF!</definedName>
    <definedName name="TFFSP1" localSheetId="45">#REF!</definedName>
    <definedName name="TFFSP1">#REF!</definedName>
    <definedName name="TFFSP1_Debt_Related" localSheetId="9">TFF!$B$137:$H$141</definedName>
    <definedName name="TFFSP1NAV" localSheetId="9">TFF!$B$153:$B$168</definedName>
    <definedName name="TFHA20" localSheetId="1">#REF!</definedName>
    <definedName name="TFHA20" localSheetId="0">#REF!</definedName>
    <definedName name="TFHA20" localSheetId="16">#REF!</definedName>
    <definedName name="TFHA20" localSheetId="17">#REF!</definedName>
    <definedName name="TFHA20" localSheetId="9">#REF!</definedName>
    <definedName name="TFHA20" localSheetId="57">#REF!</definedName>
    <definedName name="TFHA20" localSheetId="56">#REF!</definedName>
    <definedName name="TFHA20" localSheetId="55">#REF!</definedName>
    <definedName name="TFHA20" localSheetId="54">#REF!</definedName>
    <definedName name="TFHA20" localSheetId="53">#REF!</definedName>
    <definedName name="TFHA20" localSheetId="52">#REF!</definedName>
    <definedName name="TFHA20" localSheetId="51">#REF!</definedName>
    <definedName name="TFHA20" localSheetId="50">#REF!</definedName>
    <definedName name="TFHA20" localSheetId="49">#REF!</definedName>
    <definedName name="TFHA20" localSheetId="48">#REF!</definedName>
    <definedName name="TFHA20" localSheetId="47">#REF!</definedName>
    <definedName name="TFHA20" localSheetId="46">#REF!</definedName>
    <definedName name="TFHA20" localSheetId="45">#REF!</definedName>
    <definedName name="TFHA20" localSheetId="11">#REF!</definedName>
    <definedName name="TFHA20" localSheetId="15">#REF!</definedName>
    <definedName name="TFHA20" localSheetId="14">#REF!</definedName>
    <definedName name="TFHA20" localSheetId="10">#REF!</definedName>
    <definedName name="TFHA20" localSheetId="7">#REF!</definedName>
    <definedName name="TFHA20" localSheetId="13">#REF!</definedName>
    <definedName name="TFHA20" localSheetId="18">#REF!</definedName>
    <definedName name="TFHA20" localSheetId="8">#REF!</definedName>
    <definedName name="TFHA20" localSheetId="12">#REF!</definedName>
    <definedName name="TFHA20">#REF!</definedName>
    <definedName name="TFHA32" localSheetId="1">#REF!</definedName>
    <definedName name="TFHA32" localSheetId="0">#REF!</definedName>
    <definedName name="TFHA32" localSheetId="16">#REF!</definedName>
    <definedName name="TFHA32" localSheetId="17">#REF!</definedName>
    <definedName name="TFHA32" localSheetId="9">#REF!</definedName>
    <definedName name="TFHA32" localSheetId="57">#REF!</definedName>
    <definedName name="TFHA32" localSheetId="56">#REF!</definedName>
    <definedName name="TFHA32" localSheetId="55">#REF!</definedName>
    <definedName name="TFHA32" localSheetId="54">#REF!</definedName>
    <definedName name="TFHA32" localSheetId="53">#REF!</definedName>
    <definedName name="TFHA32" localSheetId="52">#REF!</definedName>
    <definedName name="TFHA32" localSheetId="51">#REF!</definedName>
    <definedName name="TFHA32" localSheetId="50">#REF!</definedName>
    <definedName name="TFHA32" localSheetId="49">#REF!</definedName>
    <definedName name="TFHA32" localSheetId="48">#REF!</definedName>
    <definedName name="TFHA32" localSheetId="47">#REF!</definedName>
    <definedName name="TFHA32" localSheetId="46">#REF!</definedName>
    <definedName name="TFHA32" localSheetId="45">#REF!</definedName>
    <definedName name="TFHA32" localSheetId="11">#REF!</definedName>
    <definedName name="TFHA32" localSheetId="15">#REF!</definedName>
    <definedName name="TFHA32" localSheetId="14">#REF!</definedName>
    <definedName name="TFHA32" localSheetId="10">#REF!</definedName>
    <definedName name="TFHA32" localSheetId="7">#REF!</definedName>
    <definedName name="TFHA32" localSheetId="13">#REF!</definedName>
    <definedName name="TFHA32" localSheetId="18">#REF!</definedName>
    <definedName name="TFHA32" localSheetId="8">#REF!</definedName>
    <definedName name="TFHA32" localSheetId="12">#REF!</definedName>
    <definedName name="TFHA32">#REF!</definedName>
    <definedName name="TFHAP1" localSheetId="1">#REF!</definedName>
    <definedName name="TFHAP1" localSheetId="0">#REF!</definedName>
    <definedName name="TFHAP1" localSheetId="16">#REF!</definedName>
    <definedName name="TFHAP1" localSheetId="17">#REF!</definedName>
    <definedName name="TFHAP1" localSheetId="9">#REF!</definedName>
    <definedName name="TFHAP1" localSheetId="57">#REF!</definedName>
    <definedName name="TFHAP1" localSheetId="56">#REF!</definedName>
    <definedName name="TFHAP1" localSheetId="55">#REF!</definedName>
    <definedName name="TFHAP1" localSheetId="54">#REF!</definedName>
    <definedName name="TFHAP1" localSheetId="53">#REF!</definedName>
    <definedName name="TFHAP1" localSheetId="52">#REF!</definedName>
    <definedName name="TFHAP1" localSheetId="51">#REF!</definedName>
    <definedName name="TFHAP1" localSheetId="50">#REF!</definedName>
    <definedName name="TFHAP1" localSheetId="49">#REF!</definedName>
    <definedName name="TFHAP1" localSheetId="48">#REF!</definedName>
    <definedName name="TFHAP1" localSheetId="47">#REF!</definedName>
    <definedName name="TFHAP1" localSheetId="46">#REF!</definedName>
    <definedName name="TFHAP1" localSheetId="45">#REF!</definedName>
    <definedName name="TFHAP1" localSheetId="11">#REF!</definedName>
    <definedName name="TFHAP1" localSheetId="15">#REF!</definedName>
    <definedName name="TFHAP1" localSheetId="14">#REF!</definedName>
    <definedName name="TFHAP1" localSheetId="10">#REF!</definedName>
    <definedName name="TFHAP1" localSheetId="7">#REF!</definedName>
    <definedName name="TFHAP1" localSheetId="13">#REF!</definedName>
    <definedName name="TFHAP1" localSheetId="18">#REF!</definedName>
    <definedName name="TFHAP1" localSheetId="8">#REF!</definedName>
    <definedName name="TFHAP1" localSheetId="12">#REF!</definedName>
    <definedName name="TFHAP1">#REF!</definedName>
    <definedName name="TFHAP2" localSheetId="1">#REF!</definedName>
    <definedName name="TFHAP2" localSheetId="0">#REF!</definedName>
    <definedName name="TFHAP2" localSheetId="57">#REF!</definedName>
    <definedName name="TFHAP2" localSheetId="56">#REF!</definedName>
    <definedName name="TFHAP2" localSheetId="55">#REF!</definedName>
    <definedName name="TFHAP2" localSheetId="54">#REF!</definedName>
    <definedName name="TFHAP2" localSheetId="53">#REF!</definedName>
    <definedName name="TFHAP2" localSheetId="52">#REF!</definedName>
    <definedName name="TFHAP2" localSheetId="51">#REF!</definedName>
    <definedName name="TFHAP2" localSheetId="50">#REF!</definedName>
    <definedName name="TFHAP2" localSheetId="49">#REF!</definedName>
    <definedName name="TFHAP2" localSheetId="48">#REF!</definedName>
    <definedName name="TFHAP2" localSheetId="47">#REF!</definedName>
    <definedName name="TFHAP2" localSheetId="46">#REF!</definedName>
    <definedName name="TFHAP2" localSheetId="45">#REF!</definedName>
    <definedName name="TFHAP2">#REF!</definedName>
    <definedName name="TFHF" localSheetId="1">#REF!</definedName>
    <definedName name="TFHF" localSheetId="0">#REF!</definedName>
    <definedName name="TFHF" localSheetId="57">#REF!</definedName>
    <definedName name="TFHF" localSheetId="56">#REF!</definedName>
    <definedName name="TFHF" localSheetId="55">#REF!</definedName>
    <definedName name="TFHF" localSheetId="54">#REF!</definedName>
    <definedName name="TFHF" localSheetId="53">#REF!</definedName>
    <definedName name="TFHF" localSheetId="52">#REF!</definedName>
    <definedName name="TFHF" localSheetId="51">#REF!</definedName>
    <definedName name="TFHF" localSheetId="50">#REF!</definedName>
    <definedName name="TFHF" localSheetId="49">#REF!</definedName>
    <definedName name="TFHF" localSheetId="48">#REF!</definedName>
    <definedName name="TFHF" localSheetId="47">#REF!</definedName>
    <definedName name="TFHF" localSheetId="46">#REF!</definedName>
    <definedName name="TFHF" localSheetId="45">#REF!</definedName>
    <definedName name="TFHF">#REF!</definedName>
    <definedName name="TFIPA1" localSheetId="1">#REF!</definedName>
    <definedName name="TFIPA1" localSheetId="0">#REF!</definedName>
    <definedName name="TFIPA1" localSheetId="57">#REF!</definedName>
    <definedName name="TFIPA1" localSheetId="56">#REF!</definedName>
    <definedName name="TFIPA1" localSheetId="55">#REF!</definedName>
    <definedName name="TFIPA1" localSheetId="54">#REF!</definedName>
    <definedName name="TFIPA1" localSheetId="53">#REF!</definedName>
    <definedName name="TFIPA1" localSheetId="52">#REF!</definedName>
    <definedName name="TFIPA1" localSheetId="51">#REF!</definedName>
    <definedName name="TFIPA1" localSheetId="50">#REF!</definedName>
    <definedName name="TFIPA1" localSheetId="49">#REF!</definedName>
    <definedName name="TFIPA1" localSheetId="48">#REF!</definedName>
    <definedName name="TFIPA1" localSheetId="47">#REF!</definedName>
    <definedName name="TFIPA1" localSheetId="46">#REF!</definedName>
    <definedName name="TFIPA1" localSheetId="45">#REF!</definedName>
    <definedName name="TFIPA1">#REF!</definedName>
    <definedName name="TFIPA2" localSheetId="1">#REF!</definedName>
    <definedName name="TFIPA2" localSheetId="0">#REF!</definedName>
    <definedName name="TFIPA2" localSheetId="57">#REF!</definedName>
    <definedName name="TFIPA2" localSheetId="56">#REF!</definedName>
    <definedName name="TFIPA2" localSheetId="55">#REF!</definedName>
    <definedName name="TFIPA2" localSheetId="54">#REF!</definedName>
    <definedName name="TFIPA2" localSheetId="53">#REF!</definedName>
    <definedName name="TFIPA2" localSheetId="52">#REF!</definedName>
    <definedName name="TFIPA2" localSheetId="51">#REF!</definedName>
    <definedName name="TFIPA2" localSheetId="50">#REF!</definedName>
    <definedName name="TFIPA2" localSheetId="49">#REF!</definedName>
    <definedName name="TFIPA2" localSheetId="48">#REF!</definedName>
    <definedName name="TFIPA2" localSheetId="47">#REF!</definedName>
    <definedName name="TFIPA2" localSheetId="46">#REF!</definedName>
    <definedName name="TFIPA2" localSheetId="45">#REF!</definedName>
    <definedName name="TFIPA2">#REF!</definedName>
    <definedName name="TFIPA3" localSheetId="1">#REF!</definedName>
    <definedName name="TFIPA3" localSheetId="0">#REF!</definedName>
    <definedName name="TFIPA3" localSheetId="57">#REF!</definedName>
    <definedName name="TFIPA3" localSheetId="56">#REF!</definedName>
    <definedName name="TFIPA3" localSheetId="55">#REF!</definedName>
    <definedName name="TFIPA3" localSheetId="54">#REF!</definedName>
    <definedName name="TFIPA3" localSheetId="53">#REF!</definedName>
    <definedName name="TFIPA3" localSheetId="52">#REF!</definedName>
    <definedName name="TFIPA3" localSheetId="51">#REF!</definedName>
    <definedName name="TFIPA3" localSheetId="50">#REF!</definedName>
    <definedName name="TFIPA3" localSheetId="49">#REF!</definedName>
    <definedName name="TFIPA3" localSheetId="48">#REF!</definedName>
    <definedName name="TFIPA3" localSheetId="47">#REF!</definedName>
    <definedName name="TFIPA3" localSheetId="46">#REF!</definedName>
    <definedName name="TFIPA3" localSheetId="45">#REF!</definedName>
    <definedName name="TFIPA3">#REF!</definedName>
    <definedName name="TFIPB2" localSheetId="1">#REF!</definedName>
    <definedName name="TFIPB2" localSheetId="0">#REF!</definedName>
    <definedName name="TFIPB2" localSheetId="57">#REF!</definedName>
    <definedName name="TFIPB2" localSheetId="56">#REF!</definedName>
    <definedName name="TFIPB2" localSheetId="55">#REF!</definedName>
    <definedName name="TFIPB2" localSheetId="54">#REF!</definedName>
    <definedName name="TFIPB2" localSheetId="53">#REF!</definedName>
    <definedName name="TFIPB2" localSheetId="52">#REF!</definedName>
    <definedName name="TFIPB2" localSheetId="51">#REF!</definedName>
    <definedName name="TFIPB2" localSheetId="50">#REF!</definedName>
    <definedName name="TFIPB2" localSheetId="49">#REF!</definedName>
    <definedName name="TFIPB2" localSheetId="48">#REF!</definedName>
    <definedName name="TFIPB2" localSheetId="47">#REF!</definedName>
    <definedName name="TFIPB2" localSheetId="46">#REF!</definedName>
    <definedName name="TFIPB2" localSheetId="45">#REF!</definedName>
    <definedName name="TFIPB2">#REF!</definedName>
    <definedName name="TFIPB3" localSheetId="1">#REF!</definedName>
    <definedName name="TFIPB3" localSheetId="0">#REF!</definedName>
    <definedName name="TFIPB3" localSheetId="57">#REF!</definedName>
    <definedName name="TFIPB3" localSheetId="56">#REF!</definedName>
    <definedName name="TFIPB3" localSheetId="55">#REF!</definedName>
    <definedName name="TFIPB3" localSheetId="54">#REF!</definedName>
    <definedName name="TFIPB3" localSheetId="53">#REF!</definedName>
    <definedName name="TFIPB3" localSheetId="52">#REF!</definedName>
    <definedName name="TFIPB3" localSheetId="51">#REF!</definedName>
    <definedName name="TFIPB3" localSheetId="50">#REF!</definedName>
    <definedName name="TFIPB3" localSheetId="49">#REF!</definedName>
    <definedName name="TFIPB3" localSheetId="48">#REF!</definedName>
    <definedName name="TFIPB3" localSheetId="47">#REF!</definedName>
    <definedName name="TFIPB3" localSheetId="46">#REF!</definedName>
    <definedName name="TFIPB3" localSheetId="45">#REF!</definedName>
    <definedName name="TFIPB3">#REF!</definedName>
    <definedName name="TFIPC2" localSheetId="1">#REF!</definedName>
    <definedName name="TFIPC2" localSheetId="0">#REF!</definedName>
    <definedName name="TFIPC2" localSheetId="57">#REF!</definedName>
    <definedName name="TFIPC2" localSheetId="56">#REF!</definedName>
    <definedName name="TFIPC2" localSheetId="55">#REF!</definedName>
    <definedName name="TFIPC2" localSheetId="54">#REF!</definedName>
    <definedName name="TFIPC2" localSheetId="53">#REF!</definedName>
    <definedName name="TFIPC2" localSheetId="52">#REF!</definedName>
    <definedName name="TFIPC2" localSheetId="51">#REF!</definedName>
    <definedName name="TFIPC2" localSheetId="50">#REF!</definedName>
    <definedName name="TFIPC2" localSheetId="49">#REF!</definedName>
    <definedName name="TFIPC2" localSheetId="48">#REF!</definedName>
    <definedName name="TFIPC2" localSheetId="47">#REF!</definedName>
    <definedName name="TFIPC2" localSheetId="46">#REF!</definedName>
    <definedName name="TFIPC2" localSheetId="45">#REF!</definedName>
    <definedName name="TFIPC2">#REF!</definedName>
    <definedName name="TFIPC3" localSheetId="1">#REF!</definedName>
    <definedName name="TFIPC3" localSheetId="0">#REF!</definedName>
    <definedName name="TFIPC3" localSheetId="57">#REF!</definedName>
    <definedName name="TFIPC3" localSheetId="56">#REF!</definedName>
    <definedName name="TFIPC3" localSheetId="55">#REF!</definedName>
    <definedName name="TFIPC3" localSheetId="54">#REF!</definedName>
    <definedName name="TFIPC3" localSheetId="53">#REF!</definedName>
    <definedName name="TFIPC3" localSheetId="52">#REF!</definedName>
    <definedName name="TFIPC3" localSheetId="51">#REF!</definedName>
    <definedName name="TFIPC3" localSheetId="50">#REF!</definedName>
    <definedName name="TFIPC3" localSheetId="49">#REF!</definedName>
    <definedName name="TFIPC3" localSheetId="48">#REF!</definedName>
    <definedName name="TFIPC3" localSheetId="47">#REF!</definedName>
    <definedName name="TFIPC3" localSheetId="46">#REF!</definedName>
    <definedName name="TFIPC3" localSheetId="45">#REF!</definedName>
    <definedName name="TFIPC3">#REF!</definedName>
    <definedName name="TFM40B" localSheetId="1">#REF!</definedName>
    <definedName name="TFM40B" localSheetId="0">#REF!</definedName>
    <definedName name="TFM40B" localSheetId="57">#REF!</definedName>
    <definedName name="TFM40B" localSheetId="56">#REF!</definedName>
    <definedName name="TFM40B" localSheetId="55">#REF!</definedName>
    <definedName name="TFM40B" localSheetId="54">#REF!</definedName>
    <definedName name="TFM40B" localSheetId="53">#REF!</definedName>
    <definedName name="TFM40B" localSheetId="52">#REF!</definedName>
    <definedName name="TFM40B" localSheetId="51">#REF!</definedName>
    <definedName name="TFM40B" localSheetId="50">#REF!</definedName>
    <definedName name="TFM40B" localSheetId="49">#REF!</definedName>
    <definedName name="TFM40B" localSheetId="48">#REF!</definedName>
    <definedName name="TFM40B" localSheetId="47">#REF!</definedName>
    <definedName name="TFM40B" localSheetId="46">#REF!</definedName>
    <definedName name="TFM40B" localSheetId="45">#REF!</definedName>
    <definedName name="TFM40B">#REF!</definedName>
    <definedName name="TFM40C" localSheetId="1">#REF!</definedName>
    <definedName name="TFM40C" localSheetId="0">#REF!</definedName>
    <definedName name="TFM40C" localSheetId="57">#REF!</definedName>
    <definedName name="TFM40C" localSheetId="56">#REF!</definedName>
    <definedName name="TFM40C" localSheetId="55">#REF!</definedName>
    <definedName name="TFM40C" localSheetId="54">#REF!</definedName>
    <definedName name="TFM40C" localSheetId="53">#REF!</definedName>
    <definedName name="TFM40C" localSheetId="52">#REF!</definedName>
    <definedName name="TFM40C" localSheetId="51">#REF!</definedName>
    <definedName name="TFM40C" localSheetId="50">#REF!</definedName>
    <definedName name="TFM40C" localSheetId="49">#REF!</definedName>
    <definedName name="TFM40C" localSheetId="48">#REF!</definedName>
    <definedName name="TFM40C" localSheetId="47">#REF!</definedName>
    <definedName name="TFM40C" localSheetId="46">#REF!</definedName>
    <definedName name="TFM40C" localSheetId="45">#REF!</definedName>
    <definedName name="TFM40C">#REF!</definedName>
    <definedName name="TFM40F" localSheetId="1">#REF!</definedName>
    <definedName name="TFM40F" localSheetId="0">#REF!</definedName>
    <definedName name="TFM40F" localSheetId="57">#REF!</definedName>
    <definedName name="TFM40F" localSheetId="56">#REF!</definedName>
    <definedName name="TFM40F" localSheetId="55">#REF!</definedName>
    <definedName name="TFM40F" localSheetId="54">#REF!</definedName>
    <definedName name="TFM40F" localSheetId="53">#REF!</definedName>
    <definedName name="TFM40F" localSheetId="52">#REF!</definedName>
    <definedName name="TFM40F" localSheetId="51">#REF!</definedName>
    <definedName name="TFM40F" localSheetId="50">#REF!</definedName>
    <definedName name="TFM40F" localSheetId="49">#REF!</definedName>
    <definedName name="TFM40F" localSheetId="48">#REF!</definedName>
    <definedName name="TFM40F" localSheetId="47">#REF!</definedName>
    <definedName name="TFM40F" localSheetId="46">#REF!</definedName>
    <definedName name="TFM40F" localSheetId="45">#REF!</definedName>
    <definedName name="TFM40F">#REF!</definedName>
    <definedName name="TFM40H" localSheetId="1">#REF!</definedName>
    <definedName name="TFM40H" localSheetId="0">#REF!</definedName>
    <definedName name="TFM40H" localSheetId="57">#REF!</definedName>
    <definedName name="TFM40H" localSheetId="56">#REF!</definedName>
    <definedName name="TFM40H" localSheetId="55">#REF!</definedName>
    <definedName name="TFM40H" localSheetId="54">#REF!</definedName>
    <definedName name="TFM40H" localSheetId="53">#REF!</definedName>
    <definedName name="TFM40H" localSheetId="52">#REF!</definedName>
    <definedName name="TFM40H" localSheetId="51">#REF!</definedName>
    <definedName name="TFM40H" localSheetId="50">#REF!</definedName>
    <definedName name="TFM40H" localSheetId="49">#REF!</definedName>
    <definedName name="TFM40H" localSheetId="48">#REF!</definedName>
    <definedName name="TFM40H" localSheetId="47">#REF!</definedName>
    <definedName name="TFM40H" localSheetId="46">#REF!</definedName>
    <definedName name="TFM40H" localSheetId="45">#REF!</definedName>
    <definedName name="TFM40H">#REF!</definedName>
    <definedName name="TFM42A" localSheetId="1">#REF!</definedName>
    <definedName name="TFM42A" localSheetId="0">#REF!</definedName>
    <definedName name="TFM42A" localSheetId="57">#REF!</definedName>
    <definedName name="TFM42A" localSheetId="56">#REF!</definedName>
    <definedName name="TFM42A" localSheetId="55">#REF!</definedName>
    <definedName name="TFM42A" localSheetId="54">#REF!</definedName>
    <definedName name="TFM42A" localSheetId="53">#REF!</definedName>
    <definedName name="TFM42A" localSheetId="52">#REF!</definedName>
    <definedName name="TFM42A" localSheetId="51">#REF!</definedName>
    <definedName name="TFM42A" localSheetId="50">#REF!</definedName>
    <definedName name="TFM42A" localSheetId="49">#REF!</definedName>
    <definedName name="TFM42A" localSheetId="48">#REF!</definedName>
    <definedName name="TFM42A" localSheetId="47">#REF!</definedName>
    <definedName name="TFM42A" localSheetId="46">#REF!</definedName>
    <definedName name="TFM42A" localSheetId="45">#REF!</definedName>
    <definedName name="TFM42A">#REF!</definedName>
    <definedName name="TFM42B" localSheetId="1">#REF!</definedName>
    <definedName name="TFM42B" localSheetId="0">#REF!</definedName>
    <definedName name="TFM42B" localSheetId="57">#REF!</definedName>
    <definedName name="TFM42B" localSheetId="56">#REF!</definedName>
    <definedName name="TFM42B" localSheetId="55">#REF!</definedName>
    <definedName name="TFM42B" localSheetId="54">#REF!</definedName>
    <definedName name="TFM42B" localSheetId="53">#REF!</definedName>
    <definedName name="TFM42B" localSheetId="52">#REF!</definedName>
    <definedName name="TFM42B" localSheetId="51">#REF!</definedName>
    <definedName name="TFM42B" localSheetId="50">#REF!</definedName>
    <definedName name="TFM42B" localSheetId="49">#REF!</definedName>
    <definedName name="TFM42B" localSheetId="48">#REF!</definedName>
    <definedName name="TFM42B" localSheetId="47">#REF!</definedName>
    <definedName name="TFM42B" localSheetId="46">#REF!</definedName>
    <definedName name="TFM42B" localSheetId="45">#REF!</definedName>
    <definedName name="TFM42B">#REF!</definedName>
    <definedName name="TFM42C" localSheetId="1">#REF!</definedName>
    <definedName name="TFM42C" localSheetId="0">#REF!</definedName>
    <definedName name="TFM42C" localSheetId="57">#REF!</definedName>
    <definedName name="TFM42C" localSheetId="56">#REF!</definedName>
    <definedName name="TFM42C" localSheetId="55">#REF!</definedName>
    <definedName name="TFM42C" localSheetId="54">#REF!</definedName>
    <definedName name="TFM42C" localSheetId="53">#REF!</definedName>
    <definedName name="TFM42C" localSheetId="52">#REF!</definedName>
    <definedName name="TFM42C" localSheetId="51">#REF!</definedName>
    <definedName name="TFM42C" localSheetId="50">#REF!</definedName>
    <definedName name="TFM42C" localSheetId="49">#REF!</definedName>
    <definedName name="TFM42C" localSheetId="48">#REF!</definedName>
    <definedName name="TFM42C" localSheetId="47">#REF!</definedName>
    <definedName name="TFM42C" localSheetId="46">#REF!</definedName>
    <definedName name="TFM42C" localSheetId="45">#REF!</definedName>
    <definedName name="TFM42C">#REF!</definedName>
    <definedName name="TFM42D" localSheetId="1">#REF!</definedName>
    <definedName name="TFM42D" localSheetId="0">#REF!</definedName>
    <definedName name="TFM42D" localSheetId="57">#REF!</definedName>
    <definedName name="TFM42D" localSheetId="56">#REF!</definedName>
    <definedName name="TFM42D" localSheetId="55">#REF!</definedName>
    <definedName name="TFM42D" localSheetId="54">#REF!</definedName>
    <definedName name="TFM42D" localSheetId="53">#REF!</definedName>
    <definedName name="TFM42D" localSheetId="52">#REF!</definedName>
    <definedName name="TFM42D" localSheetId="51">#REF!</definedName>
    <definedName name="TFM42D" localSheetId="50">#REF!</definedName>
    <definedName name="TFM42D" localSheetId="49">#REF!</definedName>
    <definedName name="TFM42D" localSheetId="48">#REF!</definedName>
    <definedName name="TFM42D" localSheetId="47">#REF!</definedName>
    <definedName name="TFM42D" localSheetId="46">#REF!</definedName>
    <definedName name="TFM42D" localSheetId="45">#REF!</definedName>
    <definedName name="TFM42D">#REF!</definedName>
    <definedName name="TFM42E" localSheetId="1">#REF!</definedName>
    <definedName name="TFM42E" localSheetId="0">#REF!</definedName>
    <definedName name="TFM42E" localSheetId="57">#REF!</definedName>
    <definedName name="TFM42E" localSheetId="56">#REF!</definedName>
    <definedName name="TFM42E" localSheetId="55">#REF!</definedName>
    <definedName name="TFM42E" localSheetId="54">#REF!</definedName>
    <definedName name="TFM42E" localSheetId="53">#REF!</definedName>
    <definedName name="TFM42E" localSheetId="52">#REF!</definedName>
    <definedName name="TFM42E" localSheetId="51">#REF!</definedName>
    <definedName name="TFM42E" localSheetId="50">#REF!</definedName>
    <definedName name="TFM42E" localSheetId="49">#REF!</definedName>
    <definedName name="TFM42E" localSheetId="48">#REF!</definedName>
    <definedName name="TFM42E" localSheetId="47">#REF!</definedName>
    <definedName name="TFM42E" localSheetId="46">#REF!</definedName>
    <definedName name="TFM42E" localSheetId="45">#REF!</definedName>
    <definedName name="TFM42E">#REF!</definedName>
    <definedName name="TFM42F" localSheetId="1">#REF!</definedName>
    <definedName name="TFM42F" localSheetId="0">#REF!</definedName>
    <definedName name="TFM42F" localSheetId="57">#REF!</definedName>
    <definedName name="TFM42F" localSheetId="56">#REF!</definedName>
    <definedName name="TFM42F" localSheetId="55">#REF!</definedName>
    <definedName name="TFM42F" localSheetId="54">#REF!</definedName>
    <definedName name="TFM42F" localSheetId="53">#REF!</definedName>
    <definedName name="TFM42F" localSheetId="52">#REF!</definedName>
    <definedName name="TFM42F" localSheetId="51">#REF!</definedName>
    <definedName name="TFM42F" localSheetId="50">#REF!</definedName>
    <definedName name="TFM42F" localSheetId="49">#REF!</definedName>
    <definedName name="TFM42F" localSheetId="48">#REF!</definedName>
    <definedName name="TFM42F" localSheetId="47">#REF!</definedName>
    <definedName name="TFM42F" localSheetId="46">#REF!</definedName>
    <definedName name="TFM42F" localSheetId="45">#REF!</definedName>
    <definedName name="TFM42F">#REF!</definedName>
    <definedName name="TFM42G" localSheetId="1">#REF!</definedName>
    <definedName name="TFM42G" localSheetId="0">#REF!</definedName>
    <definedName name="TFM42G" localSheetId="57">#REF!</definedName>
    <definedName name="TFM42G" localSheetId="56">#REF!</definedName>
    <definedName name="TFM42G" localSheetId="55">#REF!</definedName>
    <definedName name="TFM42G" localSheetId="54">#REF!</definedName>
    <definedName name="TFM42G" localSheetId="53">#REF!</definedName>
    <definedName name="TFM42G" localSheetId="52">#REF!</definedName>
    <definedName name="TFM42G" localSheetId="51">#REF!</definedName>
    <definedName name="TFM42G" localSheetId="50">#REF!</definedName>
    <definedName name="TFM42G" localSheetId="49">#REF!</definedName>
    <definedName name="TFM42G" localSheetId="48">#REF!</definedName>
    <definedName name="TFM42G" localSheetId="47">#REF!</definedName>
    <definedName name="TFM42G" localSheetId="46">#REF!</definedName>
    <definedName name="TFM42G" localSheetId="45">#REF!</definedName>
    <definedName name="TFM42G">#REF!</definedName>
    <definedName name="TFM42H" localSheetId="1">#REF!</definedName>
    <definedName name="TFM42H" localSheetId="0">#REF!</definedName>
    <definedName name="TFM42H" localSheetId="57">#REF!</definedName>
    <definedName name="TFM42H" localSheetId="56">#REF!</definedName>
    <definedName name="TFM42H" localSheetId="55">#REF!</definedName>
    <definedName name="TFM42H" localSheetId="54">#REF!</definedName>
    <definedName name="TFM42H" localSheetId="53">#REF!</definedName>
    <definedName name="TFM42H" localSheetId="52">#REF!</definedName>
    <definedName name="TFM42H" localSheetId="51">#REF!</definedName>
    <definedName name="TFM42H" localSheetId="50">#REF!</definedName>
    <definedName name="TFM42H" localSheetId="49">#REF!</definedName>
    <definedName name="TFM42H" localSheetId="48">#REF!</definedName>
    <definedName name="TFM42H" localSheetId="47">#REF!</definedName>
    <definedName name="TFM42H" localSheetId="46">#REF!</definedName>
    <definedName name="TFM42H" localSheetId="45">#REF!</definedName>
    <definedName name="TFM42H">#REF!</definedName>
    <definedName name="TFM42I" localSheetId="1">#REF!</definedName>
    <definedName name="TFM42I" localSheetId="0">#REF!</definedName>
    <definedName name="TFM42I" localSheetId="57">#REF!</definedName>
    <definedName name="TFM42I" localSheetId="56">#REF!</definedName>
    <definedName name="TFM42I" localSheetId="55">#REF!</definedName>
    <definedName name="TFM42I" localSheetId="54">#REF!</definedName>
    <definedName name="TFM42I" localSheetId="53">#REF!</definedName>
    <definedName name="TFM42I" localSheetId="52">#REF!</definedName>
    <definedName name="TFM42I" localSheetId="51">#REF!</definedName>
    <definedName name="TFM42I" localSheetId="50">#REF!</definedName>
    <definedName name="TFM42I" localSheetId="49">#REF!</definedName>
    <definedName name="TFM42I" localSheetId="48">#REF!</definedName>
    <definedName name="TFM42I" localSheetId="47">#REF!</definedName>
    <definedName name="TFM42I" localSheetId="46">#REF!</definedName>
    <definedName name="TFM42I" localSheetId="45">#REF!</definedName>
    <definedName name="TFM42I">#REF!</definedName>
    <definedName name="TFM43A" localSheetId="1">#REF!</definedName>
    <definedName name="TFM43A" localSheetId="0">#REF!</definedName>
    <definedName name="TFM43A" localSheetId="57">#REF!</definedName>
    <definedName name="TFM43A" localSheetId="56">#REF!</definedName>
    <definedName name="TFM43A" localSheetId="55">#REF!</definedName>
    <definedName name="TFM43A" localSheetId="54">#REF!</definedName>
    <definedName name="TFM43A" localSheetId="53">#REF!</definedName>
    <definedName name="TFM43A" localSheetId="52">#REF!</definedName>
    <definedName name="TFM43A" localSheetId="51">#REF!</definedName>
    <definedName name="TFM43A" localSheetId="50">#REF!</definedName>
    <definedName name="TFM43A" localSheetId="49">#REF!</definedName>
    <definedName name="TFM43A" localSheetId="48">#REF!</definedName>
    <definedName name="TFM43A" localSheetId="47">#REF!</definedName>
    <definedName name="TFM43A" localSheetId="46">#REF!</definedName>
    <definedName name="TFM43A" localSheetId="45">#REF!</definedName>
    <definedName name="TFM43A">#REF!</definedName>
    <definedName name="TFM43B" localSheetId="1">#REF!</definedName>
    <definedName name="TFM43B" localSheetId="0">#REF!</definedName>
    <definedName name="TFM43B" localSheetId="57">#REF!</definedName>
    <definedName name="TFM43B" localSheetId="56">#REF!</definedName>
    <definedName name="TFM43B" localSheetId="55">#REF!</definedName>
    <definedName name="TFM43B" localSheetId="54">#REF!</definedName>
    <definedName name="TFM43B" localSheetId="53">#REF!</definedName>
    <definedName name="TFM43B" localSheetId="52">#REF!</definedName>
    <definedName name="TFM43B" localSheetId="51">#REF!</definedName>
    <definedName name="TFM43B" localSheetId="50">#REF!</definedName>
    <definedName name="TFM43B" localSheetId="49">#REF!</definedName>
    <definedName name="TFM43B" localSheetId="48">#REF!</definedName>
    <definedName name="TFM43B" localSheetId="47">#REF!</definedName>
    <definedName name="TFM43B" localSheetId="46">#REF!</definedName>
    <definedName name="TFM43B" localSheetId="45">#REF!</definedName>
    <definedName name="TFM43B">#REF!</definedName>
    <definedName name="TFM43C" localSheetId="1">#REF!</definedName>
    <definedName name="TFM43C" localSheetId="0">#REF!</definedName>
    <definedName name="TFM43C" localSheetId="57">#REF!</definedName>
    <definedName name="TFM43C" localSheetId="56">#REF!</definedName>
    <definedName name="TFM43C" localSheetId="55">#REF!</definedName>
    <definedName name="TFM43C" localSheetId="54">#REF!</definedName>
    <definedName name="TFM43C" localSheetId="53">#REF!</definedName>
    <definedName name="TFM43C" localSheetId="52">#REF!</definedName>
    <definedName name="TFM43C" localSheetId="51">#REF!</definedName>
    <definedName name="TFM43C" localSheetId="50">#REF!</definedName>
    <definedName name="TFM43C" localSheetId="49">#REF!</definedName>
    <definedName name="TFM43C" localSheetId="48">#REF!</definedName>
    <definedName name="TFM43C" localSheetId="47">#REF!</definedName>
    <definedName name="TFM43C" localSheetId="46">#REF!</definedName>
    <definedName name="TFM43C" localSheetId="45">#REF!</definedName>
    <definedName name="TFM43C">#REF!</definedName>
    <definedName name="TFM43D" localSheetId="1">#REF!</definedName>
    <definedName name="TFM43D" localSheetId="0">#REF!</definedName>
    <definedName name="TFM43D" localSheetId="57">#REF!</definedName>
    <definedName name="TFM43D" localSheetId="56">#REF!</definedName>
    <definedName name="TFM43D" localSheetId="55">#REF!</definedName>
    <definedName name="TFM43D" localSheetId="54">#REF!</definedName>
    <definedName name="TFM43D" localSheetId="53">#REF!</definedName>
    <definedName name="TFM43D" localSheetId="52">#REF!</definedName>
    <definedName name="TFM43D" localSheetId="51">#REF!</definedName>
    <definedName name="TFM43D" localSheetId="50">#REF!</definedName>
    <definedName name="TFM43D" localSheetId="49">#REF!</definedName>
    <definedName name="TFM43D" localSheetId="48">#REF!</definedName>
    <definedName name="TFM43D" localSheetId="47">#REF!</definedName>
    <definedName name="TFM43D" localSheetId="46">#REF!</definedName>
    <definedName name="TFM43D" localSheetId="45">#REF!</definedName>
    <definedName name="TFM43D">#REF!</definedName>
    <definedName name="TFM43E" localSheetId="1">#REF!</definedName>
    <definedName name="TFM43E" localSheetId="0">#REF!</definedName>
    <definedName name="TFM43E" localSheetId="57">#REF!</definedName>
    <definedName name="TFM43E" localSheetId="56">#REF!</definedName>
    <definedName name="TFM43E" localSheetId="55">#REF!</definedName>
    <definedName name="TFM43E" localSheetId="54">#REF!</definedName>
    <definedName name="TFM43E" localSheetId="53">#REF!</definedName>
    <definedName name="TFM43E" localSheetId="52">#REF!</definedName>
    <definedName name="TFM43E" localSheetId="51">#REF!</definedName>
    <definedName name="TFM43E" localSheetId="50">#REF!</definedName>
    <definedName name="TFM43E" localSheetId="49">#REF!</definedName>
    <definedName name="TFM43E" localSheetId="48">#REF!</definedName>
    <definedName name="TFM43E" localSheetId="47">#REF!</definedName>
    <definedName name="TFM43E" localSheetId="46">#REF!</definedName>
    <definedName name="TFM43E" localSheetId="45">#REF!</definedName>
    <definedName name="TFM43E">#REF!</definedName>
    <definedName name="TFM44A" localSheetId="1">#REF!</definedName>
    <definedName name="TFM44A" localSheetId="0">#REF!</definedName>
    <definedName name="TFM44A" localSheetId="57">#REF!</definedName>
    <definedName name="TFM44A" localSheetId="56">#REF!</definedName>
    <definedName name="TFM44A" localSheetId="55">#REF!</definedName>
    <definedName name="TFM44A" localSheetId="54">#REF!</definedName>
    <definedName name="TFM44A" localSheetId="53">#REF!</definedName>
    <definedName name="TFM44A" localSheetId="52">#REF!</definedName>
    <definedName name="TFM44A" localSheetId="51">#REF!</definedName>
    <definedName name="TFM44A" localSheetId="50">#REF!</definedName>
    <definedName name="TFM44A" localSheetId="49">#REF!</definedName>
    <definedName name="TFM44A" localSheetId="48">#REF!</definedName>
    <definedName name="TFM44A" localSheetId="47">#REF!</definedName>
    <definedName name="TFM44A" localSheetId="46">#REF!</definedName>
    <definedName name="TFM44A" localSheetId="45">#REF!</definedName>
    <definedName name="TFM44A">#REF!</definedName>
    <definedName name="TFM44B" localSheetId="1">#REF!</definedName>
    <definedName name="TFM44B" localSheetId="0">#REF!</definedName>
    <definedName name="TFM44B" localSheetId="57">#REF!</definedName>
    <definedName name="TFM44B" localSheetId="56">#REF!</definedName>
    <definedName name="TFM44B" localSheetId="55">#REF!</definedName>
    <definedName name="TFM44B" localSheetId="54">#REF!</definedName>
    <definedName name="TFM44B" localSheetId="53">#REF!</definedName>
    <definedName name="TFM44B" localSheetId="52">#REF!</definedName>
    <definedName name="TFM44B" localSheetId="51">#REF!</definedName>
    <definedName name="TFM44B" localSheetId="50">#REF!</definedName>
    <definedName name="TFM44B" localSheetId="49">#REF!</definedName>
    <definedName name="TFM44B" localSheetId="48">#REF!</definedName>
    <definedName name="TFM44B" localSheetId="47">#REF!</definedName>
    <definedName name="TFM44B" localSheetId="46">#REF!</definedName>
    <definedName name="TFM44B" localSheetId="45">#REF!</definedName>
    <definedName name="TFM44B">#REF!</definedName>
    <definedName name="TFM44C" localSheetId="1">#REF!</definedName>
    <definedName name="TFM44C" localSheetId="0">#REF!</definedName>
    <definedName name="TFM44C" localSheetId="57">#REF!</definedName>
    <definedName name="TFM44C" localSheetId="56">#REF!</definedName>
    <definedName name="TFM44C" localSheetId="55">#REF!</definedName>
    <definedName name="TFM44C" localSheetId="54">#REF!</definedName>
    <definedName name="TFM44C" localSheetId="53">#REF!</definedName>
    <definedName name="TFM44C" localSheetId="52">#REF!</definedName>
    <definedName name="TFM44C" localSheetId="51">#REF!</definedName>
    <definedName name="TFM44C" localSheetId="50">#REF!</definedName>
    <definedName name="TFM44C" localSheetId="49">#REF!</definedName>
    <definedName name="TFM44C" localSheetId="48">#REF!</definedName>
    <definedName name="TFM44C" localSheetId="47">#REF!</definedName>
    <definedName name="TFM44C" localSheetId="46">#REF!</definedName>
    <definedName name="TFM44C" localSheetId="45">#REF!</definedName>
    <definedName name="TFM44C">#REF!</definedName>
    <definedName name="TFM44D" localSheetId="1">#REF!</definedName>
    <definedName name="TFM44D" localSheetId="0">#REF!</definedName>
    <definedName name="TFM44D" localSheetId="57">#REF!</definedName>
    <definedName name="TFM44D" localSheetId="56">#REF!</definedName>
    <definedName name="TFM44D" localSheetId="55">#REF!</definedName>
    <definedName name="TFM44D" localSheetId="54">#REF!</definedName>
    <definedName name="TFM44D" localSheetId="53">#REF!</definedName>
    <definedName name="TFM44D" localSheetId="52">#REF!</definedName>
    <definedName name="TFM44D" localSheetId="51">#REF!</definedName>
    <definedName name="TFM44D" localSheetId="50">#REF!</definedName>
    <definedName name="TFM44D" localSheetId="49">#REF!</definedName>
    <definedName name="TFM44D" localSheetId="48">#REF!</definedName>
    <definedName name="TFM44D" localSheetId="47">#REF!</definedName>
    <definedName name="TFM44D" localSheetId="46">#REF!</definedName>
    <definedName name="TFM44D" localSheetId="45">#REF!</definedName>
    <definedName name="TFM44D">#REF!</definedName>
    <definedName name="TFM45A" localSheetId="1">#REF!</definedName>
    <definedName name="TFM45A" localSheetId="0">#REF!</definedName>
    <definedName name="TFM45A" localSheetId="57">#REF!</definedName>
    <definedName name="TFM45A" localSheetId="56">#REF!</definedName>
    <definedName name="TFM45A" localSheetId="55">#REF!</definedName>
    <definedName name="TFM45A" localSheetId="54">#REF!</definedName>
    <definedName name="TFM45A" localSheetId="53">#REF!</definedName>
    <definedName name="TFM45A" localSheetId="52">#REF!</definedName>
    <definedName name="TFM45A" localSheetId="51">#REF!</definedName>
    <definedName name="TFM45A" localSheetId="50">#REF!</definedName>
    <definedName name="TFM45A" localSheetId="49">#REF!</definedName>
    <definedName name="TFM45A" localSheetId="48">#REF!</definedName>
    <definedName name="TFM45A" localSheetId="47">#REF!</definedName>
    <definedName name="TFM45A" localSheetId="46">#REF!</definedName>
    <definedName name="TFM45A" localSheetId="45">#REF!</definedName>
    <definedName name="TFM45A">#REF!</definedName>
    <definedName name="TFM45B" localSheetId="1">#REF!</definedName>
    <definedName name="TFM45B" localSheetId="0">#REF!</definedName>
    <definedName name="TFM45B" localSheetId="57">#REF!</definedName>
    <definedName name="TFM45B" localSheetId="56">#REF!</definedName>
    <definedName name="TFM45B" localSheetId="55">#REF!</definedName>
    <definedName name="TFM45B" localSheetId="54">#REF!</definedName>
    <definedName name="TFM45B" localSheetId="53">#REF!</definedName>
    <definedName name="TFM45B" localSheetId="52">#REF!</definedName>
    <definedName name="TFM45B" localSheetId="51">#REF!</definedName>
    <definedName name="TFM45B" localSheetId="50">#REF!</definedName>
    <definedName name="TFM45B" localSheetId="49">#REF!</definedName>
    <definedName name="TFM45B" localSheetId="48">#REF!</definedName>
    <definedName name="TFM45B" localSheetId="47">#REF!</definedName>
    <definedName name="TFM45B" localSheetId="46">#REF!</definedName>
    <definedName name="TFM45B" localSheetId="45">#REF!</definedName>
    <definedName name="TFM45B">#REF!</definedName>
    <definedName name="TFM45C" localSheetId="1">#REF!</definedName>
    <definedName name="TFM45C" localSheetId="0">#REF!</definedName>
    <definedName name="TFM45C" localSheetId="57">#REF!</definedName>
    <definedName name="TFM45C" localSheetId="56">#REF!</definedName>
    <definedName name="TFM45C" localSheetId="55">#REF!</definedName>
    <definedName name="TFM45C" localSheetId="54">#REF!</definedName>
    <definedName name="TFM45C" localSheetId="53">#REF!</definedName>
    <definedName name="TFM45C" localSheetId="52">#REF!</definedName>
    <definedName name="TFM45C" localSheetId="51">#REF!</definedName>
    <definedName name="TFM45C" localSheetId="50">#REF!</definedName>
    <definedName name="TFM45C" localSheetId="49">#REF!</definedName>
    <definedName name="TFM45C" localSheetId="48">#REF!</definedName>
    <definedName name="TFM45C" localSheetId="47">#REF!</definedName>
    <definedName name="TFM45C" localSheetId="46">#REF!</definedName>
    <definedName name="TFM45C" localSheetId="45">#REF!</definedName>
    <definedName name="TFM45C">#REF!</definedName>
    <definedName name="TFM45D" localSheetId="1">#REF!</definedName>
    <definedName name="TFM45D" localSheetId="0">#REF!</definedName>
    <definedName name="TFM45D" localSheetId="57">#REF!</definedName>
    <definedName name="TFM45D" localSheetId="56">#REF!</definedName>
    <definedName name="TFM45D" localSheetId="55">#REF!</definedName>
    <definedName name="TFM45D" localSheetId="54">#REF!</definedName>
    <definedName name="TFM45D" localSheetId="53">#REF!</definedName>
    <definedName name="TFM45D" localSheetId="52">#REF!</definedName>
    <definedName name="TFM45D" localSheetId="51">#REF!</definedName>
    <definedName name="TFM45D" localSheetId="50">#REF!</definedName>
    <definedName name="TFM45D" localSheetId="49">#REF!</definedName>
    <definedName name="TFM45D" localSheetId="48">#REF!</definedName>
    <definedName name="TFM45D" localSheetId="47">#REF!</definedName>
    <definedName name="TFM45D" localSheetId="46">#REF!</definedName>
    <definedName name="TFM45D" localSheetId="45">#REF!</definedName>
    <definedName name="TFM45D">#REF!</definedName>
    <definedName name="TFM45E" localSheetId="1">#REF!</definedName>
    <definedName name="TFM45E" localSheetId="0">#REF!</definedName>
    <definedName name="TFM45E" localSheetId="57">#REF!</definedName>
    <definedName name="TFM45E" localSheetId="56">#REF!</definedName>
    <definedName name="TFM45E" localSheetId="55">#REF!</definedName>
    <definedName name="TFM45E" localSheetId="54">#REF!</definedName>
    <definedName name="TFM45E" localSheetId="53">#REF!</definedName>
    <definedName name="TFM45E" localSheetId="52">#REF!</definedName>
    <definedName name="TFM45E" localSheetId="51">#REF!</definedName>
    <definedName name="TFM45E" localSheetId="50">#REF!</definedName>
    <definedName name="TFM45E" localSheetId="49">#REF!</definedName>
    <definedName name="TFM45E" localSheetId="48">#REF!</definedName>
    <definedName name="TFM45E" localSheetId="47">#REF!</definedName>
    <definedName name="TFM45E" localSheetId="46">#REF!</definedName>
    <definedName name="TFM45E" localSheetId="45">#REF!</definedName>
    <definedName name="TFM45E">#REF!</definedName>
    <definedName name="TFM46A" localSheetId="1">#REF!</definedName>
    <definedName name="TFM46A" localSheetId="0">#REF!</definedName>
    <definedName name="TFM46A" localSheetId="57">#REF!</definedName>
    <definedName name="TFM46A" localSheetId="56">#REF!</definedName>
    <definedName name="TFM46A" localSheetId="55">#REF!</definedName>
    <definedName name="TFM46A" localSheetId="54">#REF!</definedName>
    <definedName name="TFM46A" localSheetId="53">#REF!</definedName>
    <definedName name="TFM46A" localSheetId="52">#REF!</definedName>
    <definedName name="TFM46A" localSheetId="51">#REF!</definedName>
    <definedName name="TFM46A" localSheetId="50">#REF!</definedName>
    <definedName name="TFM46A" localSheetId="49">#REF!</definedName>
    <definedName name="TFM46A" localSheetId="48">#REF!</definedName>
    <definedName name="TFM46A" localSheetId="47">#REF!</definedName>
    <definedName name="TFM46A" localSheetId="46">#REF!</definedName>
    <definedName name="TFM46A" localSheetId="45">#REF!</definedName>
    <definedName name="TFM46A">#REF!</definedName>
    <definedName name="TFM46B" localSheetId="1">#REF!</definedName>
    <definedName name="TFM46B" localSheetId="0">#REF!</definedName>
    <definedName name="TFM46B" localSheetId="57">#REF!</definedName>
    <definedName name="TFM46B" localSheetId="56">#REF!</definedName>
    <definedName name="TFM46B" localSheetId="55">#REF!</definedName>
    <definedName name="TFM46B" localSheetId="54">#REF!</definedName>
    <definedName name="TFM46B" localSheetId="53">#REF!</definedName>
    <definedName name="TFM46B" localSheetId="52">#REF!</definedName>
    <definedName name="TFM46B" localSheetId="51">#REF!</definedName>
    <definedName name="TFM46B" localSheetId="50">#REF!</definedName>
    <definedName name="TFM46B" localSheetId="49">#REF!</definedName>
    <definedName name="TFM46B" localSheetId="48">#REF!</definedName>
    <definedName name="TFM46B" localSheetId="47">#REF!</definedName>
    <definedName name="TFM46B" localSheetId="46">#REF!</definedName>
    <definedName name="TFM46B" localSheetId="45">#REF!</definedName>
    <definedName name="TFM46B">#REF!</definedName>
    <definedName name="TFM46C" localSheetId="1">#REF!</definedName>
    <definedName name="TFM46C" localSheetId="0">#REF!</definedName>
    <definedName name="TFM46C" localSheetId="57">#REF!</definedName>
    <definedName name="TFM46C" localSheetId="56">#REF!</definedName>
    <definedName name="TFM46C" localSheetId="55">#REF!</definedName>
    <definedName name="TFM46C" localSheetId="54">#REF!</definedName>
    <definedName name="TFM46C" localSheetId="53">#REF!</definedName>
    <definedName name="TFM46C" localSheetId="52">#REF!</definedName>
    <definedName name="TFM46C" localSheetId="51">#REF!</definedName>
    <definedName name="TFM46C" localSheetId="50">#REF!</definedName>
    <definedName name="TFM46C" localSheetId="49">#REF!</definedName>
    <definedName name="TFM46C" localSheetId="48">#REF!</definedName>
    <definedName name="TFM46C" localSheetId="47">#REF!</definedName>
    <definedName name="TFM46C" localSheetId="46">#REF!</definedName>
    <definedName name="TFM46C" localSheetId="45">#REF!</definedName>
    <definedName name="TFM46C">#REF!</definedName>
    <definedName name="TFM46D" localSheetId="1">#REF!</definedName>
    <definedName name="TFM46D" localSheetId="0">#REF!</definedName>
    <definedName name="TFM46D" localSheetId="57">#REF!</definedName>
    <definedName name="TFM46D" localSheetId="56">#REF!</definedName>
    <definedName name="TFM46D" localSheetId="55">#REF!</definedName>
    <definedName name="TFM46D" localSheetId="54">#REF!</definedName>
    <definedName name="TFM46D" localSheetId="53">#REF!</definedName>
    <definedName name="TFM46D" localSheetId="52">#REF!</definedName>
    <definedName name="TFM46D" localSheetId="51">#REF!</definedName>
    <definedName name="TFM46D" localSheetId="50">#REF!</definedName>
    <definedName name="TFM46D" localSheetId="49">#REF!</definedName>
    <definedName name="TFM46D" localSheetId="48">#REF!</definedName>
    <definedName name="TFM46D" localSheetId="47">#REF!</definedName>
    <definedName name="TFM46D" localSheetId="46">#REF!</definedName>
    <definedName name="TFM46D" localSheetId="45">#REF!</definedName>
    <definedName name="TFM46D">#REF!</definedName>
    <definedName name="TFM46E" localSheetId="1">#REF!</definedName>
    <definedName name="TFM46E" localSheetId="0">#REF!</definedName>
    <definedName name="TFM46E" localSheetId="57">#REF!</definedName>
    <definedName name="TFM46E" localSheetId="56">#REF!</definedName>
    <definedName name="TFM46E" localSheetId="55">#REF!</definedName>
    <definedName name="TFM46E" localSheetId="54">#REF!</definedName>
    <definedName name="TFM46E" localSheetId="53">#REF!</definedName>
    <definedName name="TFM46E" localSheetId="52">#REF!</definedName>
    <definedName name="TFM46E" localSheetId="51">#REF!</definedName>
    <definedName name="TFM46E" localSheetId="50">#REF!</definedName>
    <definedName name="TFM46E" localSheetId="49">#REF!</definedName>
    <definedName name="TFM46E" localSheetId="48">#REF!</definedName>
    <definedName name="TFM46E" localSheetId="47">#REF!</definedName>
    <definedName name="TFM46E" localSheetId="46">#REF!</definedName>
    <definedName name="TFM46E" localSheetId="45">#REF!</definedName>
    <definedName name="TFM46E">#REF!</definedName>
    <definedName name="TFM46F" localSheetId="1">#REF!</definedName>
    <definedName name="TFM46F" localSheetId="0">#REF!</definedName>
    <definedName name="TFM46F" localSheetId="57">#REF!</definedName>
    <definedName name="TFM46F" localSheetId="56">#REF!</definedName>
    <definedName name="TFM46F" localSheetId="55">#REF!</definedName>
    <definedName name="TFM46F" localSheetId="54">#REF!</definedName>
    <definedName name="TFM46F" localSheetId="53">#REF!</definedName>
    <definedName name="TFM46F" localSheetId="52">#REF!</definedName>
    <definedName name="TFM46F" localSheetId="51">#REF!</definedName>
    <definedName name="TFM46F" localSheetId="50">#REF!</definedName>
    <definedName name="TFM46F" localSheetId="49">#REF!</definedName>
    <definedName name="TFM46F" localSheetId="48">#REF!</definedName>
    <definedName name="TFM46F" localSheetId="47">#REF!</definedName>
    <definedName name="TFM46F" localSheetId="46">#REF!</definedName>
    <definedName name="TFM46F" localSheetId="45">#REF!</definedName>
    <definedName name="TFM46F">#REF!</definedName>
    <definedName name="TFM46G" localSheetId="1">#REF!</definedName>
    <definedName name="TFM46G" localSheetId="0">#REF!</definedName>
    <definedName name="TFM46G" localSheetId="57">#REF!</definedName>
    <definedName name="TFM46G" localSheetId="56">#REF!</definedName>
    <definedName name="TFM46G" localSheetId="55">#REF!</definedName>
    <definedName name="TFM46G" localSheetId="54">#REF!</definedName>
    <definedName name="TFM46G" localSheetId="53">#REF!</definedName>
    <definedName name="TFM46G" localSheetId="52">#REF!</definedName>
    <definedName name="TFM46G" localSheetId="51">#REF!</definedName>
    <definedName name="TFM46G" localSheetId="50">#REF!</definedName>
    <definedName name="TFM46G" localSheetId="49">#REF!</definedName>
    <definedName name="TFM46G" localSheetId="48">#REF!</definedName>
    <definedName name="TFM46G" localSheetId="47">#REF!</definedName>
    <definedName name="TFM46G" localSheetId="46">#REF!</definedName>
    <definedName name="TFM46G" localSheetId="45">#REF!</definedName>
    <definedName name="TFM46G">#REF!</definedName>
    <definedName name="TFM46H" localSheetId="1">#REF!</definedName>
    <definedName name="TFM46H" localSheetId="0">#REF!</definedName>
    <definedName name="TFM46H" localSheetId="57">#REF!</definedName>
    <definedName name="TFM46H" localSheetId="56">#REF!</definedName>
    <definedName name="TFM46H" localSheetId="55">#REF!</definedName>
    <definedName name="TFM46H" localSheetId="54">#REF!</definedName>
    <definedName name="TFM46H" localSheetId="53">#REF!</definedName>
    <definedName name="TFM46H" localSheetId="52">#REF!</definedName>
    <definedName name="TFM46H" localSheetId="51">#REF!</definedName>
    <definedName name="TFM46H" localSheetId="50">#REF!</definedName>
    <definedName name="TFM46H" localSheetId="49">#REF!</definedName>
    <definedName name="TFM46H" localSheetId="48">#REF!</definedName>
    <definedName name="TFM46H" localSheetId="47">#REF!</definedName>
    <definedName name="TFM46H" localSheetId="46">#REF!</definedName>
    <definedName name="TFM46H" localSheetId="45">#REF!</definedName>
    <definedName name="TFM46H">#REF!</definedName>
    <definedName name="TFM46I" localSheetId="1">#REF!</definedName>
    <definedName name="TFM46I" localSheetId="0">#REF!</definedName>
    <definedName name="TFM46I" localSheetId="57">#REF!</definedName>
    <definedName name="TFM46I" localSheetId="56">#REF!</definedName>
    <definedName name="TFM46I" localSheetId="55">#REF!</definedName>
    <definedName name="TFM46I" localSheetId="54">#REF!</definedName>
    <definedName name="TFM46I" localSheetId="53">#REF!</definedName>
    <definedName name="TFM46I" localSheetId="52">#REF!</definedName>
    <definedName name="TFM46I" localSheetId="51">#REF!</definedName>
    <definedName name="TFM46I" localSheetId="50">#REF!</definedName>
    <definedName name="TFM46I" localSheetId="49">#REF!</definedName>
    <definedName name="TFM46I" localSheetId="48">#REF!</definedName>
    <definedName name="TFM46I" localSheetId="47">#REF!</definedName>
    <definedName name="TFM46I" localSheetId="46">#REF!</definedName>
    <definedName name="TFM46I" localSheetId="45">#REF!</definedName>
    <definedName name="TFM46I">#REF!</definedName>
    <definedName name="TFM46J" localSheetId="1">#REF!</definedName>
    <definedName name="TFM46J" localSheetId="0">#REF!</definedName>
    <definedName name="TFM46J" localSheetId="57">#REF!</definedName>
    <definedName name="TFM46J" localSheetId="56">#REF!</definedName>
    <definedName name="TFM46J" localSheetId="55">#REF!</definedName>
    <definedName name="TFM46J" localSheetId="54">#REF!</definedName>
    <definedName name="TFM46J" localSheetId="53">#REF!</definedName>
    <definedName name="TFM46J" localSheetId="52">#REF!</definedName>
    <definedName name="TFM46J" localSheetId="51">#REF!</definedName>
    <definedName name="TFM46J" localSheetId="50">#REF!</definedName>
    <definedName name="TFM46J" localSheetId="49">#REF!</definedName>
    <definedName name="TFM46J" localSheetId="48">#REF!</definedName>
    <definedName name="TFM46J" localSheetId="47">#REF!</definedName>
    <definedName name="TFM46J" localSheetId="46">#REF!</definedName>
    <definedName name="TFM46J" localSheetId="45">#REF!</definedName>
    <definedName name="TFM46J">#REF!</definedName>
    <definedName name="TFM46K" localSheetId="1">#REF!</definedName>
    <definedName name="TFM46K" localSheetId="0">#REF!</definedName>
    <definedName name="TFM46K" localSheetId="57">#REF!</definedName>
    <definedName name="TFM46K" localSheetId="56">#REF!</definedName>
    <definedName name="TFM46K" localSheetId="55">#REF!</definedName>
    <definedName name="TFM46K" localSheetId="54">#REF!</definedName>
    <definedName name="TFM46K" localSheetId="53">#REF!</definedName>
    <definedName name="TFM46K" localSheetId="52">#REF!</definedName>
    <definedName name="TFM46K" localSheetId="51">#REF!</definedName>
    <definedName name="TFM46K" localSheetId="50">#REF!</definedName>
    <definedName name="TFM46K" localSheetId="49">#REF!</definedName>
    <definedName name="TFM46K" localSheetId="48">#REF!</definedName>
    <definedName name="TFM46K" localSheetId="47">#REF!</definedName>
    <definedName name="TFM46K" localSheetId="46">#REF!</definedName>
    <definedName name="TFM46K" localSheetId="45">#REF!</definedName>
    <definedName name="TFM46K">#REF!</definedName>
    <definedName name="TFM46L" localSheetId="1">#REF!</definedName>
    <definedName name="TFM46L" localSheetId="0">#REF!</definedName>
    <definedName name="TFM46L" localSheetId="57">#REF!</definedName>
    <definedName name="TFM46L" localSheetId="56">#REF!</definedName>
    <definedName name="TFM46L" localSheetId="55">#REF!</definedName>
    <definedName name="TFM46L" localSheetId="54">#REF!</definedName>
    <definedName name="TFM46L" localSheetId="53">#REF!</definedName>
    <definedName name="TFM46L" localSheetId="52">#REF!</definedName>
    <definedName name="TFM46L" localSheetId="51">#REF!</definedName>
    <definedName name="TFM46L" localSheetId="50">#REF!</definedName>
    <definedName name="TFM46L" localSheetId="49">#REF!</definedName>
    <definedName name="TFM46L" localSheetId="48">#REF!</definedName>
    <definedName name="TFM46L" localSheetId="47">#REF!</definedName>
    <definedName name="TFM46L" localSheetId="46">#REF!</definedName>
    <definedName name="TFM46L" localSheetId="45">#REF!</definedName>
    <definedName name="TFM46L">#REF!</definedName>
    <definedName name="TFM46M" localSheetId="1">#REF!</definedName>
    <definedName name="TFM46M" localSheetId="0">#REF!</definedName>
    <definedName name="TFM46M" localSheetId="57">#REF!</definedName>
    <definedName name="TFM46M" localSheetId="56">#REF!</definedName>
    <definedName name="TFM46M" localSheetId="55">#REF!</definedName>
    <definedName name="TFM46M" localSheetId="54">#REF!</definedName>
    <definedName name="TFM46M" localSheetId="53">#REF!</definedName>
    <definedName name="TFM46M" localSheetId="52">#REF!</definedName>
    <definedName name="TFM46M" localSheetId="51">#REF!</definedName>
    <definedName name="TFM46M" localSheetId="50">#REF!</definedName>
    <definedName name="TFM46M" localSheetId="49">#REF!</definedName>
    <definedName name="TFM46M" localSheetId="48">#REF!</definedName>
    <definedName name="TFM46M" localSheetId="47">#REF!</definedName>
    <definedName name="TFM46M" localSheetId="46">#REF!</definedName>
    <definedName name="TFM46M" localSheetId="45">#REF!</definedName>
    <definedName name="TFM46M">#REF!</definedName>
    <definedName name="TFM46N" localSheetId="1">#REF!</definedName>
    <definedName name="TFM46N" localSheetId="0">#REF!</definedName>
    <definedName name="TFM46N" localSheetId="57">#REF!</definedName>
    <definedName name="TFM46N" localSheetId="56">#REF!</definedName>
    <definedName name="TFM46N" localSheetId="55">#REF!</definedName>
    <definedName name="TFM46N" localSheetId="54">#REF!</definedName>
    <definedName name="TFM46N" localSheetId="53">#REF!</definedName>
    <definedName name="TFM46N" localSheetId="52">#REF!</definedName>
    <definedName name="TFM46N" localSheetId="51">#REF!</definedName>
    <definedName name="TFM46N" localSheetId="50">#REF!</definedName>
    <definedName name="TFM46N" localSheetId="49">#REF!</definedName>
    <definedName name="TFM46N" localSheetId="48">#REF!</definedName>
    <definedName name="TFM46N" localSheetId="47">#REF!</definedName>
    <definedName name="TFM46N" localSheetId="46">#REF!</definedName>
    <definedName name="TFM46N" localSheetId="45">#REF!</definedName>
    <definedName name="TFM46N">#REF!</definedName>
    <definedName name="TFM46O" localSheetId="1">#REF!</definedName>
    <definedName name="TFM46O" localSheetId="0">#REF!</definedName>
    <definedName name="TFM46O" localSheetId="57">#REF!</definedName>
    <definedName name="TFM46O" localSheetId="56">#REF!</definedName>
    <definedName name="TFM46O" localSheetId="55">#REF!</definedName>
    <definedName name="TFM46O" localSheetId="54">#REF!</definedName>
    <definedName name="TFM46O" localSheetId="53">#REF!</definedName>
    <definedName name="TFM46O" localSheetId="52">#REF!</definedName>
    <definedName name="TFM46O" localSheetId="51">#REF!</definedName>
    <definedName name="TFM46O" localSheetId="50">#REF!</definedName>
    <definedName name="TFM46O" localSheetId="49">#REF!</definedName>
    <definedName name="TFM46O" localSheetId="48">#REF!</definedName>
    <definedName name="TFM46O" localSheetId="47">#REF!</definedName>
    <definedName name="TFM46O" localSheetId="46">#REF!</definedName>
    <definedName name="TFM46O" localSheetId="45">#REF!</definedName>
    <definedName name="TFM46O">#REF!</definedName>
    <definedName name="TFM46P" localSheetId="1">#REF!</definedName>
    <definedName name="TFM46P" localSheetId="0">#REF!</definedName>
    <definedName name="TFM46P" localSheetId="57">#REF!</definedName>
    <definedName name="TFM46P" localSheetId="56">#REF!</definedName>
    <definedName name="TFM46P" localSheetId="55">#REF!</definedName>
    <definedName name="TFM46P" localSheetId="54">#REF!</definedName>
    <definedName name="TFM46P" localSheetId="53">#REF!</definedName>
    <definedName name="TFM46P" localSheetId="52">#REF!</definedName>
    <definedName name="TFM46P" localSheetId="51">#REF!</definedName>
    <definedName name="TFM46P" localSheetId="50">#REF!</definedName>
    <definedName name="TFM46P" localSheetId="49">#REF!</definedName>
    <definedName name="TFM46P" localSheetId="48">#REF!</definedName>
    <definedName name="TFM46P" localSheetId="47">#REF!</definedName>
    <definedName name="TFM46P" localSheetId="46">#REF!</definedName>
    <definedName name="TFM46P" localSheetId="45">#REF!</definedName>
    <definedName name="TFM46P">#REF!</definedName>
    <definedName name="TFM46Q" localSheetId="1">#REF!</definedName>
    <definedName name="TFM46Q" localSheetId="0">#REF!</definedName>
    <definedName name="TFM46Q" localSheetId="57">#REF!</definedName>
    <definedName name="TFM46Q" localSheetId="56">#REF!</definedName>
    <definedName name="TFM46Q" localSheetId="55">#REF!</definedName>
    <definedName name="TFM46Q" localSheetId="54">#REF!</definedName>
    <definedName name="TFM46Q" localSheetId="53">#REF!</definedName>
    <definedName name="TFM46Q" localSheetId="52">#REF!</definedName>
    <definedName name="TFM46Q" localSheetId="51">#REF!</definedName>
    <definedName name="TFM46Q" localSheetId="50">#REF!</definedName>
    <definedName name="TFM46Q" localSheetId="49">#REF!</definedName>
    <definedName name="TFM46Q" localSheetId="48">#REF!</definedName>
    <definedName name="TFM46Q" localSheetId="47">#REF!</definedName>
    <definedName name="TFM46Q" localSheetId="46">#REF!</definedName>
    <definedName name="TFM46Q" localSheetId="45">#REF!</definedName>
    <definedName name="TFM46Q">#REF!</definedName>
    <definedName name="TFM46R" localSheetId="1">#REF!</definedName>
    <definedName name="TFM46R" localSheetId="0">#REF!</definedName>
    <definedName name="TFM46R" localSheetId="57">#REF!</definedName>
    <definedName name="TFM46R" localSheetId="56">#REF!</definedName>
    <definedName name="TFM46R" localSheetId="55">#REF!</definedName>
    <definedName name="TFM46R" localSheetId="54">#REF!</definedName>
    <definedName name="TFM46R" localSheetId="53">#REF!</definedName>
    <definedName name="TFM46R" localSheetId="52">#REF!</definedName>
    <definedName name="TFM46R" localSheetId="51">#REF!</definedName>
    <definedName name="TFM46R" localSheetId="50">#REF!</definedName>
    <definedName name="TFM46R" localSheetId="49">#REF!</definedName>
    <definedName name="TFM46R" localSheetId="48">#REF!</definedName>
    <definedName name="TFM46R" localSheetId="47">#REF!</definedName>
    <definedName name="TFM46R" localSheetId="46">#REF!</definedName>
    <definedName name="TFM46R" localSheetId="45">#REF!</definedName>
    <definedName name="TFM46R">#REF!</definedName>
    <definedName name="TFM46S" localSheetId="1">#REF!</definedName>
    <definedName name="TFM46S" localSheetId="0">#REF!</definedName>
    <definedName name="TFM46S" localSheetId="57">#REF!</definedName>
    <definedName name="TFM46S" localSheetId="56">#REF!</definedName>
    <definedName name="TFM46S" localSheetId="55">#REF!</definedName>
    <definedName name="TFM46S" localSheetId="54">#REF!</definedName>
    <definedName name="TFM46S" localSheetId="53">#REF!</definedName>
    <definedName name="TFM46S" localSheetId="52">#REF!</definedName>
    <definedName name="TFM46S" localSheetId="51">#REF!</definedName>
    <definedName name="TFM46S" localSheetId="50">#REF!</definedName>
    <definedName name="TFM46S" localSheetId="49">#REF!</definedName>
    <definedName name="TFM46S" localSheetId="48">#REF!</definedName>
    <definedName name="TFM46S" localSheetId="47">#REF!</definedName>
    <definedName name="TFM46S" localSheetId="46">#REF!</definedName>
    <definedName name="TFM46S" localSheetId="45">#REF!</definedName>
    <definedName name="TFM46S">#REF!</definedName>
    <definedName name="TFM46T" localSheetId="1">#REF!</definedName>
    <definedName name="TFM46T" localSheetId="0">#REF!</definedName>
    <definedName name="TFM46T" localSheetId="57">#REF!</definedName>
    <definedName name="TFM46T" localSheetId="56">#REF!</definedName>
    <definedName name="TFM46T" localSheetId="55">#REF!</definedName>
    <definedName name="TFM46T" localSheetId="54">#REF!</definedName>
    <definedName name="TFM46T" localSheetId="53">#REF!</definedName>
    <definedName name="TFM46T" localSheetId="52">#REF!</definedName>
    <definedName name="TFM46T" localSheetId="51">#REF!</definedName>
    <definedName name="TFM46T" localSheetId="50">#REF!</definedName>
    <definedName name="TFM46T" localSheetId="49">#REF!</definedName>
    <definedName name="TFM46T" localSheetId="48">#REF!</definedName>
    <definedName name="TFM46T" localSheetId="47">#REF!</definedName>
    <definedName name="TFM46T" localSheetId="46">#REF!</definedName>
    <definedName name="TFM46T" localSheetId="45">#REF!</definedName>
    <definedName name="TFM46T">#REF!</definedName>
    <definedName name="TFM47A" localSheetId="1">#REF!</definedName>
    <definedName name="TFM47A" localSheetId="0">#REF!</definedName>
    <definedName name="TFM47A" localSheetId="57">#REF!</definedName>
    <definedName name="TFM47A" localSheetId="56">#REF!</definedName>
    <definedName name="TFM47A" localSheetId="55">#REF!</definedName>
    <definedName name="TFM47A" localSheetId="54">#REF!</definedName>
    <definedName name="TFM47A" localSheetId="53">#REF!</definedName>
    <definedName name="TFM47A" localSheetId="52">#REF!</definedName>
    <definedName name="TFM47A" localSheetId="51">#REF!</definedName>
    <definedName name="TFM47A" localSheetId="50">#REF!</definedName>
    <definedName name="TFM47A" localSheetId="49">#REF!</definedName>
    <definedName name="TFM47A" localSheetId="48">#REF!</definedName>
    <definedName name="TFM47A" localSheetId="47">#REF!</definedName>
    <definedName name="TFM47A" localSheetId="46">#REF!</definedName>
    <definedName name="TFM47A" localSheetId="45">#REF!</definedName>
    <definedName name="TFM47A">#REF!</definedName>
    <definedName name="TFM47B" localSheetId="1">#REF!</definedName>
    <definedName name="TFM47B" localSheetId="0">#REF!</definedName>
    <definedName name="TFM47B" localSheetId="57">#REF!</definedName>
    <definedName name="TFM47B" localSheetId="56">#REF!</definedName>
    <definedName name="TFM47B" localSheetId="55">#REF!</definedName>
    <definedName name="TFM47B" localSheetId="54">#REF!</definedName>
    <definedName name="TFM47B" localSheetId="53">#REF!</definedName>
    <definedName name="TFM47B" localSheetId="52">#REF!</definedName>
    <definedName name="TFM47B" localSheetId="51">#REF!</definedName>
    <definedName name="TFM47B" localSheetId="50">#REF!</definedName>
    <definedName name="TFM47B" localSheetId="49">#REF!</definedName>
    <definedName name="TFM47B" localSheetId="48">#REF!</definedName>
    <definedName name="TFM47B" localSheetId="47">#REF!</definedName>
    <definedName name="TFM47B" localSheetId="46">#REF!</definedName>
    <definedName name="TFM47B" localSheetId="45">#REF!</definedName>
    <definedName name="TFM47B">#REF!</definedName>
    <definedName name="TFM47C" localSheetId="1">#REF!</definedName>
    <definedName name="TFM47C" localSheetId="0">#REF!</definedName>
    <definedName name="TFM47C" localSheetId="57">#REF!</definedName>
    <definedName name="TFM47C" localSheetId="56">#REF!</definedName>
    <definedName name="TFM47C" localSheetId="55">#REF!</definedName>
    <definedName name="TFM47C" localSheetId="54">#REF!</definedName>
    <definedName name="TFM47C" localSheetId="53">#REF!</definedName>
    <definedName name="TFM47C" localSheetId="52">#REF!</definedName>
    <definedName name="TFM47C" localSheetId="51">#REF!</definedName>
    <definedName name="TFM47C" localSheetId="50">#REF!</definedName>
    <definedName name="TFM47C" localSheetId="49">#REF!</definedName>
    <definedName name="TFM47C" localSheetId="48">#REF!</definedName>
    <definedName name="TFM47C" localSheetId="47">#REF!</definedName>
    <definedName name="TFM47C" localSheetId="46">#REF!</definedName>
    <definedName name="TFM47C" localSheetId="45">#REF!</definedName>
    <definedName name="TFM47C">#REF!</definedName>
    <definedName name="TFM47D" localSheetId="1">#REF!</definedName>
    <definedName name="TFM47D" localSheetId="0">#REF!</definedName>
    <definedName name="TFM47D" localSheetId="57">#REF!</definedName>
    <definedName name="TFM47D" localSheetId="56">#REF!</definedName>
    <definedName name="TFM47D" localSheetId="55">#REF!</definedName>
    <definedName name="TFM47D" localSheetId="54">#REF!</definedName>
    <definedName name="TFM47D" localSheetId="53">#REF!</definedName>
    <definedName name="TFM47D" localSheetId="52">#REF!</definedName>
    <definedName name="TFM47D" localSheetId="51">#REF!</definedName>
    <definedName name="TFM47D" localSheetId="50">#REF!</definedName>
    <definedName name="TFM47D" localSheetId="49">#REF!</definedName>
    <definedName name="TFM47D" localSheetId="48">#REF!</definedName>
    <definedName name="TFM47D" localSheetId="47">#REF!</definedName>
    <definedName name="TFM47D" localSheetId="46">#REF!</definedName>
    <definedName name="TFM47D" localSheetId="45">#REF!</definedName>
    <definedName name="TFM47D">#REF!</definedName>
    <definedName name="TFM47E" localSheetId="1">#REF!</definedName>
    <definedName name="TFM47E" localSheetId="0">#REF!</definedName>
    <definedName name="TFM47E" localSheetId="57">#REF!</definedName>
    <definedName name="TFM47E" localSheetId="56">#REF!</definedName>
    <definedName name="TFM47E" localSheetId="55">#REF!</definedName>
    <definedName name="TFM47E" localSheetId="54">#REF!</definedName>
    <definedName name="TFM47E" localSheetId="53">#REF!</definedName>
    <definedName name="TFM47E" localSheetId="52">#REF!</definedName>
    <definedName name="TFM47E" localSheetId="51">#REF!</definedName>
    <definedName name="TFM47E" localSheetId="50">#REF!</definedName>
    <definedName name="TFM47E" localSheetId="49">#REF!</definedName>
    <definedName name="TFM47E" localSheetId="48">#REF!</definedName>
    <definedName name="TFM47E" localSheetId="47">#REF!</definedName>
    <definedName name="TFM47E" localSheetId="46">#REF!</definedName>
    <definedName name="TFM47E" localSheetId="45">#REF!</definedName>
    <definedName name="TFM47E">#REF!</definedName>
    <definedName name="TFM47F" localSheetId="1">#REF!</definedName>
    <definedName name="TFM47F" localSheetId="0">#REF!</definedName>
    <definedName name="TFM47F" localSheetId="57">#REF!</definedName>
    <definedName name="TFM47F" localSheetId="56">#REF!</definedName>
    <definedName name="TFM47F" localSheetId="55">#REF!</definedName>
    <definedName name="TFM47F" localSheetId="54">#REF!</definedName>
    <definedName name="TFM47F" localSheetId="53">#REF!</definedName>
    <definedName name="TFM47F" localSheetId="52">#REF!</definedName>
    <definedName name="TFM47F" localSheetId="51">#REF!</definedName>
    <definedName name="TFM47F" localSheetId="50">#REF!</definedName>
    <definedName name="TFM47F" localSheetId="49">#REF!</definedName>
    <definedName name="TFM47F" localSheetId="48">#REF!</definedName>
    <definedName name="TFM47F" localSheetId="47">#REF!</definedName>
    <definedName name="TFM47F" localSheetId="46">#REF!</definedName>
    <definedName name="TFM47F" localSheetId="45">#REF!</definedName>
    <definedName name="TFM47F">#REF!</definedName>
    <definedName name="TFM47G" localSheetId="1">#REF!</definedName>
    <definedName name="TFM47G" localSheetId="0">#REF!</definedName>
    <definedName name="TFM47G" localSheetId="57">#REF!</definedName>
    <definedName name="TFM47G" localSheetId="56">#REF!</definedName>
    <definedName name="TFM47G" localSheetId="55">#REF!</definedName>
    <definedName name="TFM47G" localSheetId="54">#REF!</definedName>
    <definedName name="TFM47G" localSheetId="53">#REF!</definedName>
    <definedName name="TFM47G" localSheetId="52">#REF!</definedName>
    <definedName name="TFM47G" localSheetId="51">#REF!</definedName>
    <definedName name="TFM47G" localSheetId="50">#REF!</definedName>
    <definedName name="TFM47G" localSheetId="49">#REF!</definedName>
    <definedName name="TFM47G" localSheetId="48">#REF!</definedName>
    <definedName name="TFM47G" localSheetId="47">#REF!</definedName>
    <definedName name="TFM47G" localSheetId="46">#REF!</definedName>
    <definedName name="TFM47G" localSheetId="45">#REF!</definedName>
    <definedName name="TFM47G">#REF!</definedName>
    <definedName name="TFM47H" localSheetId="1">#REF!</definedName>
    <definedName name="TFM47H" localSheetId="0">#REF!</definedName>
    <definedName name="TFM47H" localSheetId="57">#REF!</definedName>
    <definedName name="TFM47H" localSheetId="56">#REF!</definedName>
    <definedName name="TFM47H" localSheetId="55">#REF!</definedName>
    <definedName name="TFM47H" localSheetId="54">#REF!</definedName>
    <definedName name="TFM47H" localSheetId="53">#REF!</definedName>
    <definedName name="TFM47H" localSheetId="52">#REF!</definedName>
    <definedName name="TFM47H" localSheetId="51">#REF!</definedName>
    <definedName name="TFM47H" localSheetId="50">#REF!</definedName>
    <definedName name="TFM47H" localSheetId="49">#REF!</definedName>
    <definedName name="TFM47H" localSheetId="48">#REF!</definedName>
    <definedName name="TFM47H" localSheetId="47">#REF!</definedName>
    <definedName name="TFM47H" localSheetId="46">#REF!</definedName>
    <definedName name="TFM47H" localSheetId="45">#REF!</definedName>
    <definedName name="TFM47H">#REF!</definedName>
    <definedName name="TFM47I" localSheetId="1">#REF!</definedName>
    <definedName name="TFM47I" localSheetId="0">#REF!</definedName>
    <definedName name="TFM47I" localSheetId="57">#REF!</definedName>
    <definedName name="TFM47I" localSheetId="56">#REF!</definedName>
    <definedName name="TFM47I" localSheetId="55">#REF!</definedName>
    <definedName name="TFM47I" localSheetId="54">#REF!</definedName>
    <definedName name="TFM47I" localSheetId="53">#REF!</definedName>
    <definedName name="TFM47I" localSheetId="52">#REF!</definedName>
    <definedName name="TFM47I" localSheetId="51">#REF!</definedName>
    <definedName name="TFM47I" localSheetId="50">#REF!</definedName>
    <definedName name="TFM47I" localSheetId="49">#REF!</definedName>
    <definedName name="TFM47I" localSheetId="48">#REF!</definedName>
    <definedName name="TFM47I" localSheetId="47">#REF!</definedName>
    <definedName name="TFM47I" localSheetId="46">#REF!</definedName>
    <definedName name="TFM47I" localSheetId="45">#REF!</definedName>
    <definedName name="TFM47I">#REF!</definedName>
    <definedName name="TFM47J" localSheetId="1">#REF!</definedName>
    <definedName name="TFM47J" localSheetId="0">#REF!</definedName>
    <definedName name="TFM47J" localSheetId="57">#REF!</definedName>
    <definedName name="TFM47J" localSheetId="56">#REF!</definedName>
    <definedName name="TFM47J" localSheetId="55">#REF!</definedName>
    <definedName name="TFM47J" localSheetId="54">#REF!</definedName>
    <definedName name="TFM47J" localSheetId="53">#REF!</definedName>
    <definedName name="TFM47J" localSheetId="52">#REF!</definedName>
    <definedName name="TFM47J" localSheetId="51">#REF!</definedName>
    <definedName name="TFM47J" localSheetId="50">#REF!</definedName>
    <definedName name="TFM47J" localSheetId="49">#REF!</definedName>
    <definedName name="TFM47J" localSheetId="48">#REF!</definedName>
    <definedName name="TFM47J" localSheetId="47">#REF!</definedName>
    <definedName name="TFM47J" localSheetId="46">#REF!</definedName>
    <definedName name="TFM47J" localSheetId="45">#REF!</definedName>
    <definedName name="TFM47J">#REF!</definedName>
    <definedName name="TFM47K" localSheetId="1">#REF!</definedName>
    <definedName name="TFM47K" localSheetId="0">#REF!</definedName>
    <definedName name="TFM47K" localSheetId="57">#REF!</definedName>
    <definedName name="TFM47K" localSheetId="56">#REF!</definedName>
    <definedName name="TFM47K" localSheetId="55">#REF!</definedName>
    <definedName name="TFM47K" localSheetId="54">#REF!</definedName>
    <definedName name="TFM47K" localSheetId="53">#REF!</definedName>
    <definedName name="TFM47K" localSheetId="52">#REF!</definedName>
    <definedName name="TFM47K" localSheetId="51">#REF!</definedName>
    <definedName name="TFM47K" localSheetId="50">#REF!</definedName>
    <definedName name="TFM47K" localSheetId="49">#REF!</definedName>
    <definedName name="TFM47K" localSheetId="48">#REF!</definedName>
    <definedName name="TFM47K" localSheetId="47">#REF!</definedName>
    <definedName name="TFM47K" localSheetId="46">#REF!</definedName>
    <definedName name="TFM47K" localSheetId="45">#REF!</definedName>
    <definedName name="TFM47K">#REF!</definedName>
    <definedName name="TFM47L" localSheetId="1">#REF!</definedName>
    <definedName name="TFM47L" localSheetId="0">#REF!</definedName>
    <definedName name="TFM47L" localSheetId="57">#REF!</definedName>
    <definedName name="TFM47L" localSheetId="56">#REF!</definedName>
    <definedName name="TFM47L" localSheetId="55">#REF!</definedName>
    <definedName name="TFM47L" localSheetId="54">#REF!</definedName>
    <definedName name="TFM47L" localSheetId="53">#REF!</definedName>
    <definedName name="TFM47L" localSheetId="52">#REF!</definedName>
    <definedName name="TFM47L" localSheetId="51">#REF!</definedName>
    <definedName name="TFM47L" localSheetId="50">#REF!</definedName>
    <definedName name="TFM47L" localSheetId="49">#REF!</definedName>
    <definedName name="TFM47L" localSheetId="48">#REF!</definedName>
    <definedName name="TFM47L" localSheetId="47">#REF!</definedName>
    <definedName name="TFM47L" localSheetId="46">#REF!</definedName>
    <definedName name="TFM47L" localSheetId="45">#REF!</definedName>
    <definedName name="TFM47L">#REF!</definedName>
    <definedName name="TFM47M" localSheetId="1">#REF!</definedName>
    <definedName name="TFM47M" localSheetId="0">#REF!</definedName>
    <definedName name="TFM47M" localSheetId="57">#REF!</definedName>
    <definedName name="TFM47M" localSheetId="56">#REF!</definedName>
    <definedName name="TFM47M" localSheetId="55">#REF!</definedName>
    <definedName name="TFM47M" localSheetId="54">#REF!</definedName>
    <definedName name="TFM47M" localSheetId="53">#REF!</definedName>
    <definedName name="TFM47M" localSheetId="52">#REF!</definedName>
    <definedName name="TFM47M" localSheetId="51">#REF!</definedName>
    <definedName name="TFM47M" localSheetId="50">#REF!</definedName>
    <definedName name="TFM47M" localSheetId="49">#REF!</definedName>
    <definedName name="TFM47M" localSheetId="48">#REF!</definedName>
    <definedName name="TFM47M" localSheetId="47">#REF!</definedName>
    <definedName name="TFM47M" localSheetId="46">#REF!</definedName>
    <definedName name="TFM47M" localSheetId="45">#REF!</definedName>
    <definedName name="TFM47M">#REF!</definedName>
    <definedName name="TFM47N" localSheetId="1">#REF!</definedName>
    <definedName name="TFM47N" localSheetId="0">#REF!</definedName>
    <definedName name="TFM47N" localSheetId="57">#REF!</definedName>
    <definedName name="TFM47N" localSheetId="56">#REF!</definedName>
    <definedName name="TFM47N" localSheetId="55">#REF!</definedName>
    <definedName name="TFM47N" localSheetId="54">#REF!</definedName>
    <definedName name="TFM47N" localSheetId="53">#REF!</definedName>
    <definedName name="TFM47N" localSheetId="52">#REF!</definedName>
    <definedName name="TFM47N" localSheetId="51">#REF!</definedName>
    <definedName name="TFM47N" localSheetId="50">#REF!</definedName>
    <definedName name="TFM47N" localSheetId="49">#REF!</definedName>
    <definedName name="TFM47N" localSheetId="48">#REF!</definedName>
    <definedName name="TFM47N" localSheetId="47">#REF!</definedName>
    <definedName name="TFM47N" localSheetId="46">#REF!</definedName>
    <definedName name="TFM47N" localSheetId="45">#REF!</definedName>
    <definedName name="TFM47N">#REF!</definedName>
    <definedName name="TFM48A" localSheetId="1">#REF!</definedName>
    <definedName name="TFM48A" localSheetId="0">#REF!</definedName>
    <definedName name="TFM48A" localSheetId="57">#REF!</definedName>
    <definedName name="TFM48A" localSheetId="56">#REF!</definedName>
    <definedName name="TFM48A" localSheetId="55">#REF!</definedName>
    <definedName name="TFM48A" localSheetId="54">#REF!</definedName>
    <definedName name="TFM48A" localSheetId="53">#REF!</definedName>
    <definedName name="TFM48A" localSheetId="52">#REF!</definedName>
    <definedName name="TFM48A" localSheetId="51">#REF!</definedName>
    <definedName name="TFM48A" localSheetId="50">#REF!</definedName>
    <definedName name="TFM48A" localSheetId="49">#REF!</definedName>
    <definedName name="TFM48A" localSheetId="48">#REF!</definedName>
    <definedName name="TFM48A" localSheetId="47">#REF!</definedName>
    <definedName name="TFM48A" localSheetId="46">#REF!</definedName>
    <definedName name="TFM48A" localSheetId="45">#REF!</definedName>
    <definedName name="TFM48A">#REF!</definedName>
    <definedName name="TFM48B" localSheetId="1">#REF!</definedName>
    <definedName name="TFM48B" localSheetId="0">#REF!</definedName>
    <definedName name="TFM48B" localSheetId="57">#REF!</definedName>
    <definedName name="TFM48B" localSheetId="56">#REF!</definedName>
    <definedName name="TFM48B" localSheetId="55">#REF!</definedName>
    <definedName name="TFM48B" localSheetId="54">#REF!</definedName>
    <definedName name="TFM48B" localSheetId="53">#REF!</definedName>
    <definedName name="TFM48B" localSheetId="52">#REF!</definedName>
    <definedName name="TFM48B" localSheetId="51">#REF!</definedName>
    <definedName name="TFM48B" localSheetId="50">#REF!</definedName>
    <definedName name="TFM48B" localSheetId="49">#REF!</definedName>
    <definedName name="TFM48B" localSheetId="48">#REF!</definedName>
    <definedName name="TFM48B" localSheetId="47">#REF!</definedName>
    <definedName name="TFM48B" localSheetId="46">#REF!</definedName>
    <definedName name="TFM48B" localSheetId="45">#REF!</definedName>
    <definedName name="TFM48B">#REF!</definedName>
    <definedName name="TFM48C" localSheetId="1">#REF!</definedName>
    <definedName name="TFM48C" localSheetId="0">#REF!</definedName>
    <definedName name="TFM48C" localSheetId="57">#REF!</definedName>
    <definedName name="TFM48C" localSheetId="56">#REF!</definedName>
    <definedName name="TFM48C" localSheetId="55">#REF!</definedName>
    <definedName name="TFM48C" localSheetId="54">#REF!</definedName>
    <definedName name="TFM48C" localSheetId="53">#REF!</definedName>
    <definedName name="TFM48C" localSheetId="52">#REF!</definedName>
    <definedName name="TFM48C" localSheetId="51">#REF!</definedName>
    <definedName name="TFM48C" localSheetId="50">#REF!</definedName>
    <definedName name="TFM48C" localSheetId="49">#REF!</definedName>
    <definedName name="TFM48C" localSheetId="48">#REF!</definedName>
    <definedName name="TFM48C" localSheetId="47">#REF!</definedName>
    <definedName name="TFM48C" localSheetId="46">#REF!</definedName>
    <definedName name="TFM48C" localSheetId="45">#REF!</definedName>
    <definedName name="TFM48C">#REF!</definedName>
    <definedName name="TFM48D" localSheetId="1">#REF!</definedName>
    <definedName name="TFM48D" localSheetId="0">#REF!</definedName>
    <definedName name="TFM48D" localSheetId="57">#REF!</definedName>
    <definedName name="TFM48D" localSheetId="56">#REF!</definedName>
    <definedName name="TFM48D" localSheetId="55">#REF!</definedName>
    <definedName name="TFM48D" localSheetId="54">#REF!</definedName>
    <definedName name="TFM48D" localSheetId="53">#REF!</definedName>
    <definedName name="TFM48D" localSheetId="52">#REF!</definedName>
    <definedName name="TFM48D" localSheetId="51">#REF!</definedName>
    <definedName name="TFM48D" localSheetId="50">#REF!</definedName>
    <definedName name="TFM48D" localSheetId="49">#REF!</definedName>
    <definedName name="TFM48D" localSheetId="48">#REF!</definedName>
    <definedName name="TFM48D" localSheetId="47">#REF!</definedName>
    <definedName name="TFM48D" localSheetId="46">#REF!</definedName>
    <definedName name="TFM48D" localSheetId="45">#REF!</definedName>
    <definedName name="TFM48D">#REF!</definedName>
    <definedName name="TFM48E" localSheetId="1">#REF!</definedName>
    <definedName name="TFM48E" localSheetId="0">#REF!</definedName>
    <definedName name="TFM48E" localSheetId="57">#REF!</definedName>
    <definedName name="TFM48E" localSheetId="56">#REF!</definedName>
    <definedName name="TFM48E" localSheetId="55">#REF!</definedName>
    <definedName name="TFM48E" localSheetId="54">#REF!</definedName>
    <definedName name="TFM48E" localSheetId="53">#REF!</definedName>
    <definedName name="TFM48E" localSheetId="52">#REF!</definedName>
    <definedName name="TFM48E" localSheetId="51">#REF!</definedName>
    <definedName name="TFM48E" localSheetId="50">#REF!</definedName>
    <definedName name="TFM48E" localSheetId="49">#REF!</definedName>
    <definedName name="TFM48E" localSheetId="48">#REF!</definedName>
    <definedName name="TFM48E" localSheetId="47">#REF!</definedName>
    <definedName name="TFM48E" localSheetId="46">#REF!</definedName>
    <definedName name="TFM48E" localSheetId="45">#REF!</definedName>
    <definedName name="TFM48E">#REF!</definedName>
    <definedName name="TFM48F" localSheetId="1">#REF!</definedName>
    <definedName name="TFM48F" localSheetId="0">#REF!</definedName>
    <definedName name="TFM48F" localSheetId="57">#REF!</definedName>
    <definedName name="TFM48F" localSheetId="56">#REF!</definedName>
    <definedName name="TFM48F" localSheetId="55">#REF!</definedName>
    <definedName name="TFM48F" localSheetId="54">#REF!</definedName>
    <definedName name="TFM48F" localSheetId="53">#REF!</definedName>
    <definedName name="TFM48F" localSheetId="52">#REF!</definedName>
    <definedName name="TFM48F" localSheetId="51">#REF!</definedName>
    <definedName name="TFM48F" localSheetId="50">#REF!</definedName>
    <definedName name="TFM48F" localSheetId="49">#REF!</definedName>
    <definedName name="TFM48F" localSheetId="48">#REF!</definedName>
    <definedName name="TFM48F" localSheetId="47">#REF!</definedName>
    <definedName name="TFM48F" localSheetId="46">#REF!</definedName>
    <definedName name="TFM48F" localSheetId="45">#REF!</definedName>
    <definedName name="TFM48F">#REF!</definedName>
    <definedName name="TFM48G" localSheetId="1">#REF!</definedName>
    <definedName name="TFM48G" localSheetId="0">#REF!</definedName>
    <definedName name="TFM48G" localSheetId="57">#REF!</definedName>
    <definedName name="TFM48G" localSheetId="56">#REF!</definedName>
    <definedName name="TFM48G" localSheetId="55">#REF!</definedName>
    <definedName name="TFM48G" localSheetId="54">#REF!</definedName>
    <definedName name="TFM48G" localSheetId="53">#REF!</definedName>
    <definedName name="TFM48G" localSheetId="52">#REF!</definedName>
    <definedName name="TFM48G" localSheetId="51">#REF!</definedName>
    <definedName name="TFM48G" localSheetId="50">#REF!</definedName>
    <definedName name="TFM48G" localSheetId="49">#REF!</definedName>
    <definedName name="TFM48G" localSheetId="48">#REF!</definedName>
    <definedName name="TFM48G" localSheetId="47">#REF!</definedName>
    <definedName name="TFM48G" localSheetId="46">#REF!</definedName>
    <definedName name="TFM48G" localSheetId="45">#REF!</definedName>
    <definedName name="TFM48G">#REF!</definedName>
    <definedName name="TFM49A" localSheetId="1">#REF!</definedName>
    <definedName name="TFM49A" localSheetId="0">#REF!</definedName>
    <definedName name="TFM49A" localSheetId="57">#REF!</definedName>
    <definedName name="TFM49A" localSheetId="56">#REF!</definedName>
    <definedName name="TFM49A" localSheetId="55">#REF!</definedName>
    <definedName name="TFM49A" localSheetId="54">#REF!</definedName>
    <definedName name="TFM49A" localSheetId="53">#REF!</definedName>
    <definedName name="TFM49A" localSheetId="52">#REF!</definedName>
    <definedName name="TFM49A" localSheetId="51">#REF!</definedName>
    <definedName name="TFM49A" localSheetId="50">#REF!</definedName>
    <definedName name="TFM49A" localSheetId="49">#REF!</definedName>
    <definedName name="TFM49A" localSheetId="48">#REF!</definedName>
    <definedName name="TFM49A" localSheetId="47">#REF!</definedName>
    <definedName name="TFM49A" localSheetId="46">#REF!</definedName>
    <definedName name="TFM49A" localSheetId="45">#REF!</definedName>
    <definedName name="TFM49A">#REF!</definedName>
    <definedName name="TFM49B" localSheetId="1">#REF!</definedName>
    <definedName name="TFM49B" localSheetId="0">#REF!</definedName>
    <definedName name="TFM49B" localSheetId="57">#REF!</definedName>
    <definedName name="TFM49B" localSheetId="56">#REF!</definedName>
    <definedName name="TFM49B" localSheetId="55">#REF!</definedName>
    <definedName name="TFM49B" localSheetId="54">#REF!</definedName>
    <definedName name="TFM49B" localSheetId="53">#REF!</definedName>
    <definedName name="TFM49B" localSheetId="52">#REF!</definedName>
    <definedName name="TFM49B" localSheetId="51">#REF!</definedName>
    <definedName name="TFM49B" localSheetId="50">#REF!</definedName>
    <definedName name="TFM49B" localSheetId="49">#REF!</definedName>
    <definedName name="TFM49B" localSheetId="48">#REF!</definedName>
    <definedName name="TFM49B" localSheetId="47">#REF!</definedName>
    <definedName name="TFM49B" localSheetId="46">#REF!</definedName>
    <definedName name="TFM49B" localSheetId="45">#REF!</definedName>
    <definedName name="TFM49B">#REF!</definedName>
    <definedName name="TFM49C" localSheetId="1">#REF!</definedName>
    <definedName name="TFM49C" localSheetId="0">#REF!</definedName>
    <definedName name="TFM49C" localSheetId="57">#REF!</definedName>
    <definedName name="TFM49C" localSheetId="56">#REF!</definedName>
    <definedName name="TFM49C" localSheetId="55">#REF!</definedName>
    <definedName name="TFM49C" localSheetId="54">#REF!</definedName>
    <definedName name="TFM49C" localSheetId="53">#REF!</definedName>
    <definedName name="TFM49C" localSheetId="52">#REF!</definedName>
    <definedName name="TFM49C" localSheetId="51">#REF!</definedName>
    <definedName name="TFM49C" localSheetId="50">#REF!</definedName>
    <definedName name="TFM49C" localSheetId="49">#REF!</definedName>
    <definedName name="TFM49C" localSheetId="48">#REF!</definedName>
    <definedName name="TFM49C" localSheetId="47">#REF!</definedName>
    <definedName name="TFM49C" localSheetId="46">#REF!</definedName>
    <definedName name="TFM49C" localSheetId="45">#REF!</definedName>
    <definedName name="TFM49C">#REF!</definedName>
    <definedName name="TFM53A" localSheetId="0">#REF!</definedName>
    <definedName name="TFM53A" localSheetId="57">#REF!</definedName>
    <definedName name="TFM53A" localSheetId="56">#REF!</definedName>
    <definedName name="TFM53A" localSheetId="55">#REF!</definedName>
    <definedName name="TFM53A" localSheetId="54">#REF!</definedName>
    <definedName name="TFM53A" localSheetId="53">#REF!</definedName>
    <definedName name="TFM53A" localSheetId="52">#REF!</definedName>
    <definedName name="TFM53A" localSheetId="51">#REF!</definedName>
    <definedName name="TFM53A" localSheetId="50">#REF!</definedName>
    <definedName name="TFM53A" localSheetId="49">#REF!</definedName>
    <definedName name="TFM53A" localSheetId="48">#REF!</definedName>
    <definedName name="TFM53A" localSheetId="47">#REF!</definedName>
    <definedName name="TFM53A" localSheetId="46">#REF!</definedName>
    <definedName name="TFM53A" localSheetId="45">#REF!</definedName>
    <definedName name="TFM53A">#REF!</definedName>
    <definedName name="TFM53B" localSheetId="0">#REF!</definedName>
    <definedName name="TFM53B" localSheetId="57">#REF!</definedName>
    <definedName name="TFM53B" localSheetId="56">#REF!</definedName>
    <definedName name="TFM53B" localSheetId="55">#REF!</definedName>
    <definedName name="TFM53B" localSheetId="54">#REF!</definedName>
    <definedName name="TFM53B" localSheetId="53">#REF!</definedName>
    <definedName name="TFM53B" localSheetId="52">#REF!</definedName>
    <definedName name="TFM53B" localSheetId="51">#REF!</definedName>
    <definedName name="TFM53B" localSheetId="50">#REF!</definedName>
    <definedName name="TFM53B" localSheetId="49">#REF!</definedName>
    <definedName name="TFM53B" localSheetId="48">#REF!</definedName>
    <definedName name="TFM53B" localSheetId="47">#REF!</definedName>
    <definedName name="TFM53B" localSheetId="46">#REF!</definedName>
    <definedName name="TFM53B" localSheetId="45">#REF!</definedName>
    <definedName name="TFM53B">#REF!</definedName>
    <definedName name="TFM53C" localSheetId="1">#REF!</definedName>
    <definedName name="TFM53C" localSheetId="0">#REF!</definedName>
    <definedName name="TFM53C" localSheetId="57">#REF!</definedName>
    <definedName name="TFM53C" localSheetId="56">#REF!</definedName>
    <definedName name="TFM53C" localSheetId="55">#REF!</definedName>
    <definedName name="TFM53C" localSheetId="54">#REF!</definedName>
    <definedName name="TFM53C" localSheetId="53">#REF!</definedName>
    <definedName name="TFM53C" localSheetId="52">#REF!</definedName>
    <definedName name="TFM53C" localSheetId="51">#REF!</definedName>
    <definedName name="TFM53C" localSheetId="50">#REF!</definedName>
    <definedName name="TFM53C" localSheetId="49">#REF!</definedName>
    <definedName name="TFM53C" localSheetId="48">#REF!</definedName>
    <definedName name="TFM53C" localSheetId="47">#REF!</definedName>
    <definedName name="TFM53C" localSheetId="46">#REF!</definedName>
    <definedName name="TFM53C" localSheetId="45">#REF!</definedName>
    <definedName name="TFM53C">#REF!</definedName>
    <definedName name="TFM54A" localSheetId="2">#REF!</definedName>
    <definedName name="TFM54A" localSheetId="3">#REF!</definedName>
    <definedName name="TFM54A" localSheetId="57">TFM54A!$B$1</definedName>
    <definedName name="TFM54A" localSheetId="56">TFM54A!$B$1</definedName>
    <definedName name="TFM54A" localSheetId="55">TFM54A!$B$1</definedName>
    <definedName name="TFM54A" localSheetId="54">TFM54A!$B$1</definedName>
    <definedName name="TFM54A" localSheetId="53">TFM54A!$B$1</definedName>
    <definedName name="TFM54A" localSheetId="52">TFM54A!$B$1</definedName>
    <definedName name="TFM54A" localSheetId="51">TFM54A!$B$1</definedName>
    <definedName name="TFM54A" localSheetId="50">TFM54A!$B$1</definedName>
    <definedName name="TFM54A" localSheetId="49">TFM54A!$B$1</definedName>
    <definedName name="TFM54A" localSheetId="48">TFM54A!$B$1</definedName>
    <definedName name="TFM54A" localSheetId="47">TFM54A!$B$1</definedName>
    <definedName name="TFM54A" localSheetId="46">TFM54A!$B$1</definedName>
    <definedName name="TFM54A" localSheetId="45">TFM54A!$B$1</definedName>
    <definedName name="TFM54A" localSheetId="5">#REF!</definedName>
    <definedName name="TFM54A" localSheetId="4">#REF!</definedName>
    <definedName name="TFM54A">#REF!</definedName>
    <definedName name="TFM54A_Debt_Related" localSheetId="57">TFM54A!$B$18:$H$23</definedName>
    <definedName name="TFM54A_GOV_SEC" localSheetId="57">TFM54A!$B$12:$H$16</definedName>
    <definedName name="TFM54ANAV" localSheetId="57">TFM54A!$B$36:$B$43</definedName>
    <definedName name="TFM54B" localSheetId="1">#REF!</definedName>
    <definedName name="TFM54B" localSheetId="0">#REF!</definedName>
    <definedName name="TFM54B" localSheetId="16">#REF!</definedName>
    <definedName name="TFM54B" localSheetId="17">#REF!</definedName>
    <definedName name="TFM54B" localSheetId="9">#REF!</definedName>
    <definedName name="TFM54B" localSheetId="57">#REF!</definedName>
    <definedName name="TFM54B" localSheetId="56">#REF!</definedName>
    <definedName name="TFM54B" localSheetId="55">#REF!</definedName>
    <definedName name="TFM54B" localSheetId="54">#REF!</definedName>
    <definedName name="TFM54B" localSheetId="53">#REF!</definedName>
    <definedName name="TFM54B" localSheetId="52">#REF!</definedName>
    <definedName name="TFM54B" localSheetId="51">#REF!</definedName>
    <definedName name="TFM54B" localSheetId="50">#REF!</definedName>
    <definedName name="TFM54B" localSheetId="49">#REF!</definedName>
    <definedName name="TFM54B" localSheetId="48">#REF!</definedName>
    <definedName name="TFM54B" localSheetId="47">#REF!</definedName>
    <definedName name="TFM54B" localSheetId="46">#REF!</definedName>
    <definedName name="TFM54B" localSheetId="45">#REF!</definedName>
    <definedName name="TFM54B" localSheetId="11">#REF!</definedName>
    <definedName name="TFM54B" localSheetId="15">#REF!</definedName>
    <definedName name="TFM54B" localSheetId="14">#REF!</definedName>
    <definedName name="TFM54B" localSheetId="10">#REF!</definedName>
    <definedName name="TFM54B" localSheetId="7">#REF!</definedName>
    <definedName name="TFM54B" localSheetId="13">#REF!</definedName>
    <definedName name="TFM54B" localSheetId="18">#REF!</definedName>
    <definedName name="TFM54B" localSheetId="8">#REF!</definedName>
    <definedName name="TFM54B" localSheetId="12">#REF!</definedName>
    <definedName name="TFM54B">#REF!</definedName>
    <definedName name="TFM54C" localSheetId="1">#REF!</definedName>
    <definedName name="TFM54C" localSheetId="0">#REF!</definedName>
    <definedName name="TFM54C" localSheetId="16">#REF!</definedName>
    <definedName name="TFM54C" localSheetId="17">#REF!</definedName>
    <definedName name="TFM54C" localSheetId="9">#REF!</definedName>
    <definedName name="TFM54C" localSheetId="57">#REF!</definedName>
    <definedName name="TFM54C" localSheetId="56">#REF!</definedName>
    <definedName name="TFM54C" localSheetId="55">#REF!</definedName>
    <definedName name="TFM54C" localSheetId="54">#REF!</definedName>
    <definedName name="TFM54C" localSheetId="53">#REF!</definedName>
    <definedName name="TFM54C" localSheetId="52">#REF!</definedName>
    <definedName name="TFM54C" localSheetId="51">#REF!</definedName>
    <definedName name="TFM54C" localSheetId="50">#REF!</definedName>
    <definedName name="TFM54C" localSheetId="49">#REF!</definedName>
    <definedName name="TFM54C" localSheetId="48">#REF!</definedName>
    <definedName name="TFM54C" localSheetId="47">#REF!</definedName>
    <definedName name="TFM54C" localSheetId="46">#REF!</definedName>
    <definedName name="TFM54C" localSheetId="45">#REF!</definedName>
    <definedName name="TFM54C" localSheetId="11">#REF!</definedName>
    <definedName name="TFM54C" localSheetId="15">#REF!</definedName>
    <definedName name="TFM54C" localSheetId="14">#REF!</definedName>
    <definedName name="TFM54C" localSheetId="10">#REF!</definedName>
    <definedName name="TFM54C" localSheetId="7">#REF!</definedName>
    <definedName name="TFM54C" localSheetId="13">#REF!</definedName>
    <definedName name="TFM54C" localSheetId="18">#REF!</definedName>
    <definedName name="TFM54C" localSheetId="8">#REF!</definedName>
    <definedName name="TFM54C" localSheetId="12">#REF!</definedName>
    <definedName name="TFM54C">#REF!</definedName>
    <definedName name="TFM55A" localSheetId="2">#REF!</definedName>
    <definedName name="TFM55A" localSheetId="3">#REF!</definedName>
    <definedName name="TFM55A" localSheetId="56">TFM55A!$B$1</definedName>
    <definedName name="TFM55A" localSheetId="55">TFM55A!$B$1</definedName>
    <definedName name="TFM55A" localSheetId="54">TFM55A!$B$1</definedName>
    <definedName name="TFM55A" localSheetId="53">TFM55A!$B$1</definedName>
    <definedName name="TFM55A" localSheetId="52">TFM55A!$B$1</definedName>
    <definedName name="TFM55A" localSheetId="51">TFM55A!$B$1</definedName>
    <definedName name="TFM55A" localSheetId="50">TFM55A!$B$1</definedName>
    <definedName name="TFM55A" localSheetId="49">TFM55A!$B$1</definedName>
    <definedName name="TFM55A" localSheetId="48">TFM55A!$B$1</definedName>
    <definedName name="TFM55A" localSheetId="47">TFM55A!$B$1</definedName>
    <definedName name="TFM55A" localSheetId="46">TFM55A!$B$1</definedName>
    <definedName name="TFM55A" localSheetId="45">TFM55A!$B$1</definedName>
    <definedName name="TFM55A" localSheetId="5">#REF!</definedName>
    <definedName name="TFM55A" localSheetId="4">#REF!</definedName>
    <definedName name="TFM55A">#REF!</definedName>
    <definedName name="TFM55A_Debt_Related" localSheetId="56">TFM55A!$B$18:$H$23</definedName>
    <definedName name="TFM55A_GOV_SEC" localSheetId="56">TFM55A!$B$12:$H$16</definedName>
    <definedName name="TFM55ANAV" localSheetId="56">TFM55A!$B$36:$B$43</definedName>
    <definedName name="TFM55B" localSheetId="2">#REF!</definedName>
    <definedName name="TFM55B" localSheetId="3">#REF!</definedName>
    <definedName name="TFM55B" localSheetId="55">TFM55B!$B$1</definedName>
    <definedName name="TFM55B" localSheetId="54">TFM55B!$B$1</definedName>
    <definedName name="TFM55B" localSheetId="53">TFM55B!$B$1</definedName>
    <definedName name="TFM55B" localSheetId="52">TFM55B!$B$1</definedName>
    <definedName name="TFM55B" localSheetId="51">TFM55B!$B$1</definedName>
    <definedName name="TFM55B" localSheetId="50">TFM55B!$B$1</definedName>
    <definedName name="TFM55B" localSheetId="49">TFM55B!$B$1</definedName>
    <definedName name="TFM55B" localSheetId="48">TFM55B!$B$1</definedName>
    <definedName name="TFM55B" localSheetId="47">TFM55B!$B$1</definedName>
    <definedName name="TFM55B" localSheetId="46">TFM55B!$B$1</definedName>
    <definedName name="TFM55B" localSheetId="45">TFM55B!$B$1</definedName>
    <definedName name="TFM55B" localSheetId="5">#REF!</definedName>
    <definedName name="TFM55B" localSheetId="4">#REF!</definedName>
    <definedName name="TFM55B">#REF!</definedName>
    <definedName name="TFM55B_Debt_Related" localSheetId="55">TFM55B!$B$18:$H$23</definedName>
    <definedName name="TFM55B_GOV_SEC" localSheetId="55">TFM55B!$B$12:$H$16</definedName>
    <definedName name="TFM55BNAV" localSheetId="55">TFM55B!$B$36:$B$43</definedName>
    <definedName name="TFM55C" localSheetId="1">#REF!</definedName>
    <definedName name="TFM55C" localSheetId="0">#REF!</definedName>
    <definedName name="TFM55C" localSheetId="16">#REF!</definedName>
    <definedName name="TFM55C" localSheetId="17">#REF!</definedName>
    <definedName name="TFM55C" localSheetId="9">#REF!</definedName>
    <definedName name="TFM55C" localSheetId="57">#REF!</definedName>
    <definedName name="TFM55C" localSheetId="56">#REF!</definedName>
    <definedName name="TFM55C" localSheetId="55">#REF!</definedName>
    <definedName name="TFM55C" localSheetId="54">#REF!</definedName>
    <definedName name="TFM55C" localSheetId="53">#REF!</definedName>
    <definedName name="TFM55C" localSheetId="52">#REF!</definedName>
    <definedName name="TFM55C" localSheetId="51">#REF!</definedName>
    <definedName name="TFM55C" localSheetId="50">#REF!</definedName>
    <definedName name="TFM55C" localSheetId="49">#REF!</definedName>
    <definedName name="TFM55C" localSheetId="48">#REF!</definedName>
    <definedName name="TFM55C" localSheetId="47">#REF!</definedName>
    <definedName name="TFM55C" localSheetId="46">#REF!</definedName>
    <definedName name="TFM55C" localSheetId="45">#REF!</definedName>
    <definedName name="TFM55C" localSheetId="11">#REF!</definedName>
    <definedName name="TFM55C" localSheetId="15">#REF!</definedName>
    <definedName name="TFM55C" localSheetId="14">#REF!</definedName>
    <definedName name="TFM55C" localSheetId="10">#REF!</definedName>
    <definedName name="TFM55C" localSheetId="7">#REF!</definedName>
    <definedName name="TFM55C" localSheetId="13">#REF!</definedName>
    <definedName name="TFM55C" localSheetId="18">#REF!</definedName>
    <definedName name="TFM55C" localSheetId="8">#REF!</definedName>
    <definedName name="TFM55C" localSheetId="12">#REF!</definedName>
    <definedName name="TFM55C">#REF!</definedName>
    <definedName name="TFM55D" localSheetId="2">#REF!</definedName>
    <definedName name="TFM55D" localSheetId="3">#REF!</definedName>
    <definedName name="TFM55D" localSheetId="54">TFM55D!$B$1</definedName>
    <definedName name="TFM55D" localSheetId="53">TFM55D!$B$1</definedName>
    <definedName name="TFM55D" localSheetId="52">TFM55D!$B$1</definedName>
    <definedName name="TFM55D" localSheetId="51">TFM55D!$B$1</definedName>
    <definedName name="TFM55D" localSheetId="50">TFM55D!$B$1</definedName>
    <definedName name="TFM55D" localSheetId="49">TFM55D!$B$1</definedName>
    <definedName name="TFM55D" localSheetId="48">TFM55D!$B$1</definedName>
    <definedName name="TFM55D" localSheetId="47">TFM55D!$B$1</definedName>
    <definedName name="TFM55D" localSheetId="46">TFM55D!$B$1</definedName>
    <definedName name="TFM55D" localSheetId="45">TFM55D!$B$1</definedName>
    <definedName name="TFM55D" localSheetId="5">#REF!</definedName>
    <definedName name="TFM55D" localSheetId="4">#REF!</definedName>
    <definedName name="TFM55D">#REF!</definedName>
    <definedName name="TFM55D_Debt_Related" localSheetId="54">TFM55D!$B$17:$H$29</definedName>
    <definedName name="TFM55D_GOV_SEC" localSheetId="54">TFM55D!$B$11:$H$15</definedName>
    <definedName name="TFM55DNAV" localSheetId="54">TFM55D!$B$42:$B$49</definedName>
    <definedName name="TFM55E" localSheetId="2">#REF!</definedName>
    <definedName name="TFM55E" localSheetId="3">#REF!</definedName>
    <definedName name="TFM55E" localSheetId="53">TFM55E!$B$1</definedName>
    <definedName name="TFM55E" localSheetId="52">TFM55E!$B$1</definedName>
    <definedName name="TFM55E" localSheetId="51">TFM55E!$B$1</definedName>
    <definedName name="TFM55E" localSheetId="50">TFM55E!$B$1</definedName>
    <definedName name="TFM55E" localSheetId="49">TFM55E!$B$1</definedName>
    <definedName name="TFM55E" localSheetId="48">TFM55E!$B$1</definedName>
    <definedName name="TFM55E" localSheetId="47">TFM55E!$B$1</definedName>
    <definedName name="TFM55E" localSheetId="46">TFM55E!$B$1</definedName>
    <definedName name="TFM55E" localSheetId="45">TFM55E!$B$1</definedName>
    <definedName name="TFM55E" localSheetId="5">#REF!</definedName>
    <definedName name="TFM55E" localSheetId="4">#REF!</definedName>
    <definedName name="TFM55E">#REF!</definedName>
    <definedName name="TFM55E_Debt_Related" localSheetId="53">TFM55E!$B$17:$H$31</definedName>
    <definedName name="TFM55E_GOV_SEC" localSheetId="53">TFM55E!$B$11:$H$15</definedName>
    <definedName name="TFM55ENAV" localSheetId="53">TFM55E!$B$44:$B$51</definedName>
    <definedName name="TFM55F" localSheetId="2">#REF!</definedName>
    <definedName name="TFM55F" localSheetId="3">#REF!</definedName>
    <definedName name="TFM55F" localSheetId="52">TFM55F!$B$1</definedName>
    <definedName name="TFM55F" localSheetId="51">TFM55F!$B$1</definedName>
    <definedName name="TFM55F" localSheetId="50">TFM55F!$B$1</definedName>
    <definedName name="TFM55F" localSheetId="49">TFM55F!$B$1</definedName>
    <definedName name="TFM55F" localSheetId="48">TFM55F!$B$1</definedName>
    <definedName name="TFM55F" localSheetId="47">TFM55F!$B$1</definedName>
    <definedName name="TFM55F" localSheetId="46">TFM55F!$B$1</definedName>
    <definedName name="TFM55F" localSheetId="45">TFM55F!$B$1</definedName>
    <definedName name="TFM55F" localSheetId="5">#REF!</definedName>
    <definedName name="TFM55F" localSheetId="4">#REF!</definedName>
    <definedName name="TFM55F">#REF!</definedName>
    <definedName name="TFM55F_Debt_Related" localSheetId="52">TFM55F!$B$17:$H$33</definedName>
    <definedName name="TFM55F_GOV_SEC" localSheetId="52">TFM55F!$B$11:$H$15</definedName>
    <definedName name="TFM55FNAV" localSheetId="52">TFM55F!$B$46:$B$53</definedName>
    <definedName name="TFM55G" localSheetId="2">#REF!</definedName>
    <definedName name="TFM55G" localSheetId="3">#REF!</definedName>
    <definedName name="TFM55G" localSheetId="51">TFM55G!$B$1</definedName>
    <definedName name="TFM55G" localSheetId="50">TFM55G!$B$1</definedName>
    <definedName name="TFM55G" localSheetId="49">TFM55G!$B$1</definedName>
    <definedName name="TFM55G" localSheetId="48">TFM55G!$B$1</definedName>
    <definedName name="TFM55G" localSheetId="47">TFM55G!$B$1</definedName>
    <definedName name="TFM55G" localSheetId="46">TFM55G!$B$1</definedName>
    <definedName name="TFM55G" localSheetId="45">TFM55G!$B$1</definedName>
    <definedName name="TFM55G" localSheetId="5">#REF!</definedName>
    <definedName name="TFM55G" localSheetId="4">#REF!</definedName>
    <definedName name="TFM55G">#REF!</definedName>
    <definedName name="TFM55G_Debt_Related" localSheetId="51">TFM55G!$B$18:$H$33</definedName>
    <definedName name="TFM55G_GOV_SEC" localSheetId="51">TFM55G!$B$11:$H$16</definedName>
    <definedName name="TFM55GNAV" localSheetId="51">TFM55G!$B$46:$B$53</definedName>
    <definedName name="TFM55H" localSheetId="1">#REF!</definedName>
    <definedName name="TFM55H" localSheetId="0">#REF!</definedName>
    <definedName name="TFM55H" localSheetId="16">#REF!</definedName>
    <definedName name="TFM55H" localSheetId="17">#REF!</definedName>
    <definedName name="TFM55H" localSheetId="9">#REF!</definedName>
    <definedName name="TFM55H" localSheetId="57">#REF!</definedName>
    <definedName name="TFM55H" localSheetId="56">#REF!</definedName>
    <definedName name="TFM55H" localSheetId="55">#REF!</definedName>
    <definedName name="TFM55H" localSheetId="54">#REF!</definedName>
    <definedName name="TFM55H" localSheetId="53">#REF!</definedName>
    <definedName name="TFM55H" localSheetId="52">#REF!</definedName>
    <definedName name="TFM55H" localSheetId="51">#REF!</definedName>
    <definedName name="TFM55H" localSheetId="50">#REF!</definedName>
    <definedName name="TFM55H" localSheetId="49">#REF!</definedName>
    <definedName name="TFM55H" localSheetId="48">#REF!</definedName>
    <definedName name="TFM55H" localSheetId="47">#REF!</definedName>
    <definedName name="TFM55H" localSheetId="46">#REF!</definedName>
    <definedName name="TFM55H" localSheetId="45">#REF!</definedName>
    <definedName name="TFM55H" localSheetId="11">#REF!</definedName>
    <definedName name="TFM55H" localSheetId="15">#REF!</definedName>
    <definedName name="TFM55H" localSheetId="14">#REF!</definedName>
    <definedName name="TFM55H" localSheetId="10">#REF!</definedName>
    <definedName name="TFM55H" localSheetId="7">#REF!</definedName>
    <definedName name="TFM55H" localSheetId="13">#REF!</definedName>
    <definedName name="TFM55H" localSheetId="18">#REF!</definedName>
    <definedName name="TFM55H" localSheetId="8">#REF!</definedName>
    <definedName name="TFM55H" localSheetId="12">#REF!</definedName>
    <definedName name="TFM55H">#REF!</definedName>
    <definedName name="TFM55I" localSheetId="2">#REF!</definedName>
    <definedName name="TFM55I" localSheetId="3">#REF!</definedName>
    <definedName name="TFM55I" localSheetId="50">TFM55I!$B$1</definedName>
    <definedName name="TFM55I" localSheetId="49">TFM55I!$B$1</definedName>
    <definedName name="TFM55I" localSheetId="48">TFM55I!$B$1</definedName>
    <definedName name="TFM55I" localSheetId="47">TFM55I!$B$1</definedName>
    <definedName name="TFM55I" localSheetId="46">TFM55I!$B$1</definedName>
    <definedName name="TFM55I" localSheetId="45">TFM55I!$B$1</definedName>
    <definedName name="TFM55I" localSheetId="5">#REF!</definedName>
    <definedName name="TFM55I" localSheetId="4">#REF!</definedName>
    <definedName name="TFM55I">#REF!</definedName>
    <definedName name="TFM55I_Debt_Related" localSheetId="50">TFM55I!$B$11:$H$27</definedName>
    <definedName name="TFM55INAV" localSheetId="50">TFM55I!$B$40:$B$47</definedName>
    <definedName name="TFM55J" localSheetId="1">#REF!</definedName>
    <definedName name="TFM55J" localSheetId="0">#REF!</definedName>
    <definedName name="TFM55J" localSheetId="16">#REF!</definedName>
    <definedName name="TFM55J" localSheetId="17">#REF!</definedName>
    <definedName name="TFM55J" localSheetId="9">#REF!</definedName>
    <definedName name="TFM55J" localSheetId="57">#REF!</definedName>
    <definedName name="TFM55J" localSheetId="56">#REF!</definedName>
    <definedName name="TFM55J" localSheetId="55">#REF!</definedName>
    <definedName name="TFM55J" localSheetId="54">#REF!</definedName>
    <definedName name="TFM55J" localSheetId="53">#REF!</definedName>
    <definedName name="TFM55J" localSheetId="52">#REF!</definedName>
    <definedName name="TFM55J" localSheetId="51">#REF!</definedName>
    <definedName name="TFM55J" localSheetId="50">#REF!</definedName>
    <definedName name="TFM55J" localSheetId="49">#REF!</definedName>
    <definedName name="TFM55J" localSheetId="48">#REF!</definedName>
    <definedName name="TFM55J" localSheetId="47">#REF!</definedName>
    <definedName name="TFM55J" localSheetId="46">#REF!</definedName>
    <definedName name="TFM55J" localSheetId="45">#REF!</definedName>
    <definedName name="TFM55J" localSheetId="11">#REF!</definedName>
    <definedName name="TFM55J" localSheetId="15">#REF!</definedName>
    <definedName name="TFM55J" localSheetId="14">#REF!</definedName>
    <definedName name="TFM55J" localSheetId="10">#REF!</definedName>
    <definedName name="TFM55J" localSheetId="7">#REF!</definedName>
    <definedName name="TFM55J" localSheetId="13">#REF!</definedName>
    <definedName name="TFM55J" localSheetId="18">#REF!</definedName>
    <definedName name="TFM55J" localSheetId="8">#REF!</definedName>
    <definedName name="TFM55J" localSheetId="12">#REF!</definedName>
    <definedName name="TFM55J">#REF!</definedName>
    <definedName name="TFM56A" localSheetId="2">#REF!</definedName>
    <definedName name="TFM56A" localSheetId="3">#REF!</definedName>
    <definedName name="TFM56A" localSheetId="49">TFM56A!$B$1</definedName>
    <definedName name="TFM56A" localSheetId="48">TFM56A!$B$1</definedName>
    <definedName name="TFM56A" localSheetId="47">TFM56A!$B$1</definedName>
    <definedName name="TFM56A" localSheetId="46">TFM56A!$B$1</definedName>
    <definedName name="TFM56A" localSheetId="45">TFM56A!$B$1</definedName>
    <definedName name="TFM56A" localSheetId="5">#REF!</definedName>
    <definedName name="TFM56A" localSheetId="4">#REF!</definedName>
    <definedName name="TFM56A">#REF!</definedName>
    <definedName name="TFM56A_Debt_Related" localSheetId="49">TFM56A!$B$11:$H$26</definedName>
    <definedName name="TFM56ANAV" localSheetId="49">TFM56A!$B$39:$B$46</definedName>
    <definedName name="TFM56B" localSheetId="2">#REF!</definedName>
    <definedName name="TFM56B" localSheetId="3">#REF!</definedName>
    <definedName name="TFM56B" localSheetId="48">TFM56B!$B$1</definedName>
    <definedName name="TFM56B" localSheetId="47">TFM56B!$B$1</definedName>
    <definedName name="TFM56B" localSheetId="46">TFM56B!$B$1</definedName>
    <definedName name="TFM56B" localSheetId="45">TFM56B!$B$1</definedName>
    <definedName name="TFM56B" localSheetId="5">#REF!</definedName>
    <definedName name="TFM56B" localSheetId="4">#REF!</definedName>
    <definedName name="TFM56B">#REF!</definedName>
    <definedName name="TFM56B_Debt_Related" localSheetId="48">TFM56B!$B$11:$H$31</definedName>
    <definedName name="TFM56BNAV" localSheetId="48">TFM56B!$B$44:$B$51</definedName>
    <definedName name="TFM56C" localSheetId="2">#REF!</definedName>
    <definedName name="TFM56C" localSheetId="3">#REF!</definedName>
    <definedName name="TFM56C" localSheetId="47">TFM56C!$B$1</definedName>
    <definedName name="TFM56C" localSheetId="46">TFM56C!$B$1</definedName>
    <definedName name="TFM56C" localSheetId="45">TFM56C!$B$1</definedName>
    <definedName name="TFM56C" localSheetId="5">#REF!</definedName>
    <definedName name="TFM56C" localSheetId="4">#REF!</definedName>
    <definedName name="TFM56C">#REF!</definedName>
    <definedName name="TFM56C_Debt_Related" localSheetId="47">TFM56C!$B$11:$H$26</definedName>
    <definedName name="TFM56CNAV" localSheetId="47">TFM56C!$B$39:$B$46</definedName>
    <definedName name="TFM56D" localSheetId="2">#REF!</definedName>
    <definedName name="TFM56D" localSheetId="3">#REF!</definedName>
    <definedName name="TFM56D" localSheetId="46">TFM56D!$B$1</definedName>
    <definedName name="TFM56D" localSheetId="45">TFM56D!$B$1</definedName>
    <definedName name="TFM56D" localSheetId="5">#REF!</definedName>
    <definedName name="TFM56D" localSheetId="4">#REF!</definedName>
    <definedName name="TFM56D">#REF!</definedName>
    <definedName name="TFM56D_Debt_Related" localSheetId="46">TFM56D!$B$11:$H$25</definedName>
    <definedName name="TFM56DNAV" localSheetId="46">TFM56D!$B$38:$B$45</definedName>
    <definedName name="TFM56E" localSheetId="1">#REF!</definedName>
    <definedName name="TFM56E" localSheetId="0">#REF!</definedName>
    <definedName name="TFM56E" localSheetId="16">#REF!</definedName>
    <definedName name="TFM56E" localSheetId="17">#REF!</definedName>
    <definedName name="TFM56E" localSheetId="9">#REF!</definedName>
    <definedName name="TFM56E" localSheetId="57">#REF!</definedName>
    <definedName name="TFM56E" localSheetId="56">#REF!</definedName>
    <definedName name="TFM56E" localSheetId="55">#REF!</definedName>
    <definedName name="TFM56E" localSheetId="54">#REF!</definedName>
    <definedName name="TFM56E" localSheetId="53">#REF!</definedName>
    <definedName name="TFM56E" localSheetId="52">#REF!</definedName>
    <definedName name="TFM56E" localSheetId="51">#REF!</definedName>
    <definedName name="TFM56E" localSheetId="50">#REF!</definedName>
    <definedName name="TFM56E" localSheetId="49">#REF!</definedName>
    <definedName name="TFM56E" localSheetId="48">#REF!</definedName>
    <definedName name="TFM56E" localSheetId="47">#REF!</definedName>
    <definedName name="TFM56E" localSheetId="46">#REF!</definedName>
    <definedName name="TFM56E" localSheetId="45">#REF!</definedName>
    <definedName name="TFM56E" localSheetId="11">#REF!</definedName>
    <definedName name="TFM56E" localSheetId="15">#REF!</definedName>
    <definedName name="TFM56E" localSheetId="14">#REF!</definedName>
    <definedName name="TFM56E" localSheetId="10">#REF!</definedName>
    <definedName name="TFM56E" localSheetId="7">#REF!</definedName>
    <definedName name="TFM56E" localSheetId="13">#REF!</definedName>
    <definedName name="TFM56E" localSheetId="18">#REF!</definedName>
    <definedName name="TFM56E" localSheetId="8">#REF!</definedName>
    <definedName name="TFM56E" localSheetId="12">#REF!</definedName>
    <definedName name="TFM56E">#REF!</definedName>
    <definedName name="TFM56F" localSheetId="2">#REF!</definedName>
    <definedName name="TFM56F" localSheetId="3">#REF!</definedName>
    <definedName name="TFM56F" localSheetId="45">TFM56F!$B$1</definedName>
    <definedName name="TFM56F" localSheetId="5">#REF!</definedName>
    <definedName name="TFM56F" localSheetId="4">#REF!</definedName>
    <definedName name="TFM56F">#REF!</definedName>
    <definedName name="TFM56F_Debt_Related" localSheetId="45">TFM56F!$B$11:$H$30</definedName>
    <definedName name="TFM56FNAV" localSheetId="45">TFM56F!$B$43:$B$50</definedName>
    <definedName name="TFMP02" localSheetId="1">#REF!</definedName>
    <definedName name="TFMP02" localSheetId="0">#REF!</definedName>
    <definedName name="TFMP02" localSheetId="16">#REF!</definedName>
    <definedName name="TFMP02" localSheetId="17">#REF!</definedName>
    <definedName name="TFMP02" localSheetId="9">#REF!</definedName>
    <definedName name="TFMP02" localSheetId="57">#REF!</definedName>
    <definedName name="TFMP02" localSheetId="56">#REF!</definedName>
    <definedName name="TFMP02" localSheetId="55">#REF!</definedName>
    <definedName name="TFMP02" localSheetId="54">#REF!</definedName>
    <definedName name="TFMP02" localSheetId="53">#REF!</definedName>
    <definedName name="TFMP02" localSheetId="52">#REF!</definedName>
    <definedName name="TFMP02" localSheetId="51">#REF!</definedName>
    <definedName name="TFMP02" localSheetId="50">#REF!</definedName>
    <definedName name="TFMP02" localSheetId="49">#REF!</definedName>
    <definedName name="TFMP02" localSheetId="48">#REF!</definedName>
    <definedName name="TFMP02" localSheetId="47">#REF!</definedName>
    <definedName name="TFMP02" localSheetId="46">#REF!</definedName>
    <definedName name="TFMP02" localSheetId="45">#REF!</definedName>
    <definedName name="TFMP02" localSheetId="11">#REF!</definedName>
    <definedName name="TFMP02" localSheetId="15">#REF!</definedName>
    <definedName name="TFMP02" localSheetId="14">#REF!</definedName>
    <definedName name="TFMP02" localSheetId="10">#REF!</definedName>
    <definedName name="TFMP02" localSheetId="7">#REF!</definedName>
    <definedName name="TFMP02" localSheetId="13">#REF!</definedName>
    <definedName name="TFMP02" localSheetId="18">#REF!</definedName>
    <definedName name="TFMP02" localSheetId="8">#REF!</definedName>
    <definedName name="TFMP02" localSheetId="12">#REF!</definedName>
    <definedName name="TFMP02">#REF!</definedName>
    <definedName name="TFMP04" localSheetId="1">#REF!</definedName>
    <definedName name="TFMP04" localSheetId="0">#REF!</definedName>
    <definedName name="TFMP04" localSheetId="16">#REF!</definedName>
    <definedName name="TFMP04" localSheetId="17">#REF!</definedName>
    <definedName name="TFMP04" localSheetId="9">#REF!</definedName>
    <definedName name="TFMP04" localSheetId="57">#REF!</definedName>
    <definedName name="TFMP04" localSheetId="56">#REF!</definedName>
    <definedName name="TFMP04" localSheetId="55">#REF!</definedName>
    <definedName name="TFMP04" localSheetId="54">#REF!</definedName>
    <definedName name="TFMP04" localSheetId="53">#REF!</definedName>
    <definedName name="TFMP04" localSheetId="52">#REF!</definedName>
    <definedName name="TFMP04" localSheetId="51">#REF!</definedName>
    <definedName name="TFMP04" localSheetId="50">#REF!</definedName>
    <definedName name="TFMP04" localSheetId="49">#REF!</definedName>
    <definedName name="TFMP04" localSheetId="48">#REF!</definedName>
    <definedName name="TFMP04" localSheetId="47">#REF!</definedName>
    <definedName name="TFMP04" localSheetId="46">#REF!</definedName>
    <definedName name="TFMP04" localSheetId="45">#REF!</definedName>
    <definedName name="TFMP04" localSheetId="11">#REF!</definedName>
    <definedName name="TFMP04" localSheetId="15">#REF!</definedName>
    <definedName name="TFMP04" localSheetId="14">#REF!</definedName>
    <definedName name="TFMP04" localSheetId="10">#REF!</definedName>
    <definedName name="TFMP04" localSheetId="7">#REF!</definedName>
    <definedName name="TFMP04" localSheetId="13">#REF!</definedName>
    <definedName name="TFMP04" localSheetId="18">#REF!</definedName>
    <definedName name="TFMP04" localSheetId="8">#REF!</definedName>
    <definedName name="TFMP04" localSheetId="12">#REF!</definedName>
    <definedName name="TFMP04">#REF!</definedName>
    <definedName name="TFMP15" localSheetId="1">#REF!</definedName>
    <definedName name="TFMP15" localSheetId="0">#REF!</definedName>
    <definedName name="TFMP15" localSheetId="16">#REF!</definedName>
    <definedName name="TFMP15" localSheetId="17">#REF!</definedName>
    <definedName name="TFMP15" localSheetId="9">#REF!</definedName>
    <definedName name="TFMP15" localSheetId="57">#REF!</definedName>
    <definedName name="TFMP15" localSheetId="56">#REF!</definedName>
    <definedName name="TFMP15" localSheetId="55">#REF!</definedName>
    <definedName name="TFMP15" localSheetId="54">#REF!</definedName>
    <definedName name="TFMP15" localSheetId="53">#REF!</definedName>
    <definedName name="TFMP15" localSheetId="52">#REF!</definedName>
    <definedName name="TFMP15" localSheetId="51">#REF!</definedName>
    <definedName name="TFMP15" localSheetId="50">#REF!</definedName>
    <definedName name="TFMP15" localSheetId="49">#REF!</definedName>
    <definedName name="TFMP15" localSheetId="48">#REF!</definedName>
    <definedName name="TFMP15" localSheetId="47">#REF!</definedName>
    <definedName name="TFMP15" localSheetId="46">#REF!</definedName>
    <definedName name="TFMP15" localSheetId="45">#REF!</definedName>
    <definedName name="TFMP15" localSheetId="11">#REF!</definedName>
    <definedName name="TFMP15" localSheetId="15">#REF!</definedName>
    <definedName name="TFMP15" localSheetId="14">#REF!</definedName>
    <definedName name="TFMP15" localSheetId="10">#REF!</definedName>
    <definedName name="TFMP15" localSheetId="7">#REF!</definedName>
    <definedName name="TFMP15" localSheetId="13">#REF!</definedName>
    <definedName name="TFMP15" localSheetId="18">#REF!</definedName>
    <definedName name="TFMP15" localSheetId="8">#REF!</definedName>
    <definedName name="TFMP15" localSheetId="12">#REF!</definedName>
    <definedName name="TFMP15">#REF!</definedName>
    <definedName name="TFMP19" localSheetId="1">#REF!</definedName>
    <definedName name="TFMP19" localSheetId="0">#REF!</definedName>
    <definedName name="TFMP19" localSheetId="57">#REF!</definedName>
    <definedName name="TFMP19" localSheetId="56">#REF!</definedName>
    <definedName name="TFMP19" localSheetId="55">#REF!</definedName>
    <definedName name="TFMP19" localSheetId="54">#REF!</definedName>
    <definedName name="TFMP19" localSheetId="53">#REF!</definedName>
    <definedName name="TFMP19" localSheetId="52">#REF!</definedName>
    <definedName name="TFMP19" localSheetId="51">#REF!</definedName>
    <definedName name="TFMP19" localSheetId="50">#REF!</definedName>
    <definedName name="TFMP19" localSheetId="49">#REF!</definedName>
    <definedName name="TFMP19" localSheetId="48">#REF!</definedName>
    <definedName name="TFMP19" localSheetId="47">#REF!</definedName>
    <definedName name="TFMP19" localSheetId="46">#REF!</definedName>
    <definedName name="TFMP19" localSheetId="45">#REF!</definedName>
    <definedName name="TFMP19">#REF!</definedName>
    <definedName name="TFMP22" localSheetId="1">#REF!</definedName>
    <definedName name="TFMP22" localSheetId="0">#REF!</definedName>
    <definedName name="TFMP22" localSheetId="57">#REF!</definedName>
    <definedName name="TFMP22" localSheetId="56">#REF!</definedName>
    <definedName name="TFMP22" localSheetId="55">#REF!</definedName>
    <definedName name="TFMP22" localSheetId="54">#REF!</definedName>
    <definedName name="TFMP22" localSheetId="53">#REF!</definedName>
    <definedName name="TFMP22" localSheetId="52">#REF!</definedName>
    <definedName name="TFMP22" localSheetId="51">#REF!</definedName>
    <definedName name="TFMP22" localSheetId="50">#REF!</definedName>
    <definedName name="TFMP22" localSheetId="49">#REF!</definedName>
    <definedName name="TFMP22" localSheetId="48">#REF!</definedName>
    <definedName name="TFMP22" localSheetId="47">#REF!</definedName>
    <definedName name="TFMP22" localSheetId="46">#REF!</definedName>
    <definedName name="TFMP22" localSheetId="45">#REF!</definedName>
    <definedName name="TFMP22">#REF!</definedName>
    <definedName name="TFMP23" localSheetId="1">#REF!</definedName>
    <definedName name="TFMP23" localSheetId="0">#REF!</definedName>
    <definedName name="TFMP23" localSheetId="57">#REF!</definedName>
    <definedName name="TFMP23" localSheetId="56">#REF!</definedName>
    <definedName name="TFMP23" localSheetId="55">#REF!</definedName>
    <definedName name="TFMP23" localSheetId="54">#REF!</definedName>
    <definedName name="TFMP23" localSheetId="53">#REF!</definedName>
    <definedName name="TFMP23" localSheetId="52">#REF!</definedName>
    <definedName name="TFMP23" localSheetId="51">#REF!</definedName>
    <definedName name="TFMP23" localSheetId="50">#REF!</definedName>
    <definedName name="TFMP23" localSheetId="49">#REF!</definedName>
    <definedName name="TFMP23" localSheetId="48">#REF!</definedName>
    <definedName name="TFMP23" localSheetId="47">#REF!</definedName>
    <definedName name="TFMP23" localSheetId="46">#REF!</definedName>
    <definedName name="TFMP23" localSheetId="45">#REF!</definedName>
    <definedName name="TFMP23">#REF!</definedName>
    <definedName name="TFMP24" localSheetId="1">#REF!</definedName>
    <definedName name="TFMP24" localSheetId="0">#REF!</definedName>
    <definedName name="TFMP24" localSheetId="57">#REF!</definedName>
    <definedName name="TFMP24" localSheetId="56">#REF!</definedName>
    <definedName name="TFMP24" localSheetId="55">#REF!</definedName>
    <definedName name="TFMP24" localSheetId="54">#REF!</definedName>
    <definedName name="TFMP24" localSheetId="53">#REF!</definedName>
    <definedName name="TFMP24" localSheetId="52">#REF!</definedName>
    <definedName name="TFMP24" localSheetId="51">#REF!</definedName>
    <definedName name="TFMP24" localSheetId="50">#REF!</definedName>
    <definedName name="TFMP24" localSheetId="49">#REF!</definedName>
    <definedName name="TFMP24" localSheetId="48">#REF!</definedName>
    <definedName name="TFMP24" localSheetId="47">#REF!</definedName>
    <definedName name="TFMP24" localSheetId="46">#REF!</definedName>
    <definedName name="TFMP24" localSheetId="45">#REF!</definedName>
    <definedName name="TFMP24">#REF!</definedName>
    <definedName name="TFMP25" localSheetId="1">#REF!</definedName>
    <definedName name="TFMP25" localSheetId="0">#REF!</definedName>
    <definedName name="TFMP25" localSheetId="57">#REF!</definedName>
    <definedName name="TFMP25" localSheetId="56">#REF!</definedName>
    <definedName name="TFMP25" localSheetId="55">#REF!</definedName>
    <definedName name="TFMP25" localSheetId="54">#REF!</definedName>
    <definedName name="TFMP25" localSheetId="53">#REF!</definedName>
    <definedName name="TFMP25" localSheetId="52">#REF!</definedName>
    <definedName name="TFMP25" localSheetId="51">#REF!</definedName>
    <definedName name="TFMP25" localSheetId="50">#REF!</definedName>
    <definedName name="TFMP25" localSheetId="49">#REF!</definedName>
    <definedName name="TFMP25" localSheetId="48">#REF!</definedName>
    <definedName name="TFMP25" localSheetId="47">#REF!</definedName>
    <definedName name="TFMP25" localSheetId="46">#REF!</definedName>
    <definedName name="TFMP25" localSheetId="45">#REF!</definedName>
    <definedName name="TFMP25">#REF!</definedName>
    <definedName name="TFMP27" localSheetId="1">#REF!</definedName>
    <definedName name="TFMP27" localSheetId="0">#REF!</definedName>
    <definedName name="TFMP27" localSheetId="57">#REF!</definedName>
    <definedName name="TFMP27" localSheetId="56">#REF!</definedName>
    <definedName name="TFMP27" localSheetId="55">#REF!</definedName>
    <definedName name="TFMP27" localSheetId="54">#REF!</definedName>
    <definedName name="TFMP27" localSheetId="53">#REF!</definedName>
    <definedName name="TFMP27" localSheetId="52">#REF!</definedName>
    <definedName name="TFMP27" localSheetId="51">#REF!</definedName>
    <definedName name="TFMP27" localSheetId="50">#REF!</definedName>
    <definedName name="TFMP27" localSheetId="49">#REF!</definedName>
    <definedName name="TFMP27" localSheetId="48">#REF!</definedName>
    <definedName name="TFMP27" localSheetId="47">#REF!</definedName>
    <definedName name="TFMP27" localSheetId="46">#REF!</definedName>
    <definedName name="TFMP27" localSheetId="45">#REF!</definedName>
    <definedName name="TFMP27">#REF!</definedName>
    <definedName name="TFMP30" localSheetId="1">#REF!</definedName>
    <definedName name="TFMP30" localSheetId="0">#REF!</definedName>
    <definedName name="TFMP30" localSheetId="57">#REF!</definedName>
    <definedName name="TFMP30" localSheetId="56">#REF!</definedName>
    <definedName name="TFMP30" localSheetId="55">#REF!</definedName>
    <definedName name="TFMP30" localSheetId="54">#REF!</definedName>
    <definedName name="TFMP30" localSheetId="53">#REF!</definedName>
    <definedName name="TFMP30" localSheetId="52">#REF!</definedName>
    <definedName name="TFMP30" localSheetId="51">#REF!</definedName>
    <definedName name="TFMP30" localSheetId="50">#REF!</definedName>
    <definedName name="TFMP30" localSheetId="49">#REF!</definedName>
    <definedName name="TFMP30" localSheetId="48">#REF!</definedName>
    <definedName name="TFMP30" localSheetId="47">#REF!</definedName>
    <definedName name="TFMP30" localSheetId="46">#REF!</definedName>
    <definedName name="TFMP30" localSheetId="45">#REF!</definedName>
    <definedName name="TFMP30">#REF!</definedName>
    <definedName name="TFMP32" localSheetId="1">#REF!</definedName>
    <definedName name="TFMP32" localSheetId="0">#REF!</definedName>
    <definedName name="TFMP32" localSheetId="57">#REF!</definedName>
    <definedName name="TFMP32" localSheetId="56">#REF!</definedName>
    <definedName name="TFMP32" localSheetId="55">#REF!</definedName>
    <definedName name="TFMP32" localSheetId="54">#REF!</definedName>
    <definedName name="TFMP32" localSheetId="53">#REF!</definedName>
    <definedName name="TFMP32" localSheetId="52">#REF!</definedName>
    <definedName name="TFMP32" localSheetId="51">#REF!</definedName>
    <definedName name="TFMP32" localSheetId="50">#REF!</definedName>
    <definedName name="TFMP32" localSheetId="49">#REF!</definedName>
    <definedName name="TFMP32" localSheetId="48">#REF!</definedName>
    <definedName name="TFMP32" localSheetId="47">#REF!</definedName>
    <definedName name="TFMP32" localSheetId="46">#REF!</definedName>
    <definedName name="TFMP32" localSheetId="45">#REF!</definedName>
    <definedName name="TFMP32">#REF!</definedName>
    <definedName name="TFMP33" localSheetId="1">#REF!</definedName>
    <definedName name="TFMP33" localSheetId="0">#REF!</definedName>
    <definedName name="TFMP33" localSheetId="57">#REF!</definedName>
    <definedName name="TFMP33" localSheetId="56">#REF!</definedName>
    <definedName name="TFMP33" localSheetId="55">#REF!</definedName>
    <definedName name="TFMP33" localSheetId="54">#REF!</definedName>
    <definedName name="TFMP33" localSheetId="53">#REF!</definedName>
    <definedName name="TFMP33" localSheetId="52">#REF!</definedName>
    <definedName name="TFMP33" localSheetId="51">#REF!</definedName>
    <definedName name="TFMP33" localSheetId="50">#REF!</definedName>
    <definedName name="TFMP33" localSheetId="49">#REF!</definedName>
    <definedName name="TFMP33" localSheetId="48">#REF!</definedName>
    <definedName name="TFMP33" localSheetId="47">#REF!</definedName>
    <definedName name="TFMP33" localSheetId="46">#REF!</definedName>
    <definedName name="TFMP33" localSheetId="45">#REF!</definedName>
    <definedName name="TFMP33">#REF!</definedName>
    <definedName name="TFMP35" localSheetId="1">#REF!</definedName>
    <definedName name="TFMP35" localSheetId="0">#REF!</definedName>
    <definedName name="TFMP35" localSheetId="57">#REF!</definedName>
    <definedName name="TFMP35" localSheetId="56">#REF!</definedName>
    <definedName name="TFMP35" localSheetId="55">#REF!</definedName>
    <definedName name="TFMP35" localSheetId="54">#REF!</definedName>
    <definedName name="TFMP35" localSheetId="53">#REF!</definedName>
    <definedName name="TFMP35" localSheetId="52">#REF!</definedName>
    <definedName name="TFMP35" localSheetId="51">#REF!</definedName>
    <definedName name="TFMP35" localSheetId="50">#REF!</definedName>
    <definedName name="TFMP35" localSheetId="49">#REF!</definedName>
    <definedName name="TFMP35" localSheetId="48">#REF!</definedName>
    <definedName name="TFMP35" localSheetId="47">#REF!</definedName>
    <definedName name="TFMP35" localSheetId="46">#REF!</definedName>
    <definedName name="TFMP35" localSheetId="45">#REF!</definedName>
    <definedName name="TFMP35">#REF!</definedName>
    <definedName name="TFMP36" localSheetId="1">#REF!</definedName>
    <definedName name="TFMP36" localSheetId="0">#REF!</definedName>
    <definedName name="TFMP36" localSheetId="57">#REF!</definedName>
    <definedName name="TFMP36" localSheetId="56">#REF!</definedName>
    <definedName name="TFMP36" localSheetId="55">#REF!</definedName>
    <definedName name="TFMP36" localSheetId="54">#REF!</definedName>
    <definedName name="TFMP36" localSheetId="53">#REF!</definedName>
    <definedName name="TFMP36" localSheetId="52">#REF!</definedName>
    <definedName name="TFMP36" localSheetId="51">#REF!</definedName>
    <definedName name="TFMP36" localSheetId="50">#REF!</definedName>
    <definedName name="TFMP36" localSheetId="49">#REF!</definedName>
    <definedName name="TFMP36" localSheetId="48">#REF!</definedName>
    <definedName name="TFMP36" localSheetId="47">#REF!</definedName>
    <definedName name="TFMP36" localSheetId="46">#REF!</definedName>
    <definedName name="TFMP36" localSheetId="45">#REF!</definedName>
    <definedName name="TFMP36">#REF!</definedName>
    <definedName name="TFMP37" localSheetId="1">#REF!</definedName>
    <definedName name="TFMP37" localSheetId="0">#REF!</definedName>
    <definedName name="TFMP37" localSheetId="57">#REF!</definedName>
    <definedName name="TFMP37" localSheetId="56">#REF!</definedName>
    <definedName name="TFMP37" localSheetId="55">#REF!</definedName>
    <definedName name="TFMP37" localSheetId="54">#REF!</definedName>
    <definedName name="TFMP37" localSheetId="53">#REF!</definedName>
    <definedName name="TFMP37" localSheetId="52">#REF!</definedName>
    <definedName name="TFMP37" localSheetId="51">#REF!</definedName>
    <definedName name="TFMP37" localSheetId="50">#REF!</definedName>
    <definedName name="TFMP37" localSheetId="49">#REF!</definedName>
    <definedName name="TFMP37" localSheetId="48">#REF!</definedName>
    <definedName name="TFMP37" localSheetId="47">#REF!</definedName>
    <definedName name="TFMP37" localSheetId="46">#REF!</definedName>
    <definedName name="TFMP37" localSheetId="45">#REF!</definedName>
    <definedName name="TFMP37">#REF!</definedName>
    <definedName name="TFMP38" localSheetId="1">#REF!</definedName>
    <definedName name="TFMP38" localSheetId="0">#REF!</definedName>
    <definedName name="TFMP38" localSheetId="57">#REF!</definedName>
    <definedName name="TFMP38" localSheetId="56">#REF!</definedName>
    <definedName name="TFMP38" localSheetId="55">#REF!</definedName>
    <definedName name="TFMP38" localSheetId="54">#REF!</definedName>
    <definedName name="TFMP38" localSheetId="53">#REF!</definedName>
    <definedName name="TFMP38" localSheetId="52">#REF!</definedName>
    <definedName name="TFMP38" localSheetId="51">#REF!</definedName>
    <definedName name="TFMP38" localSheetId="50">#REF!</definedName>
    <definedName name="TFMP38" localSheetId="49">#REF!</definedName>
    <definedName name="TFMP38" localSheetId="48">#REF!</definedName>
    <definedName name="TFMP38" localSheetId="47">#REF!</definedName>
    <definedName name="TFMP38" localSheetId="46">#REF!</definedName>
    <definedName name="TFMP38" localSheetId="45">#REF!</definedName>
    <definedName name="TFMP38">#REF!</definedName>
    <definedName name="TFMP40" localSheetId="1">#REF!</definedName>
    <definedName name="TFMP40" localSheetId="0">#REF!</definedName>
    <definedName name="TFMP40" localSheetId="57">#REF!</definedName>
    <definedName name="TFMP40" localSheetId="56">#REF!</definedName>
    <definedName name="TFMP40" localSheetId="55">#REF!</definedName>
    <definedName name="TFMP40" localSheetId="54">#REF!</definedName>
    <definedName name="TFMP40" localSheetId="53">#REF!</definedName>
    <definedName name="TFMP40" localSheetId="52">#REF!</definedName>
    <definedName name="TFMP40" localSheetId="51">#REF!</definedName>
    <definedName name="TFMP40" localSheetId="50">#REF!</definedName>
    <definedName name="TFMP40" localSheetId="49">#REF!</definedName>
    <definedName name="TFMP40" localSheetId="48">#REF!</definedName>
    <definedName name="TFMP40" localSheetId="47">#REF!</definedName>
    <definedName name="TFMP40" localSheetId="46">#REF!</definedName>
    <definedName name="TFMP40" localSheetId="45">#REF!</definedName>
    <definedName name="TFMP40">#REF!</definedName>
    <definedName name="TFMP41" localSheetId="1">#REF!</definedName>
    <definedName name="TFMP41" localSheetId="0">#REF!</definedName>
    <definedName name="TFMP41" localSheetId="57">#REF!</definedName>
    <definedName name="TFMP41" localSheetId="56">#REF!</definedName>
    <definedName name="TFMP41" localSheetId="55">#REF!</definedName>
    <definedName name="TFMP41" localSheetId="54">#REF!</definedName>
    <definedName name="TFMP41" localSheetId="53">#REF!</definedName>
    <definedName name="TFMP41" localSheetId="52">#REF!</definedName>
    <definedName name="TFMP41" localSheetId="51">#REF!</definedName>
    <definedName name="TFMP41" localSheetId="50">#REF!</definedName>
    <definedName name="TFMP41" localSheetId="49">#REF!</definedName>
    <definedName name="TFMP41" localSheetId="48">#REF!</definedName>
    <definedName name="TFMP41" localSheetId="47">#REF!</definedName>
    <definedName name="TFMP41" localSheetId="46">#REF!</definedName>
    <definedName name="TFMP41" localSheetId="45">#REF!</definedName>
    <definedName name="TFMP41">#REF!</definedName>
    <definedName name="TFMP42" localSheetId="1">#REF!</definedName>
    <definedName name="TFMP42" localSheetId="0">#REF!</definedName>
    <definedName name="TFMP42" localSheetId="57">#REF!</definedName>
    <definedName name="TFMP42" localSheetId="56">#REF!</definedName>
    <definedName name="TFMP42" localSheetId="55">#REF!</definedName>
    <definedName name="TFMP42" localSheetId="54">#REF!</definedName>
    <definedName name="TFMP42" localSheetId="53">#REF!</definedName>
    <definedName name="TFMP42" localSheetId="52">#REF!</definedName>
    <definedName name="TFMP42" localSheetId="51">#REF!</definedName>
    <definedName name="TFMP42" localSheetId="50">#REF!</definedName>
    <definedName name="TFMP42" localSheetId="49">#REF!</definedName>
    <definedName name="TFMP42" localSheetId="48">#REF!</definedName>
    <definedName name="TFMP42" localSheetId="47">#REF!</definedName>
    <definedName name="TFMP42" localSheetId="46">#REF!</definedName>
    <definedName name="TFMP42" localSheetId="45">#REF!</definedName>
    <definedName name="TFMP42">#REF!</definedName>
    <definedName name="TFMP43" localSheetId="1">#REF!</definedName>
    <definedName name="TFMP43" localSheetId="0">#REF!</definedName>
    <definedName name="TFMP43" localSheetId="57">#REF!</definedName>
    <definedName name="TFMP43" localSheetId="56">#REF!</definedName>
    <definedName name="TFMP43" localSheetId="55">#REF!</definedName>
    <definedName name="TFMP43" localSheetId="54">#REF!</definedName>
    <definedName name="TFMP43" localSheetId="53">#REF!</definedName>
    <definedName name="TFMP43" localSheetId="52">#REF!</definedName>
    <definedName name="TFMP43" localSheetId="51">#REF!</definedName>
    <definedName name="TFMP43" localSheetId="50">#REF!</definedName>
    <definedName name="TFMP43" localSheetId="49">#REF!</definedName>
    <definedName name="TFMP43" localSheetId="48">#REF!</definedName>
    <definedName name="TFMP43" localSheetId="47">#REF!</definedName>
    <definedName name="TFMP43" localSheetId="46">#REF!</definedName>
    <definedName name="TFMP43" localSheetId="45">#REF!</definedName>
    <definedName name="TFMP43">#REF!</definedName>
    <definedName name="TFMP44" localSheetId="1">#REF!</definedName>
    <definedName name="TFMP44" localSheetId="0">#REF!</definedName>
    <definedName name="TFMP44" localSheetId="57">#REF!</definedName>
    <definedName name="TFMP44" localSheetId="56">#REF!</definedName>
    <definedName name="TFMP44" localSheetId="55">#REF!</definedName>
    <definedName name="TFMP44" localSheetId="54">#REF!</definedName>
    <definedName name="TFMP44" localSheetId="53">#REF!</definedName>
    <definedName name="TFMP44" localSheetId="52">#REF!</definedName>
    <definedName name="TFMP44" localSheetId="51">#REF!</definedName>
    <definedName name="TFMP44" localSheetId="50">#REF!</definedName>
    <definedName name="TFMP44" localSheetId="49">#REF!</definedName>
    <definedName name="TFMP44" localSheetId="48">#REF!</definedName>
    <definedName name="TFMP44" localSheetId="47">#REF!</definedName>
    <definedName name="TFMP44" localSheetId="46">#REF!</definedName>
    <definedName name="TFMP44" localSheetId="45">#REF!</definedName>
    <definedName name="TFMP44">#REF!</definedName>
    <definedName name="TFMP45" localSheetId="1">#REF!</definedName>
    <definedName name="TFMP45" localSheetId="0">#REF!</definedName>
    <definedName name="TFMP45" localSheetId="57">#REF!</definedName>
    <definedName name="TFMP45" localSheetId="56">#REF!</definedName>
    <definedName name="TFMP45" localSheetId="55">#REF!</definedName>
    <definedName name="TFMP45" localSheetId="54">#REF!</definedName>
    <definedName name="TFMP45" localSheetId="53">#REF!</definedName>
    <definedName name="TFMP45" localSheetId="52">#REF!</definedName>
    <definedName name="TFMP45" localSheetId="51">#REF!</definedName>
    <definedName name="TFMP45" localSheetId="50">#REF!</definedName>
    <definedName name="TFMP45" localSheetId="49">#REF!</definedName>
    <definedName name="TFMP45" localSheetId="48">#REF!</definedName>
    <definedName name="TFMP45" localSheetId="47">#REF!</definedName>
    <definedName name="TFMP45" localSheetId="46">#REF!</definedName>
    <definedName name="TFMP45" localSheetId="45">#REF!</definedName>
    <definedName name="TFMP45">#REF!</definedName>
    <definedName name="TFRLTF" localSheetId="1">#REF!</definedName>
    <definedName name="TFRLTF" localSheetId="0">#REF!</definedName>
    <definedName name="TFRLTF" localSheetId="57">#REF!</definedName>
    <definedName name="TFRLTF" localSheetId="56">#REF!</definedName>
    <definedName name="TFRLTF" localSheetId="55">#REF!</definedName>
    <definedName name="TFRLTF" localSheetId="54">#REF!</definedName>
    <definedName name="TFRLTF" localSheetId="53">#REF!</definedName>
    <definedName name="TFRLTF" localSheetId="52">#REF!</definedName>
    <definedName name="TFRLTF" localSheetId="51">#REF!</definedName>
    <definedName name="TFRLTF" localSheetId="50">#REF!</definedName>
    <definedName name="TFRLTF" localSheetId="49">#REF!</definedName>
    <definedName name="TFRLTF" localSheetId="48">#REF!</definedName>
    <definedName name="TFRLTF" localSheetId="47">#REF!</definedName>
    <definedName name="TFRLTF" localSheetId="46">#REF!</definedName>
    <definedName name="TFRLTF" localSheetId="45">#REF!</definedName>
    <definedName name="TFRLTF">#REF!</definedName>
    <definedName name="TFRSTF" localSheetId="2">#REF!</definedName>
    <definedName name="TFRSTF" localSheetId="3">#REF!</definedName>
    <definedName name="TFRSTF" localSheetId="16">TFRSTF!$B$1</definedName>
    <definedName name="TFRSTF" localSheetId="17">TFRSTF!$B$1</definedName>
    <definedName name="TFRSTF" localSheetId="57">TFRSTF!$B$1</definedName>
    <definedName name="TFRSTF" localSheetId="56">TFRSTF!$B$1</definedName>
    <definedName name="TFRSTF" localSheetId="55">TFRSTF!$B$1</definedName>
    <definedName name="TFRSTF" localSheetId="54">TFRSTF!$B$1</definedName>
    <definedName name="TFRSTF" localSheetId="53">TFRSTF!$B$1</definedName>
    <definedName name="TFRSTF" localSheetId="52">TFRSTF!$B$1</definedName>
    <definedName name="TFRSTF" localSheetId="51">TFRSTF!$B$1</definedName>
    <definedName name="TFRSTF" localSheetId="50">TFRSTF!$B$1</definedName>
    <definedName name="TFRSTF" localSheetId="49">TFRSTF!$B$1</definedName>
    <definedName name="TFRSTF" localSheetId="48">TFRSTF!$B$1</definedName>
    <definedName name="TFRSTF" localSheetId="47">TFRSTF!$B$1</definedName>
    <definedName name="TFRSTF" localSheetId="46">TFRSTF!$B$1</definedName>
    <definedName name="TFRSTF" localSheetId="45">TFRSTF!$B$1</definedName>
    <definedName name="TFRSTF" localSheetId="11">TFRSTF!$B$1</definedName>
    <definedName name="TFRSTF" localSheetId="15">TFRSTF!$B$1</definedName>
    <definedName name="TFRSTF" localSheetId="14">TFRSTF!$B$1</definedName>
    <definedName name="TFRSTF" localSheetId="5">#REF!</definedName>
    <definedName name="TFRSTF" localSheetId="4">#REF!</definedName>
    <definedName name="TFRSTF" localSheetId="13">TFRSTF!$B$1</definedName>
    <definedName name="TFRSTF" localSheetId="18">TFRSTF!$B$1</definedName>
    <definedName name="TFRSTF" localSheetId="12">TFRSTF!$B$1</definedName>
    <definedName name="TFRSTF">#REF!</definedName>
    <definedName name="TFRSTF_GOV_SEC" localSheetId="11">TFRSTF!$B$12:$H$18</definedName>
    <definedName name="TFRSTF_MM" localSheetId="11">TFRSTF!$B$20:$H$63</definedName>
    <definedName name="TFRSTFNAV" localSheetId="11">TFRSTF!$B$77:$B$84</definedName>
    <definedName name="TFTF1" localSheetId="1">#REF!</definedName>
    <definedName name="TFTF1" localSheetId="0">#REF!</definedName>
    <definedName name="TFTF1" localSheetId="16">#REF!</definedName>
    <definedName name="TFTF1" localSheetId="17">#REF!</definedName>
    <definedName name="TFTF1" localSheetId="9">#REF!</definedName>
    <definedName name="TFTF1" localSheetId="57">#REF!</definedName>
    <definedName name="TFTF1" localSheetId="56">#REF!</definedName>
    <definedName name="TFTF1" localSheetId="55">#REF!</definedName>
    <definedName name="TFTF1" localSheetId="54">#REF!</definedName>
    <definedName name="TFTF1" localSheetId="53">#REF!</definedName>
    <definedName name="TFTF1" localSheetId="52">#REF!</definedName>
    <definedName name="TFTF1" localSheetId="51">#REF!</definedName>
    <definedName name="TFTF1" localSheetId="50">#REF!</definedName>
    <definedName name="TFTF1" localSheetId="49">#REF!</definedName>
    <definedName name="TFTF1" localSheetId="48">#REF!</definedName>
    <definedName name="TFTF1" localSheetId="47">#REF!</definedName>
    <definedName name="TFTF1" localSheetId="46">#REF!</definedName>
    <definedName name="TFTF1" localSheetId="45">#REF!</definedName>
    <definedName name="TFTF1" localSheetId="11">#REF!</definedName>
    <definedName name="TFTF1" localSheetId="15">#REF!</definedName>
    <definedName name="TFTF1" localSheetId="14">#REF!</definedName>
    <definedName name="TFTF1" localSheetId="10">#REF!</definedName>
    <definedName name="TFTF1" localSheetId="7">#REF!</definedName>
    <definedName name="TFTF1" localSheetId="13">#REF!</definedName>
    <definedName name="TFTF1" localSheetId="18">#REF!</definedName>
    <definedName name="TFTF1" localSheetId="8">#REF!</definedName>
    <definedName name="TFTF1" localSheetId="12">#REF!</definedName>
    <definedName name="TFTF1">#REF!</definedName>
    <definedName name="TFTF2A" localSheetId="1">#REF!</definedName>
    <definedName name="TFTF2A" localSheetId="0">#REF!</definedName>
    <definedName name="TFTF2A" localSheetId="16">#REF!</definedName>
    <definedName name="TFTF2A" localSheetId="17">#REF!</definedName>
    <definedName name="TFTF2A" localSheetId="9">#REF!</definedName>
    <definedName name="TFTF2A" localSheetId="57">#REF!</definedName>
    <definedName name="TFTF2A" localSheetId="56">#REF!</definedName>
    <definedName name="TFTF2A" localSheetId="55">#REF!</definedName>
    <definedName name="TFTF2A" localSheetId="54">#REF!</definedName>
    <definedName name="TFTF2A" localSheetId="53">#REF!</definedName>
    <definedName name="TFTF2A" localSheetId="52">#REF!</definedName>
    <definedName name="TFTF2A" localSheetId="51">#REF!</definedName>
    <definedName name="TFTF2A" localSheetId="50">#REF!</definedName>
    <definedName name="TFTF2A" localSheetId="49">#REF!</definedName>
    <definedName name="TFTF2A" localSheetId="48">#REF!</definedName>
    <definedName name="TFTF2A" localSheetId="47">#REF!</definedName>
    <definedName name="TFTF2A" localSheetId="46">#REF!</definedName>
    <definedName name="TFTF2A" localSheetId="45">#REF!</definedName>
    <definedName name="TFTF2A" localSheetId="11">#REF!</definedName>
    <definedName name="TFTF2A" localSheetId="15">#REF!</definedName>
    <definedName name="TFTF2A" localSheetId="14">#REF!</definedName>
    <definedName name="TFTF2A" localSheetId="10">#REF!</definedName>
    <definedName name="TFTF2A" localSheetId="7">#REF!</definedName>
    <definedName name="TFTF2A" localSheetId="13">#REF!</definedName>
    <definedName name="TFTF2A" localSheetId="18">#REF!</definedName>
    <definedName name="TFTF2A" localSheetId="8">#REF!</definedName>
    <definedName name="TFTF2A" localSheetId="12">#REF!</definedName>
    <definedName name="TFTF2A">#REF!</definedName>
    <definedName name="TFTF2B" localSheetId="1">#REF!</definedName>
    <definedName name="TFTF2B" localSheetId="0">#REF!</definedName>
    <definedName name="TFTF2B" localSheetId="16">#REF!</definedName>
    <definedName name="TFTF2B" localSheetId="17">#REF!</definedName>
    <definedName name="TFTF2B" localSheetId="9">#REF!</definedName>
    <definedName name="TFTF2B" localSheetId="57">#REF!</definedName>
    <definedName name="TFTF2B" localSheetId="56">#REF!</definedName>
    <definedName name="TFTF2B" localSheetId="55">#REF!</definedName>
    <definedName name="TFTF2B" localSheetId="54">#REF!</definedName>
    <definedName name="TFTF2B" localSheetId="53">#REF!</definedName>
    <definedName name="TFTF2B" localSheetId="52">#REF!</definedName>
    <definedName name="TFTF2B" localSheetId="51">#REF!</definedName>
    <definedName name="TFTF2B" localSheetId="50">#REF!</definedName>
    <definedName name="TFTF2B" localSheetId="49">#REF!</definedName>
    <definedName name="TFTF2B" localSheetId="48">#REF!</definedName>
    <definedName name="TFTF2B" localSheetId="47">#REF!</definedName>
    <definedName name="TFTF2B" localSheetId="46">#REF!</definedName>
    <definedName name="TFTF2B" localSheetId="45">#REF!</definedName>
    <definedName name="TFTF2B" localSheetId="11">#REF!</definedName>
    <definedName name="TFTF2B" localSheetId="15">#REF!</definedName>
    <definedName name="TFTF2B" localSheetId="14">#REF!</definedName>
    <definedName name="TFTF2B" localSheetId="10">#REF!</definedName>
    <definedName name="TFTF2B" localSheetId="7">#REF!</definedName>
    <definedName name="TFTF2B" localSheetId="13">#REF!</definedName>
    <definedName name="TFTF2B" localSheetId="18">#REF!</definedName>
    <definedName name="TFTF2B" localSheetId="8">#REF!</definedName>
    <definedName name="TFTF2B" localSheetId="12">#REF!</definedName>
    <definedName name="TFTF2B">#REF!</definedName>
    <definedName name="TGEIFA" localSheetId="1">#REF!</definedName>
    <definedName name="TGEIFA" localSheetId="0">#REF!</definedName>
    <definedName name="TGEIFA" localSheetId="57">#REF!</definedName>
    <definedName name="TGEIFA" localSheetId="56">#REF!</definedName>
    <definedName name="TGEIFA" localSheetId="55">#REF!</definedName>
    <definedName name="TGEIFA" localSheetId="54">#REF!</definedName>
    <definedName name="TGEIFA" localSheetId="53">#REF!</definedName>
    <definedName name="TGEIFA" localSheetId="52">#REF!</definedName>
    <definedName name="TGEIFA" localSheetId="51">#REF!</definedName>
    <definedName name="TGEIFA" localSheetId="50">#REF!</definedName>
    <definedName name="TGEIFA" localSheetId="49">#REF!</definedName>
    <definedName name="TGEIFA" localSheetId="48">#REF!</definedName>
    <definedName name="TGEIFA" localSheetId="47">#REF!</definedName>
    <definedName name="TGEIFA" localSheetId="46">#REF!</definedName>
    <definedName name="TGEIFA" localSheetId="45">#REF!</definedName>
    <definedName name="TGEIFA">#REF!</definedName>
    <definedName name="TGEIFB" localSheetId="1">#REF!</definedName>
    <definedName name="TGEIFB" localSheetId="0">#REF!</definedName>
    <definedName name="TGEIFB" localSheetId="57">#REF!</definedName>
    <definedName name="TGEIFB" localSheetId="56">#REF!</definedName>
    <definedName name="TGEIFB" localSheetId="55">#REF!</definedName>
    <definedName name="TGEIFB" localSheetId="54">#REF!</definedName>
    <definedName name="TGEIFB" localSheetId="53">#REF!</definedName>
    <definedName name="TGEIFB" localSheetId="52">#REF!</definedName>
    <definedName name="TGEIFB" localSheetId="51">#REF!</definedName>
    <definedName name="TGEIFB" localSheetId="50">#REF!</definedName>
    <definedName name="TGEIFB" localSheetId="49">#REF!</definedName>
    <definedName name="TGEIFB" localSheetId="48">#REF!</definedName>
    <definedName name="TGEIFB" localSheetId="47">#REF!</definedName>
    <definedName name="TGEIFB" localSheetId="46">#REF!</definedName>
    <definedName name="TGEIFB" localSheetId="45">#REF!</definedName>
    <definedName name="TGEIFB">#REF!</definedName>
    <definedName name="TGMTF" localSheetId="1">#REF!</definedName>
    <definedName name="TGMTF" localSheetId="0">#REF!</definedName>
    <definedName name="TGMTF" localSheetId="57">#REF!</definedName>
    <definedName name="TGMTF" localSheetId="56">#REF!</definedName>
    <definedName name="TGMTF" localSheetId="55">#REF!</definedName>
    <definedName name="TGMTF" localSheetId="54">#REF!</definedName>
    <definedName name="TGMTF" localSheetId="53">#REF!</definedName>
    <definedName name="TGMTF" localSheetId="52">#REF!</definedName>
    <definedName name="TGMTF" localSheetId="51">#REF!</definedName>
    <definedName name="TGMTF" localSheetId="50">#REF!</definedName>
    <definedName name="TGMTF" localSheetId="49">#REF!</definedName>
    <definedName name="TGMTF" localSheetId="48">#REF!</definedName>
    <definedName name="TGMTF" localSheetId="47">#REF!</definedName>
    <definedName name="TGMTF" localSheetId="46">#REF!</definedName>
    <definedName name="TGMTF" localSheetId="45">#REF!</definedName>
    <definedName name="TGMTF">#REF!</definedName>
    <definedName name="TGSFR" localSheetId="2">#REF!</definedName>
    <definedName name="TGSFR" localSheetId="3">#REF!</definedName>
    <definedName name="TGSFR" localSheetId="16">TGSFR!$B$1</definedName>
    <definedName name="TGSFR" localSheetId="17">TGSFR!$B$1</definedName>
    <definedName name="TGSFR" localSheetId="57">TGSFR!$B$1</definedName>
    <definedName name="TGSFR" localSheetId="56">TGSFR!$B$1</definedName>
    <definedName name="TGSFR" localSheetId="55">TGSFR!$B$1</definedName>
    <definedName name="TGSFR" localSheetId="54">TGSFR!$B$1</definedName>
    <definedName name="TGSFR" localSheetId="53">TGSFR!$B$1</definedName>
    <definedName name="TGSFR" localSheetId="52">TGSFR!$B$1</definedName>
    <definedName name="TGSFR" localSheetId="51">TGSFR!$B$1</definedName>
    <definedName name="TGSFR" localSheetId="50">TGSFR!$B$1</definedName>
    <definedName name="TGSFR" localSheetId="49">TGSFR!$B$1</definedName>
    <definedName name="TGSFR" localSheetId="48">TGSFR!$B$1</definedName>
    <definedName name="TGSFR" localSheetId="47">TGSFR!$B$1</definedName>
    <definedName name="TGSFR" localSheetId="46">TGSFR!$B$1</definedName>
    <definedName name="TGSFR" localSheetId="45">TGSFR!$B$1</definedName>
    <definedName name="TGSFR" localSheetId="15">TGSFR!$B$1</definedName>
    <definedName name="TGSFR" localSheetId="5">#REF!</definedName>
    <definedName name="TGSFR" localSheetId="4">#REF!</definedName>
    <definedName name="TGSFR" localSheetId="18">TGSFR!$B$1</definedName>
    <definedName name="TGSFR">#REF!</definedName>
    <definedName name="TGSFR_GOV_SEC" localSheetId="15">TGSFR!$B$12:$H$29</definedName>
    <definedName name="TGSFRNAV" localSheetId="15">TGSFR!$B$42:$B$53</definedName>
    <definedName name="TGSMF" localSheetId="1">#REF!</definedName>
    <definedName name="TGSMF" localSheetId="0">#REF!</definedName>
    <definedName name="TGSMF" localSheetId="16">#REF!</definedName>
    <definedName name="TGSMF" localSheetId="17">#REF!</definedName>
    <definedName name="TGSMF" localSheetId="9">#REF!</definedName>
    <definedName name="TGSMF" localSheetId="57">#REF!</definedName>
    <definedName name="TGSMF" localSheetId="56">#REF!</definedName>
    <definedName name="TGSMF" localSheetId="55">#REF!</definedName>
    <definedName name="TGSMF" localSheetId="54">#REF!</definedName>
    <definedName name="TGSMF" localSheetId="53">#REF!</definedName>
    <definedName name="TGSMF" localSheetId="52">#REF!</definedName>
    <definedName name="TGSMF" localSheetId="51">#REF!</definedName>
    <definedName name="TGSMF" localSheetId="50">#REF!</definedName>
    <definedName name="TGSMF" localSheetId="49">#REF!</definedName>
    <definedName name="TGSMF" localSheetId="48">#REF!</definedName>
    <definedName name="TGSMF" localSheetId="47">#REF!</definedName>
    <definedName name="TGSMF" localSheetId="46">#REF!</definedName>
    <definedName name="TGSMF" localSheetId="45">#REF!</definedName>
    <definedName name="TGSMF" localSheetId="11">#REF!</definedName>
    <definedName name="TGSMF" localSheetId="15">#REF!</definedName>
    <definedName name="TGSMF" localSheetId="14">#REF!</definedName>
    <definedName name="TGSMF" localSheetId="10">#REF!</definedName>
    <definedName name="TGSMF" localSheetId="7">#REF!</definedName>
    <definedName name="TGSMF" localSheetId="13">#REF!</definedName>
    <definedName name="TGSMF" localSheetId="18">#REF!</definedName>
    <definedName name="TGSMF" localSheetId="8">#REF!</definedName>
    <definedName name="TGSMF" localSheetId="12">#REF!</definedName>
    <definedName name="TGSMF">#REF!</definedName>
    <definedName name="TICF" localSheetId="2">#REF!</definedName>
    <definedName name="TICF" localSheetId="3">#REF!</definedName>
    <definedName name="TICF" localSheetId="16">#REF!</definedName>
    <definedName name="TICF" localSheetId="17">#REF!</definedName>
    <definedName name="TICF" localSheetId="9">#REF!</definedName>
    <definedName name="TICF" localSheetId="57">#REF!</definedName>
    <definedName name="TICF" localSheetId="56">#REF!</definedName>
    <definedName name="TICF" localSheetId="55">#REF!</definedName>
    <definedName name="TICF" localSheetId="54">#REF!</definedName>
    <definedName name="TICF" localSheetId="53">#REF!</definedName>
    <definedName name="TICF" localSheetId="52">#REF!</definedName>
    <definedName name="TICF" localSheetId="51">#REF!</definedName>
    <definedName name="TICF" localSheetId="50">#REF!</definedName>
    <definedName name="TICF" localSheetId="49">#REF!</definedName>
    <definedName name="TICF" localSheetId="48">#REF!</definedName>
    <definedName name="TICF" localSheetId="47">#REF!</definedName>
    <definedName name="TICF" localSheetId="46">#REF!</definedName>
    <definedName name="TICF" localSheetId="45">#REF!</definedName>
    <definedName name="TICF" localSheetId="11">#REF!</definedName>
    <definedName name="TICF" localSheetId="15">#REF!</definedName>
    <definedName name="TICF" localSheetId="14">#REF!</definedName>
    <definedName name="TICF" localSheetId="10">#REF!</definedName>
    <definedName name="TICF" localSheetId="7">#REF!</definedName>
    <definedName name="TICF" localSheetId="5">#REF!</definedName>
    <definedName name="TICF" localSheetId="4">#REF!</definedName>
    <definedName name="TICF" localSheetId="13">#REF!</definedName>
    <definedName name="TICF" localSheetId="18">#REF!</definedName>
    <definedName name="TICF" localSheetId="8">#REF!</definedName>
    <definedName name="TICF" localSheetId="12">#REF!</definedName>
    <definedName name="TICF">TICF!$B$1</definedName>
    <definedName name="TICF_Debt_Related" localSheetId="36">TICF!$B$44:$H$48</definedName>
    <definedName name="TICF_EQ" localSheetId="36">TICF!$B$12:$I$42</definedName>
    <definedName name="TICFNAV" localSheetId="36">TICF!$B$62:$B$69</definedName>
    <definedName name="TIFA" localSheetId="2">#REF!</definedName>
    <definedName name="TIFA" localSheetId="3">#REF!</definedName>
    <definedName name="TIFA" localSheetId="16">TIFA!$B$1</definedName>
    <definedName name="TIFA" localSheetId="17">TIFA!$B$1</definedName>
    <definedName name="TIFA" localSheetId="57">TIFA!$B$1</definedName>
    <definedName name="TIFA" localSheetId="56">TIFA!$B$1</definedName>
    <definedName name="TIFA" localSheetId="55">TIFA!$B$1</definedName>
    <definedName name="TIFA" localSheetId="54">TIFA!$B$1</definedName>
    <definedName name="TIFA" localSheetId="53">TIFA!$B$1</definedName>
    <definedName name="TIFA" localSheetId="52">TIFA!$B$1</definedName>
    <definedName name="TIFA" localSheetId="51">TIFA!$B$1</definedName>
    <definedName name="TIFA" localSheetId="50">TIFA!$B$1</definedName>
    <definedName name="TIFA" localSheetId="49">TIFA!$B$1</definedName>
    <definedName name="TIFA" localSheetId="48">TIFA!$B$1</definedName>
    <definedName name="TIFA" localSheetId="47">TIFA!$B$1</definedName>
    <definedName name="TIFA" localSheetId="46">TIFA!$B$1</definedName>
    <definedName name="TIFA" localSheetId="45">TIFA!$B$1</definedName>
    <definedName name="TIFA" localSheetId="15">TIFA!$B$1</definedName>
    <definedName name="TIFA" localSheetId="14">TIFA!$B$1</definedName>
    <definedName name="TIFA" localSheetId="5">#REF!</definedName>
    <definedName name="TIFA" localSheetId="4">#REF!</definedName>
    <definedName name="TIFA" localSheetId="18">TIFA!$B$1</definedName>
    <definedName name="TIFA">#REF!</definedName>
    <definedName name="TIFA_Debt_Related" localSheetId="14">TIFA!$B$20:$H$27</definedName>
    <definedName name="TIFA_Debt_Related_UNLISTED" localSheetId="14">TIFA!$B$29:$H$30</definedName>
    <definedName name="TIFA_GOV_SEC" localSheetId="14">TIFA!$B$12:$H$18</definedName>
    <definedName name="TIFANAV" localSheetId="14">TIFA!$B$43:$B$54</definedName>
    <definedName name="TIFNA" localSheetId="2">#REF!</definedName>
    <definedName name="TIFNA" localSheetId="3">#REF!</definedName>
    <definedName name="TIFNA" localSheetId="16">#REF!</definedName>
    <definedName name="TIFNA" localSheetId="17">#REF!</definedName>
    <definedName name="TIFNA" localSheetId="9">#REF!</definedName>
    <definedName name="TIFNA" localSheetId="57">#REF!</definedName>
    <definedName name="TIFNA" localSheetId="56">#REF!</definedName>
    <definedName name="TIFNA" localSheetId="55">#REF!</definedName>
    <definedName name="TIFNA" localSheetId="54">#REF!</definedName>
    <definedName name="TIFNA" localSheetId="53">#REF!</definedName>
    <definedName name="TIFNA" localSheetId="52">#REF!</definedName>
    <definedName name="TIFNA" localSheetId="51">#REF!</definedName>
    <definedName name="TIFNA" localSheetId="50">#REF!</definedName>
    <definedName name="TIFNA" localSheetId="49">#REF!</definedName>
    <definedName name="TIFNA" localSheetId="48">#REF!</definedName>
    <definedName name="TIFNA" localSheetId="47">#REF!</definedName>
    <definedName name="TIFNA" localSheetId="46">#REF!</definedName>
    <definedName name="TIFNA" localSheetId="45">#REF!</definedName>
    <definedName name="TIFNA" localSheetId="11">#REF!</definedName>
    <definedName name="TIFNA" localSheetId="15">#REF!</definedName>
    <definedName name="TIFNA" localSheetId="14">#REF!</definedName>
    <definedName name="TIFNA" localSheetId="10">#REF!</definedName>
    <definedName name="TIFNA" localSheetId="7">#REF!</definedName>
    <definedName name="TIFNA" localSheetId="5">#REF!</definedName>
    <definedName name="TIFNA" localSheetId="4">#REF!</definedName>
    <definedName name="TIFNA" localSheetId="13">#REF!</definedName>
    <definedName name="TIFNA" localSheetId="18">#REF!</definedName>
    <definedName name="TIFNA" localSheetId="8">#REF!</definedName>
    <definedName name="TIFNA" localSheetId="12">#REF!</definedName>
    <definedName name="TIFNA">TIFNA!$B$1</definedName>
    <definedName name="TIFNA_Debt_Related" localSheetId="31">TIFNA!$B$67:$H$71</definedName>
    <definedName name="TIFNA_EQ" localSheetId="31">TIFNA!$B$12:$I$65</definedName>
    <definedName name="TIFNANAV" localSheetId="31">TIFNA!$B$85:$B$88</definedName>
    <definedName name="TIFSA" localSheetId="2">#REF!</definedName>
    <definedName name="TIFSA" localSheetId="3">#REF!</definedName>
    <definedName name="TIFSA" localSheetId="16">#REF!</definedName>
    <definedName name="TIFSA" localSheetId="17">#REF!</definedName>
    <definedName name="TIFSA" localSheetId="9">#REF!</definedName>
    <definedName name="TIFSA" localSheetId="57">#REF!</definedName>
    <definedName name="TIFSA" localSheetId="56">#REF!</definedName>
    <definedName name="TIFSA" localSheetId="55">#REF!</definedName>
    <definedName name="TIFSA" localSheetId="54">#REF!</definedName>
    <definedName name="TIFSA" localSheetId="53">#REF!</definedName>
    <definedName name="TIFSA" localSheetId="52">#REF!</definedName>
    <definedName name="TIFSA" localSheetId="51">#REF!</definedName>
    <definedName name="TIFSA" localSheetId="50">#REF!</definedName>
    <definedName name="TIFSA" localSheetId="49">#REF!</definedName>
    <definedName name="TIFSA" localSheetId="48">#REF!</definedName>
    <definedName name="TIFSA" localSheetId="47">#REF!</definedName>
    <definedName name="TIFSA" localSheetId="46">#REF!</definedName>
    <definedName name="TIFSA" localSheetId="45">#REF!</definedName>
    <definedName name="TIFSA" localSheetId="11">#REF!</definedName>
    <definedName name="TIFSA" localSheetId="15">#REF!</definedName>
    <definedName name="TIFSA" localSheetId="14">#REF!</definedName>
    <definedName name="TIFSA" localSheetId="10">#REF!</definedName>
    <definedName name="TIFSA" localSheetId="7">#REF!</definedName>
    <definedName name="TIFSA" localSheetId="5">#REF!</definedName>
    <definedName name="TIFSA" localSheetId="4">#REF!</definedName>
    <definedName name="TIFSA" localSheetId="13">#REF!</definedName>
    <definedName name="TIFSA" localSheetId="18">#REF!</definedName>
    <definedName name="TIFSA" localSheetId="8">#REF!</definedName>
    <definedName name="TIFSA" localSheetId="12">#REF!</definedName>
    <definedName name="TIFSA">TIFSA!$B$1</definedName>
    <definedName name="TIFSA_EQ" localSheetId="30">TIFSA!$B$12:$I$44</definedName>
    <definedName name="TIFSANAV" localSheetId="30">TIFSA!$B$58:$B$61</definedName>
    <definedName name="TIGIF" localSheetId="1">#REF!</definedName>
    <definedName name="TIGIF" localSheetId="0">#REF!</definedName>
    <definedName name="TIGIF" localSheetId="16">#REF!</definedName>
    <definedName name="TIGIF" localSheetId="17">#REF!</definedName>
    <definedName name="TIGIF" localSheetId="9">#REF!</definedName>
    <definedName name="TIGIF" localSheetId="57">#REF!</definedName>
    <definedName name="TIGIF" localSheetId="56">#REF!</definedName>
    <definedName name="TIGIF" localSheetId="55">#REF!</definedName>
    <definedName name="TIGIF" localSheetId="54">#REF!</definedName>
    <definedName name="TIGIF" localSheetId="53">#REF!</definedName>
    <definedName name="TIGIF" localSheetId="52">#REF!</definedName>
    <definedName name="TIGIF" localSheetId="51">#REF!</definedName>
    <definedName name="TIGIF" localSheetId="50">#REF!</definedName>
    <definedName name="TIGIF" localSheetId="49">#REF!</definedName>
    <definedName name="TIGIF" localSheetId="48">#REF!</definedName>
    <definedName name="TIGIF" localSheetId="47">#REF!</definedName>
    <definedName name="TIGIF" localSheetId="46">#REF!</definedName>
    <definedName name="TIGIF" localSheetId="45">#REF!</definedName>
    <definedName name="TIGIF" localSheetId="11">#REF!</definedName>
    <definedName name="TIGIF" localSheetId="15">#REF!</definedName>
    <definedName name="TIGIF" localSheetId="14">#REF!</definedName>
    <definedName name="TIGIF" localSheetId="10">#REF!</definedName>
    <definedName name="TIGIF" localSheetId="7">#REF!</definedName>
    <definedName name="TIGIF" localSheetId="13">#REF!</definedName>
    <definedName name="TIGIF" localSheetId="18">#REF!</definedName>
    <definedName name="TIGIF" localSheetId="8">#REF!</definedName>
    <definedName name="TIGIF" localSheetId="12">#REF!</definedName>
    <definedName name="TIGIF">#REF!</definedName>
    <definedName name="TINR" localSheetId="2">#REF!</definedName>
    <definedName name="TINR" localSheetId="3">#REF!</definedName>
    <definedName name="TINR" localSheetId="16">#REF!</definedName>
    <definedName name="TINR" localSheetId="17">#REF!</definedName>
    <definedName name="TINR" localSheetId="9">#REF!</definedName>
    <definedName name="TINR" localSheetId="57">#REF!</definedName>
    <definedName name="TINR" localSheetId="56">#REF!</definedName>
    <definedName name="TINR" localSheetId="55">#REF!</definedName>
    <definedName name="TINR" localSheetId="54">#REF!</definedName>
    <definedName name="TINR" localSheetId="53">#REF!</definedName>
    <definedName name="TINR" localSheetId="52">#REF!</definedName>
    <definedName name="TINR" localSheetId="51">#REF!</definedName>
    <definedName name="TINR" localSheetId="50">#REF!</definedName>
    <definedName name="TINR" localSheetId="49">#REF!</definedName>
    <definedName name="TINR" localSheetId="48">#REF!</definedName>
    <definedName name="TINR" localSheetId="47">#REF!</definedName>
    <definedName name="TINR" localSheetId="46">#REF!</definedName>
    <definedName name="TINR" localSheetId="45">#REF!</definedName>
    <definedName name="TINR" localSheetId="11">#REF!</definedName>
    <definedName name="TINR" localSheetId="15">#REF!</definedName>
    <definedName name="TINR" localSheetId="14">#REF!</definedName>
    <definedName name="TINR" localSheetId="10">#REF!</definedName>
    <definedName name="TINR" localSheetId="7">#REF!</definedName>
    <definedName name="TINR" localSheetId="5">#REF!</definedName>
    <definedName name="TINR" localSheetId="4">#REF!</definedName>
    <definedName name="TINR" localSheetId="13">#REF!</definedName>
    <definedName name="TINR" localSheetId="18">#REF!</definedName>
    <definedName name="TINR" localSheetId="8">#REF!</definedName>
    <definedName name="TINR" localSheetId="12">#REF!</definedName>
    <definedName name="TINR">TINR!$B$1</definedName>
    <definedName name="TINR_EQ" localSheetId="27">TINR!$B$11:$I$64</definedName>
    <definedName name="TINRNAV" localSheetId="27">TINR!$B$78:$B$85</definedName>
    <definedName name="TIPF" localSheetId="2">#REF!</definedName>
    <definedName name="TIPF" localSheetId="3">#REF!</definedName>
    <definedName name="TIPF" localSheetId="16">TIPF!$B$1</definedName>
    <definedName name="TIPF" localSheetId="17">TIPF!$B$1</definedName>
    <definedName name="TIPF" localSheetId="57">TIPF!$B$1</definedName>
    <definedName name="TIPF" localSheetId="56">TIPF!$B$1</definedName>
    <definedName name="TIPF" localSheetId="55">TIPF!$B$1</definedName>
    <definedName name="TIPF" localSheetId="54">TIPF!$B$1</definedName>
    <definedName name="TIPF" localSheetId="53">TIPF!$B$1</definedName>
    <definedName name="TIPF" localSheetId="52">TIPF!$B$1</definedName>
    <definedName name="TIPF" localSheetId="51">TIPF!$B$1</definedName>
    <definedName name="TIPF" localSheetId="50">TIPF!$B$1</definedName>
    <definedName name="TIPF" localSheetId="49">TIPF!$B$1</definedName>
    <definedName name="TIPF" localSheetId="48">TIPF!$B$1</definedName>
    <definedName name="TIPF" localSheetId="47">TIPF!$B$1</definedName>
    <definedName name="TIPF" localSheetId="46">TIPF!$B$1</definedName>
    <definedName name="TIPF" localSheetId="45">TIPF!$B$1</definedName>
    <definedName name="TIPF" localSheetId="11">TIPF!$B$1</definedName>
    <definedName name="TIPF" localSheetId="15">TIPF!$B$1</definedName>
    <definedName name="TIPF" localSheetId="14">TIPF!$B$1</definedName>
    <definedName name="TIPF" localSheetId="10">TIPF!$B$1</definedName>
    <definedName name="TIPF" localSheetId="5">#REF!</definedName>
    <definedName name="TIPF" localSheetId="4">#REF!</definedName>
    <definedName name="TIPF" localSheetId="13">TIPF!$B$1</definedName>
    <definedName name="TIPF" localSheetId="18">TIPF!$B$1</definedName>
    <definedName name="TIPF" localSheetId="12">TIPF!$B$1</definedName>
    <definedName name="TIPF">#REF!</definedName>
    <definedName name="TIPF_Debt_Related" localSheetId="10">TIPF!$B$21:$H$34</definedName>
    <definedName name="TIPF_Debt_Related_UNLISTED" localSheetId="10">TIPF!$B$36:$H$37</definedName>
    <definedName name="TIPF_GOV_SEC" localSheetId="10">TIPF!$B$12:$H$19</definedName>
    <definedName name="TIPF_MM" localSheetId="10">TIPF!$B$39:$H$41</definedName>
    <definedName name="TIPFNAV" localSheetId="10">TIPF!$B$54:$B$61</definedName>
    <definedName name="TIPFSP1" localSheetId="1">#REF!</definedName>
    <definedName name="TIPFSP1" localSheetId="57">#REF!</definedName>
    <definedName name="TIPFSP1" localSheetId="56">#REF!</definedName>
    <definedName name="TIPFSP1" localSheetId="55">#REF!</definedName>
    <definedName name="TIPFSP1" localSheetId="54">#REF!</definedName>
    <definedName name="TIPFSP1" localSheetId="53">#REF!</definedName>
    <definedName name="TIPFSP1" localSheetId="52">#REF!</definedName>
    <definedName name="TIPFSP1" localSheetId="51">#REF!</definedName>
    <definedName name="TIPFSP1" localSheetId="50">#REF!</definedName>
    <definedName name="TIPFSP1" localSheetId="49">#REF!</definedName>
    <definedName name="TIPFSP1" localSheetId="48">#REF!</definedName>
    <definedName name="TIPFSP1" localSheetId="47">#REF!</definedName>
    <definedName name="TIPFSP1" localSheetId="46">#REF!</definedName>
    <definedName name="TIPFSP1" localSheetId="45">#REF!</definedName>
    <definedName name="TIPFSP1">#REF!</definedName>
    <definedName name="TIPFSP1_Debt_Related" localSheetId="10">TIPF!$B$72:$H$76</definedName>
    <definedName name="TIPFSP1NAV" localSheetId="10">TIPF!$B$88:$B$95</definedName>
    <definedName name="TIPHF" localSheetId="2">#REF!</definedName>
    <definedName name="TIPHF" localSheetId="3">#REF!</definedName>
    <definedName name="TIPHF" localSheetId="16">#REF!</definedName>
    <definedName name="TIPHF" localSheetId="17">#REF!</definedName>
    <definedName name="TIPHF" localSheetId="9">#REF!</definedName>
    <definedName name="TIPHF" localSheetId="57">#REF!</definedName>
    <definedName name="TIPHF" localSheetId="56">#REF!</definedName>
    <definedName name="TIPHF" localSheetId="55">#REF!</definedName>
    <definedName name="TIPHF" localSheetId="54">#REF!</definedName>
    <definedName name="TIPHF" localSheetId="53">#REF!</definedName>
    <definedName name="TIPHF" localSheetId="52">#REF!</definedName>
    <definedName name="TIPHF" localSheetId="51">#REF!</definedName>
    <definedName name="TIPHF" localSheetId="50">#REF!</definedName>
    <definedName name="TIPHF" localSheetId="49">#REF!</definedName>
    <definedName name="TIPHF" localSheetId="48">#REF!</definedName>
    <definedName name="TIPHF" localSheetId="47">#REF!</definedName>
    <definedName name="TIPHF" localSheetId="46">#REF!</definedName>
    <definedName name="TIPHF" localSheetId="45">#REF!</definedName>
    <definedName name="TIPHF" localSheetId="11">#REF!</definedName>
    <definedName name="TIPHF" localSheetId="15">#REF!</definedName>
    <definedName name="TIPHF" localSheetId="14">#REF!</definedName>
    <definedName name="TIPHF" localSheetId="10">#REF!</definedName>
    <definedName name="TIPHF" localSheetId="7">#REF!</definedName>
    <definedName name="TIPHF" localSheetId="5">#REF!</definedName>
    <definedName name="TIPHF" localSheetId="4">#REF!</definedName>
    <definedName name="TIPHF" localSheetId="13">#REF!</definedName>
    <definedName name="TIPHF" localSheetId="18">#REF!</definedName>
    <definedName name="TIPHF" localSheetId="8">#REF!</definedName>
    <definedName name="TIPHF" localSheetId="12">#REF!</definedName>
    <definedName name="TIPHF">TIPHF!$B$1</definedName>
    <definedName name="TIPHF_EQ" localSheetId="37">TIPHF!$B$12:$I$41</definedName>
    <definedName name="TIPHFNAV" localSheetId="37">TIPHF!$B$55:$B$62</definedName>
    <definedName name="TISF" localSheetId="2">#REF!</definedName>
    <definedName name="TISF" localSheetId="3">#REF!</definedName>
    <definedName name="TISF" localSheetId="16">#REF!</definedName>
    <definedName name="TISF" localSheetId="17">#REF!</definedName>
    <definedName name="TISF" localSheetId="9">#REF!</definedName>
    <definedName name="TISF" localSheetId="57">#REF!</definedName>
    <definedName name="TISF" localSheetId="56">#REF!</definedName>
    <definedName name="TISF" localSheetId="55">#REF!</definedName>
    <definedName name="TISF" localSheetId="54">#REF!</definedName>
    <definedName name="TISF" localSheetId="53">#REF!</definedName>
    <definedName name="TISF" localSheetId="52">#REF!</definedName>
    <definedName name="TISF" localSheetId="51">#REF!</definedName>
    <definedName name="TISF" localSheetId="50">#REF!</definedName>
    <definedName name="TISF" localSheetId="49">#REF!</definedName>
    <definedName name="TISF" localSheetId="48">#REF!</definedName>
    <definedName name="TISF" localSheetId="47">#REF!</definedName>
    <definedName name="TISF" localSheetId="46">#REF!</definedName>
    <definedName name="TISF" localSheetId="45">#REF!</definedName>
    <definedName name="TISF" localSheetId="11">#REF!</definedName>
    <definedName name="TISF" localSheetId="15">#REF!</definedName>
    <definedName name="TISF" localSheetId="14">#REF!</definedName>
    <definedName name="TISF" localSheetId="10">#REF!</definedName>
    <definedName name="TISF" localSheetId="7">#REF!</definedName>
    <definedName name="TISF" localSheetId="5">#REF!</definedName>
    <definedName name="TISF" localSheetId="4">#REF!</definedName>
    <definedName name="TISF" localSheetId="13">#REF!</definedName>
    <definedName name="TISF" localSheetId="18">#REF!</definedName>
    <definedName name="TISF" localSheetId="8">#REF!</definedName>
    <definedName name="TISF" localSheetId="12">#REF!</definedName>
    <definedName name="TISF">TISF!$B$1</definedName>
    <definedName name="TISF_EQ" localSheetId="39">TISF!$B$12:$I$48</definedName>
    <definedName name="TISF_EQ_FU_Related" localSheetId="39">TISF!#REF!</definedName>
    <definedName name="TISFNAV" localSheetId="39">TISF!$B$68:$B$75</definedName>
    <definedName name="TITSF" localSheetId="1">#REF!</definedName>
    <definedName name="TITSF" localSheetId="0">#REF!</definedName>
    <definedName name="TITSF" localSheetId="16">#REF!</definedName>
    <definedName name="TITSF" localSheetId="17">#REF!</definedName>
    <definedName name="TITSF" localSheetId="9">#REF!</definedName>
    <definedName name="TITSF" localSheetId="57">#REF!</definedName>
    <definedName name="TITSF" localSheetId="56">#REF!</definedName>
    <definedName name="TITSF" localSheetId="55">#REF!</definedName>
    <definedName name="TITSF" localSheetId="54">#REF!</definedName>
    <definedName name="TITSF" localSheetId="53">#REF!</definedName>
    <definedName name="TITSF" localSheetId="52">#REF!</definedName>
    <definedName name="TITSF" localSheetId="51">#REF!</definedName>
    <definedName name="TITSF" localSheetId="50">#REF!</definedName>
    <definedName name="TITSF" localSheetId="49">#REF!</definedName>
    <definedName name="TITSF" localSheetId="48">#REF!</definedName>
    <definedName name="TITSF" localSheetId="47">#REF!</definedName>
    <definedName name="TITSF" localSheetId="46">#REF!</definedName>
    <definedName name="TITSF" localSheetId="45">#REF!</definedName>
    <definedName name="TITSF" localSheetId="11">#REF!</definedName>
    <definedName name="TITSF" localSheetId="15">#REF!</definedName>
    <definedName name="TITSF" localSheetId="14">#REF!</definedName>
    <definedName name="TITSF" localSheetId="10">#REF!</definedName>
    <definedName name="TITSF" localSheetId="7">#REF!</definedName>
    <definedName name="TITSF" localSheetId="13">#REF!</definedName>
    <definedName name="TITSF" localSheetId="18">#REF!</definedName>
    <definedName name="TITSF" localSheetId="8">#REF!</definedName>
    <definedName name="TITSF" localSheetId="12">#REF!</definedName>
    <definedName name="TITSF">#REF!</definedName>
    <definedName name="TLF" localSheetId="2">#REF!</definedName>
    <definedName name="TLF" localSheetId="3">#REF!</definedName>
    <definedName name="TLF" localSheetId="16">TLF!$B$1</definedName>
    <definedName name="TLF" localSheetId="17">TLF!$B$1</definedName>
    <definedName name="TLF" localSheetId="9">TLF!$B$1</definedName>
    <definedName name="TLF" localSheetId="57">TLF!$B$1</definedName>
    <definedName name="TLF" localSheetId="56">TLF!$B$1</definedName>
    <definedName name="TLF" localSheetId="55">TLF!$B$1</definedName>
    <definedName name="TLF" localSheetId="54">TLF!$B$1</definedName>
    <definedName name="TLF" localSheetId="53">TLF!$B$1</definedName>
    <definedName name="TLF" localSheetId="52">TLF!$B$1</definedName>
    <definedName name="TLF" localSheetId="51">TLF!$B$1</definedName>
    <definedName name="TLF" localSheetId="50">TLF!$B$1</definedName>
    <definedName name="TLF" localSheetId="49">TLF!$B$1</definedName>
    <definedName name="TLF" localSheetId="48">TLF!$B$1</definedName>
    <definedName name="TLF" localSheetId="47">TLF!$B$1</definedName>
    <definedName name="TLF" localSheetId="46">TLF!$B$1</definedName>
    <definedName name="TLF" localSheetId="45">TLF!$B$1</definedName>
    <definedName name="TLF" localSheetId="11">TLF!$B$1</definedName>
    <definedName name="TLF" localSheetId="15">TLF!$B$1</definedName>
    <definedName name="TLF" localSheetId="14">TLF!$B$1</definedName>
    <definedName name="TLF" localSheetId="10">TLF!$B$1</definedName>
    <definedName name="TLF" localSheetId="7">TLF!$B$1</definedName>
    <definedName name="TLF" localSheetId="5">#REF!</definedName>
    <definedName name="TLF" localSheetId="4">#REF!</definedName>
    <definedName name="TLF" localSheetId="13">TLF!$B$1</definedName>
    <definedName name="TLF" localSheetId="18">TLF!$B$1</definedName>
    <definedName name="TLF" localSheetId="8">TLF!$B$1</definedName>
    <definedName name="TLF" localSheetId="12">TLF!$B$1</definedName>
    <definedName name="TLF">#REF!</definedName>
    <definedName name="TLF_GOV_SEC" localSheetId="7">TLF!$B$12:$H$18</definedName>
    <definedName name="TLF_MM" localSheetId="7">TLF!$B$20:$H$66</definedName>
    <definedName name="TLFNAV" localSheetId="7">TLF!$B$80:$B$87</definedName>
    <definedName name="TLMF" localSheetId="1">#REF!</definedName>
    <definedName name="TLMF" localSheetId="0">#REF!</definedName>
    <definedName name="TLMF" localSheetId="16">#REF!</definedName>
    <definedName name="TLMF" localSheetId="17">#REF!</definedName>
    <definedName name="TLMF" localSheetId="9">#REF!</definedName>
    <definedName name="TLMF" localSheetId="57">#REF!</definedName>
    <definedName name="TLMF" localSheetId="56">#REF!</definedName>
    <definedName name="TLMF" localSheetId="55">#REF!</definedName>
    <definedName name="TLMF" localSheetId="54">#REF!</definedName>
    <definedName name="TLMF" localSheetId="53">#REF!</definedName>
    <definedName name="TLMF" localSheetId="52">#REF!</definedName>
    <definedName name="TLMF" localSheetId="51">#REF!</definedName>
    <definedName name="TLMF" localSheetId="50">#REF!</definedName>
    <definedName name="TLMF" localSheetId="49">#REF!</definedName>
    <definedName name="TLMF" localSheetId="48">#REF!</definedName>
    <definedName name="TLMF" localSheetId="47">#REF!</definedName>
    <definedName name="TLMF" localSheetId="46">#REF!</definedName>
    <definedName name="TLMF" localSheetId="45">#REF!</definedName>
    <definedName name="TLMF" localSheetId="11">#REF!</definedName>
    <definedName name="TLMF" localSheetId="15">#REF!</definedName>
    <definedName name="TLMF" localSheetId="14">#REF!</definedName>
    <definedName name="TLMF" localSheetId="10">#REF!</definedName>
    <definedName name="TLMF" localSheetId="7">#REF!</definedName>
    <definedName name="TLMF" localSheetId="13">#REF!</definedName>
    <definedName name="TLMF" localSheetId="18">#REF!</definedName>
    <definedName name="TLMF" localSheetId="8">#REF!</definedName>
    <definedName name="TLMF" localSheetId="12">#REF!</definedName>
    <definedName name="TLMF">#REF!</definedName>
    <definedName name="TMAOF" localSheetId="16">#REF!</definedName>
    <definedName name="TMAOF" localSheetId="17">#REF!</definedName>
    <definedName name="TMAOF" localSheetId="9">#REF!</definedName>
    <definedName name="TMAOF" localSheetId="57">#REF!</definedName>
    <definedName name="TMAOF" localSheetId="56">#REF!</definedName>
    <definedName name="TMAOF" localSheetId="55">#REF!</definedName>
    <definedName name="TMAOF" localSheetId="54">#REF!</definedName>
    <definedName name="TMAOF" localSheetId="53">#REF!</definedName>
    <definedName name="TMAOF" localSheetId="52">#REF!</definedName>
    <definedName name="TMAOF" localSheetId="51">#REF!</definedName>
    <definedName name="TMAOF" localSheetId="50">#REF!</definedName>
    <definedName name="TMAOF" localSheetId="49">#REF!</definedName>
    <definedName name="TMAOF" localSheetId="48">#REF!</definedName>
    <definedName name="TMAOF" localSheetId="47">#REF!</definedName>
    <definedName name="TMAOF" localSheetId="46">#REF!</definedName>
    <definedName name="TMAOF" localSheetId="45">#REF!</definedName>
    <definedName name="TMAOF" localSheetId="11">#REF!</definedName>
    <definedName name="TMAOF" localSheetId="15">#REF!</definedName>
    <definedName name="TMAOF" localSheetId="14">#REF!</definedName>
    <definedName name="TMAOF" localSheetId="10">#REF!</definedName>
    <definedName name="TMAOF" localSheetId="7">#REF!</definedName>
    <definedName name="TMAOF" localSheetId="5">TMAOF!$B$1</definedName>
    <definedName name="TMAOF" localSheetId="13">#REF!</definedName>
    <definedName name="TMAOF" localSheetId="18">#REF!</definedName>
    <definedName name="TMAOF" localSheetId="8">#REF!</definedName>
    <definedName name="TMAOF" localSheetId="12">#REF!</definedName>
    <definedName name="TMAOF">#REF!</definedName>
    <definedName name="TMAOF_Debt_Related" localSheetId="5">TMAOF!$B$125:$H$127</definedName>
    <definedName name="TMAOF_EQ" localSheetId="5">TMAOF!$B$12:$I$69</definedName>
    <definedName name="TMAOF_EQ_FU_Related" localSheetId="5">TMAOF!#REF!</definedName>
    <definedName name="TMAOF_EQ_Related" localSheetId="5">TMAOF!$B$95:$I$115</definedName>
    <definedName name="TMAOF_GOV_SEC" localSheetId="5">TMAOF!$B$117:$H$123</definedName>
    <definedName name="TMAOF_MM" localSheetId="5">TMAOF!$B$129:$H$130</definedName>
    <definedName name="TMAOFNAV" localSheetId="5">TMAOF!$B$144:$B$151</definedName>
    <definedName name="TMCAPF" localSheetId="2">#REF!</definedName>
    <definedName name="TMCAPF" localSheetId="3">#REF!</definedName>
    <definedName name="TMCAPF" localSheetId="16">#REF!</definedName>
    <definedName name="TMCAPF" localSheetId="17">#REF!</definedName>
    <definedName name="TMCAPF" localSheetId="9">#REF!</definedName>
    <definedName name="TMCAPF" localSheetId="57">#REF!</definedName>
    <definedName name="TMCAPF" localSheetId="56">#REF!</definedName>
    <definedName name="TMCAPF" localSheetId="55">#REF!</definedName>
    <definedName name="TMCAPF" localSheetId="54">#REF!</definedName>
    <definedName name="TMCAPF" localSheetId="53">#REF!</definedName>
    <definedName name="TMCAPF" localSheetId="52">#REF!</definedName>
    <definedName name="TMCAPF" localSheetId="51">#REF!</definedName>
    <definedName name="TMCAPF" localSheetId="50">#REF!</definedName>
    <definedName name="TMCAPF" localSheetId="49">#REF!</definedName>
    <definedName name="TMCAPF" localSheetId="48">#REF!</definedName>
    <definedName name="TMCAPF" localSheetId="47">#REF!</definedName>
    <definedName name="TMCAPF" localSheetId="46">#REF!</definedName>
    <definedName name="TMCAPF" localSheetId="45">#REF!</definedName>
    <definedName name="TMCAPF" localSheetId="11">#REF!</definedName>
    <definedName name="TMCAPF" localSheetId="15">#REF!</definedName>
    <definedName name="TMCAPF" localSheetId="14">#REF!</definedName>
    <definedName name="TMCAPF" localSheetId="10">#REF!</definedName>
    <definedName name="TMCAPF" localSheetId="7">#REF!</definedName>
    <definedName name="TMCAPF" localSheetId="5">#REF!</definedName>
    <definedName name="TMCAPF" localSheetId="4">#REF!</definedName>
    <definedName name="TMCAPF" localSheetId="13">#REF!</definedName>
    <definedName name="TMCAPF" localSheetId="18">#REF!</definedName>
    <definedName name="TMCAPF" localSheetId="8">#REF!</definedName>
    <definedName name="TMCAPF" localSheetId="12">#REF!</definedName>
    <definedName name="TMCAPF">TMCAPF!$B$1</definedName>
    <definedName name="TMCAPF_EQ" localSheetId="22">TMCAPF!$B$12:$I$55</definedName>
    <definedName name="TMCAPF_EQ_FU_Related" localSheetId="22">TMCAPF!#REF!</definedName>
    <definedName name="TMCAPFNAV" localSheetId="22">TMCAPF!$B$75:$B$82</definedName>
    <definedName name="TMIF" localSheetId="16">#REF!</definedName>
    <definedName name="TMIF" localSheetId="17">#REF!</definedName>
    <definedName name="TMIF" localSheetId="9">#REF!</definedName>
    <definedName name="TMIF" localSheetId="57">#REF!</definedName>
    <definedName name="TMIF" localSheetId="56">#REF!</definedName>
    <definedName name="TMIF" localSheetId="55">#REF!</definedName>
    <definedName name="TMIF" localSheetId="54">#REF!</definedName>
    <definedName name="TMIF" localSheetId="53">#REF!</definedName>
    <definedName name="TMIF" localSheetId="52">#REF!</definedName>
    <definedName name="TMIF" localSheetId="51">#REF!</definedName>
    <definedName name="TMIF" localSheetId="50">#REF!</definedName>
    <definedName name="TMIF" localSheetId="49">#REF!</definedName>
    <definedName name="TMIF" localSheetId="48">#REF!</definedName>
    <definedName name="TMIF" localSheetId="47">#REF!</definedName>
    <definedName name="TMIF" localSheetId="46">#REF!</definedName>
    <definedName name="TMIF" localSheetId="45">#REF!</definedName>
    <definedName name="TMIF" localSheetId="11">#REF!</definedName>
    <definedName name="TMIF" localSheetId="15">#REF!</definedName>
    <definedName name="TMIF" localSheetId="14">#REF!</definedName>
    <definedName name="TMIF" localSheetId="10">#REF!</definedName>
    <definedName name="TMIF" localSheetId="7">#REF!</definedName>
    <definedName name="TMIF" localSheetId="4">TMIF!$B$1</definedName>
    <definedName name="TMIF" localSheetId="13">#REF!</definedName>
    <definedName name="TMIF" localSheetId="18">#REF!</definedName>
    <definedName name="TMIF" localSheetId="8">#REF!</definedName>
    <definedName name="TMIF" localSheetId="12">#REF!</definedName>
    <definedName name="TMIF">#REF!</definedName>
    <definedName name="TMIF_Debt_Related" localSheetId="4">TMIF!$B$76:$H$82</definedName>
    <definedName name="TMIF_EQ" localSheetId="4">TMIF!$B$12:$I$51</definedName>
    <definedName name="TMIF_EQ_Related" localSheetId="4">TMIF!$B$52:$I$64</definedName>
    <definedName name="TMIF_GOV_SEC" localSheetId="4">TMIF!$B$66:$H$74</definedName>
    <definedName name="TMIF_MM" localSheetId="4">TMIF!$B$84:$H$85</definedName>
    <definedName name="TMIFNAV" localSheetId="4">TMIF!$B$99:$B$110</definedName>
    <definedName name="TMPF" localSheetId="1">#REF!</definedName>
    <definedName name="TMPF" localSheetId="0">#REF!</definedName>
    <definedName name="TMPF" localSheetId="2">#REF!</definedName>
    <definedName name="TMPF" localSheetId="3">#REF!</definedName>
    <definedName name="TMPF" localSheetId="16">#REF!</definedName>
    <definedName name="TMPF" localSheetId="17">#REF!</definedName>
    <definedName name="TMPF" localSheetId="9">#REF!</definedName>
    <definedName name="TMPF" localSheetId="57">#REF!</definedName>
    <definedName name="TMPF" localSheetId="56">#REF!</definedName>
    <definedName name="TMPF" localSheetId="55">#REF!</definedName>
    <definedName name="TMPF" localSheetId="54">#REF!</definedName>
    <definedName name="TMPF" localSheetId="53">#REF!</definedName>
    <definedName name="TMPF" localSheetId="52">#REF!</definedName>
    <definedName name="TMPF" localSheetId="51">#REF!</definedName>
    <definedName name="TMPF" localSheetId="50">#REF!</definedName>
    <definedName name="TMPF" localSheetId="49">#REF!</definedName>
    <definedName name="TMPF" localSheetId="48">#REF!</definedName>
    <definedName name="TMPF" localSheetId="47">#REF!</definedName>
    <definedName name="TMPF" localSheetId="46">#REF!</definedName>
    <definedName name="TMPF" localSheetId="45">#REF!</definedName>
    <definedName name="TMPF" localSheetId="11">#REF!</definedName>
    <definedName name="TMPF" localSheetId="15">#REF!</definedName>
    <definedName name="TMPF" localSheetId="14">#REF!</definedName>
    <definedName name="TMPF" localSheetId="10">#REF!</definedName>
    <definedName name="TMPF" localSheetId="7">#REF!</definedName>
    <definedName name="TMPF" localSheetId="5">#REF!</definedName>
    <definedName name="TMPF" localSheetId="4">#REF!</definedName>
    <definedName name="TMPF" localSheetId="13">#REF!</definedName>
    <definedName name="TMPF" localSheetId="18">#REF!</definedName>
    <definedName name="TMPF" localSheetId="8">#REF!</definedName>
    <definedName name="TMPF" localSheetId="12">#REF!</definedName>
    <definedName name="TMPF">#REF!</definedName>
    <definedName name="TNETF" localSheetId="2">#REF!</definedName>
    <definedName name="TNETF" localSheetId="3">#REF!</definedName>
    <definedName name="TNETF" localSheetId="16">#REF!</definedName>
    <definedName name="TNETF" localSheetId="17">#REF!</definedName>
    <definedName name="TNETF" localSheetId="9">#REF!</definedName>
    <definedName name="TNETF" localSheetId="57">#REF!</definedName>
    <definedName name="TNETF" localSheetId="56">#REF!</definedName>
    <definedName name="TNETF" localSheetId="55">#REF!</definedName>
    <definedName name="TNETF" localSheetId="54">#REF!</definedName>
    <definedName name="TNETF" localSheetId="53">#REF!</definedName>
    <definedName name="TNETF" localSheetId="52">#REF!</definedName>
    <definedName name="TNETF" localSheetId="51">#REF!</definedName>
    <definedName name="TNETF" localSheetId="50">#REF!</definedName>
    <definedName name="TNETF" localSheetId="49">#REF!</definedName>
    <definedName name="TNETF" localSheetId="48">#REF!</definedName>
    <definedName name="TNETF" localSheetId="47">#REF!</definedName>
    <definedName name="TNETF" localSheetId="46">#REF!</definedName>
    <definedName name="TNETF" localSheetId="45">#REF!</definedName>
    <definedName name="TNETF" localSheetId="11">#REF!</definedName>
    <definedName name="TNETF" localSheetId="15">#REF!</definedName>
    <definedName name="TNETF" localSheetId="14">#REF!</definedName>
    <definedName name="TNETF" localSheetId="10">#REF!</definedName>
    <definedName name="TNETF" localSheetId="7">#REF!</definedName>
    <definedName name="TNETF" localSheetId="5">#REF!</definedName>
    <definedName name="TNETF" localSheetId="4">#REF!</definedName>
    <definedName name="TNETF" localSheetId="13">#REF!</definedName>
    <definedName name="TNETF" localSheetId="18">#REF!</definedName>
    <definedName name="TNETF" localSheetId="8">#REF!</definedName>
    <definedName name="TNETF" localSheetId="12">#REF!</definedName>
    <definedName name="TNETF">TNETF!$B$1</definedName>
    <definedName name="TNETF_Debt_Related" localSheetId="32">TNETF!$B$67:$H$71</definedName>
    <definedName name="TNETF_EQ" localSheetId="32">TNETF!$B$12:$I$65</definedName>
    <definedName name="TNETFNAV" localSheetId="32">TNETF!$B$85:$B$86</definedName>
    <definedName name="TNPBETF" localSheetId="2">#REF!</definedName>
    <definedName name="TNPBETF" localSheetId="3">#REF!</definedName>
    <definedName name="TNPBETF" localSheetId="16">#REF!</definedName>
    <definedName name="TNPBETF" localSheetId="17">#REF!</definedName>
    <definedName name="TNPBETF" localSheetId="9">#REF!</definedName>
    <definedName name="TNPBETF" localSheetId="57">#REF!</definedName>
    <definedName name="TNPBETF" localSheetId="56">#REF!</definedName>
    <definedName name="TNPBETF" localSheetId="55">#REF!</definedName>
    <definedName name="TNPBETF" localSheetId="54">#REF!</definedName>
    <definedName name="TNPBETF" localSheetId="53">#REF!</definedName>
    <definedName name="TNPBETF" localSheetId="52">#REF!</definedName>
    <definedName name="TNPBETF" localSheetId="51">#REF!</definedName>
    <definedName name="TNPBETF" localSheetId="50">#REF!</definedName>
    <definedName name="TNPBETF" localSheetId="49">#REF!</definedName>
    <definedName name="TNPBETF" localSheetId="48">#REF!</definedName>
    <definedName name="TNPBETF" localSheetId="47">#REF!</definedName>
    <definedName name="TNPBETF" localSheetId="46">#REF!</definedName>
    <definedName name="TNPBETF" localSheetId="45">#REF!</definedName>
    <definedName name="TNPBETF" localSheetId="11">#REF!</definedName>
    <definedName name="TNPBETF" localSheetId="15">#REF!</definedName>
    <definedName name="TNPBETF" localSheetId="14">#REF!</definedName>
    <definedName name="TNPBETF" localSheetId="10">#REF!</definedName>
    <definedName name="TNPBETF" localSheetId="7">#REF!</definedName>
    <definedName name="TNPBETF" localSheetId="5">#REF!</definedName>
    <definedName name="TNPBETF" localSheetId="4">#REF!</definedName>
    <definedName name="TNPBETF" localSheetId="13">#REF!</definedName>
    <definedName name="TNPBETF" localSheetId="18">#REF!</definedName>
    <definedName name="TNPBETF" localSheetId="8">#REF!</definedName>
    <definedName name="TNPBETF" localSheetId="12">#REF!</definedName>
    <definedName name="TNPBETF">TNPBETF!$B$1</definedName>
    <definedName name="TNPBETF_EQ" localSheetId="33">TNPBETF!$B$12:$I$25</definedName>
    <definedName name="TNPBETFNAV" localSheetId="33">TNPBETF!$B$38:$B$39</definedName>
    <definedName name="TOF" localSheetId="2">#REF!</definedName>
    <definedName name="TOF" localSheetId="3">#REF!</definedName>
    <definedName name="TOF" localSheetId="16">TOF!$B$1</definedName>
    <definedName name="TOF" localSheetId="17">TOF!$B$1</definedName>
    <definedName name="TOF" localSheetId="57">TOF!$B$1</definedName>
    <definedName name="TOF" localSheetId="56">TOF!$B$1</definedName>
    <definedName name="TOF" localSheetId="55">TOF!$B$1</definedName>
    <definedName name="TOF" localSheetId="54">TOF!$B$1</definedName>
    <definedName name="TOF" localSheetId="53">TOF!$B$1</definedName>
    <definedName name="TOF" localSheetId="52">TOF!$B$1</definedName>
    <definedName name="TOF" localSheetId="51">TOF!$B$1</definedName>
    <definedName name="TOF" localSheetId="50">TOF!$B$1</definedName>
    <definedName name="TOF" localSheetId="49">TOF!$B$1</definedName>
    <definedName name="TOF" localSheetId="48">TOF!$B$1</definedName>
    <definedName name="TOF" localSheetId="47">TOF!$B$1</definedName>
    <definedName name="TOF" localSheetId="46">TOF!$B$1</definedName>
    <definedName name="TOF" localSheetId="45">TOF!$B$1</definedName>
    <definedName name="TOF" localSheetId="15">TOF!$B$1</definedName>
    <definedName name="TOF" localSheetId="14">TOF!$B$1</definedName>
    <definedName name="TOF" localSheetId="5">#REF!</definedName>
    <definedName name="TOF" localSheetId="4">#REF!</definedName>
    <definedName name="TOF" localSheetId="13">TOF!$B$1</definedName>
    <definedName name="TOF" localSheetId="18">TOF!$B$1</definedName>
    <definedName name="TOF">#REF!</definedName>
    <definedName name="TOFNAV" localSheetId="13">TOF!$B$25:$B$32</definedName>
    <definedName name="TOIIS" localSheetId="1">#REF!</definedName>
    <definedName name="TOIIS" localSheetId="0">#REF!</definedName>
    <definedName name="TOIIS" localSheetId="16">#REF!</definedName>
    <definedName name="TOIIS" localSheetId="17">#REF!</definedName>
    <definedName name="TOIIS" localSheetId="9">#REF!</definedName>
    <definedName name="TOIIS" localSheetId="57">#REF!</definedName>
    <definedName name="TOIIS" localSheetId="56">#REF!</definedName>
    <definedName name="TOIIS" localSheetId="55">#REF!</definedName>
    <definedName name="TOIIS" localSheetId="54">#REF!</definedName>
    <definedName name="TOIIS" localSheetId="53">#REF!</definedName>
    <definedName name="TOIIS" localSheetId="52">#REF!</definedName>
    <definedName name="TOIIS" localSheetId="51">#REF!</definedName>
    <definedName name="TOIIS" localSheetId="50">#REF!</definedName>
    <definedName name="TOIIS" localSheetId="49">#REF!</definedName>
    <definedName name="TOIIS" localSheetId="48">#REF!</definedName>
    <definedName name="TOIIS" localSheetId="47">#REF!</definedName>
    <definedName name="TOIIS" localSheetId="46">#REF!</definedName>
    <definedName name="TOIIS" localSheetId="45">#REF!</definedName>
    <definedName name="TOIIS" localSheetId="11">#REF!</definedName>
    <definedName name="TOIIS" localSheetId="15">#REF!</definedName>
    <definedName name="TOIIS" localSheetId="14">#REF!</definedName>
    <definedName name="TOIIS" localSheetId="10">#REF!</definedName>
    <definedName name="TOIIS" localSheetId="7">#REF!</definedName>
    <definedName name="TOIIS" localSheetId="13">#REF!</definedName>
    <definedName name="TOIIS" localSheetId="18">#REF!</definedName>
    <definedName name="TOIIS" localSheetId="8">#REF!</definedName>
    <definedName name="TOIIS" localSheetId="12">#REF!</definedName>
    <definedName name="TOIIS">#REF!</definedName>
    <definedName name="TOIOS" localSheetId="1">#REF!</definedName>
    <definedName name="TOIOS" localSheetId="0">#REF!</definedName>
    <definedName name="TOIOS" localSheetId="16">#REF!</definedName>
    <definedName name="TOIOS" localSheetId="17">#REF!</definedName>
    <definedName name="TOIOS" localSheetId="9">#REF!</definedName>
    <definedName name="TOIOS" localSheetId="57">#REF!</definedName>
    <definedName name="TOIOS" localSheetId="56">#REF!</definedName>
    <definedName name="TOIOS" localSheetId="55">#REF!</definedName>
    <definedName name="TOIOS" localSheetId="54">#REF!</definedName>
    <definedName name="TOIOS" localSheetId="53">#REF!</definedName>
    <definedName name="TOIOS" localSheetId="52">#REF!</definedName>
    <definedName name="TOIOS" localSheetId="51">#REF!</definedName>
    <definedName name="TOIOS" localSheetId="50">#REF!</definedName>
    <definedName name="TOIOS" localSheetId="49">#REF!</definedName>
    <definedName name="TOIOS" localSheetId="48">#REF!</definedName>
    <definedName name="TOIOS" localSheetId="47">#REF!</definedName>
    <definedName name="TOIOS" localSheetId="46">#REF!</definedName>
    <definedName name="TOIOS" localSheetId="45">#REF!</definedName>
    <definedName name="TOIOS" localSheetId="11">#REF!</definedName>
    <definedName name="TOIOS" localSheetId="15">#REF!</definedName>
    <definedName name="TOIOS" localSheetId="14">#REF!</definedName>
    <definedName name="TOIOS" localSheetId="10">#REF!</definedName>
    <definedName name="TOIOS" localSheetId="7">#REF!</definedName>
    <definedName name="TOIOS" localSheetId="13">#REF!</definedName>
    <definedName name="TOIOS" localSheetId="18">#REF!</definedName>
    <definedName name="TOIOS" localSheetId="8">#REF!</definedName>
    <definedName name="TOIOS" localSheetId="12">#REF!</definedName>
    <definedName name="TOIOS">#REF!</definedName>
    <definedName name="TOISS" localSheetId="1">#REF!</definedName>
    <definedName name="TOISS" localSheetId="0">#REF!</definedName>
    <definedName name="TOISS" localSheetId="16">#REF!</definedName>
    <definedName name="TOISS" localSheetId="17">#REF!</definedName>
    <definedName name="TOISS" localSheetId="9">#REF!</definedName>
    <definedName name="TOISS" localSheetId="57">#REF!</definedName>
    <definedName name="TOISS" localSheetId="56">#REF!</definedName>
    <definedName name="TOISS" localSheetId="55">#REF!</definedName>
    <definedName name="TOISS" localSheetId="54">#REF!</definedName>
    <definedName name="TOISS" localSheetId="53">#REF!</definedName>
    <definedName name="TOISS" localSheetId="52">#REF!</definedName>
    <definedName name="TOISS" localSheetId="51">#REF!</definedName>
    <definedName name="TOISS" localSheetId="50">#REF!</definedName>
    <definedName name="TOISS" localSheetId="49">#REF!</definedName>
    <definedName name="TOISS" localSheetId="48">#REF!</definedName>
    <definedName name="TOISS" localSheetId="47">#REF!</definedName>
    <definedName name="TOISS" localSheetId="46">#REF!</definedName>
    <definedName name="TOISS" localSheetId="45">#REF!</definedName>
    <definedName name="TOISS" localSheetId="11">#REF!</definedName>
    <definedName name="TOISS" localSheetId="15">#REF!</definedName>
    <definedName name="TOISS" localSheetId="14">#REF!</definedName>
    <definedName name="TOISS" localSheetId="10">#REF!</definedName>
    <definedName name="TOISS" localSheetId="7">#REF!</definedName>
    <definedName name="TOISS" localSheetId="13">#REF!</definedName>
    <definedName name="TOISS" localSheetId="18">#REF!</definedName>
    <definedName name="TOISS" localSheetId="8">#REF!</definedName>
    <definedName name="TOISS" localSheetId="12">#REF!</definedName>
    <definedName name="TOISS">#REF!</definedName>
    <definedName name="TQNTF" localSheetId="2">#REF!</definedName>
    <definedName name="TQNTF" localSheetId="3">#REF!</definedName>
    <definedName name="TQNTF" localSheetId="16">#REF!</definedName>
    <definedName name="TQNTF" localSheetId="17">#REF!</definedName>
    <definedName name="TQNTF" localSheetId="9">#REF!</definedName>
    <definedName name="TQNTF" localSheetId="57">#REF!</definedName>
    <definedName name="TQNTF" localSheetId="56">#REF!</definedName>
    <definedName name="TQNTF" localSheetId="55">#REF!</definedName>
    <definedName name="TQNTF" localSheetId="54">#REF!</definedName>
    <definedName name="TQNTF" localSheetId="53">#REF!</definedName>
    <definedName name="TQNTF" localSheetId="52">#REF!</definedName>
    <definedName name="TQNTF" localSheetId="51">#REF!</definedName>
    <definedName name="TQNTF" localSheetId="50">#REF!</definedName>
    <definedName name="TQNTF" localSheetId="49">#REF!</definedName>
    <definedName name="TQNTF" localSheetId="48">#REF!</definedName>
    <definedName name="TQNTF" localSheetId="47">#REF!</definedName>
    <definedName name="TQNTF" localSheetId="46">#REF!</definedName>
    <definedName name="TQNTF" localSheetId="45">#REF!</definedName>
    <definedName name="TQNTF" localSheetId="11">#REF!</definedName>
    <definedName name="TQNTF" localSheetId="15">#REF!</definedName>
    <definedName name="TQNTF" localSheetId="14">#REF!</definedName>
    <definedName name="TQNTF" localSheetId="10">#REF!</definedName>
    <definedName name="TQNTF" localSheetId="7">#REF!</definedName>
    <definedName name="TQNTF" localSheetId="5">#REF!</definedName>
    <definedName name="TQNTF" localSheetId="4">#REF!</definedName>
    <definedName name="TQNTF" localSheetId="13">#REF!</definedName>
    <definedName name="TQNTF" localSheetId="18">#REF!</definedName>
    <definedName name="TQNTF" localSheetId="8">#REF!</definedName>
    <definedName name="TQNTF" localSheetId="12">#REF!</definedName>
    <definedName name="TQNTF">TQNTF!$B$1</definedName>
    <definedName name="TQNTF_Debt_Related" localSheetId="42">TQNTF!$B$46:$H$50</definedName>
    <definedName name="TQNTF_EQ" localSheetId="42">TQNTF!$B$12:$I$44</definedName>
    <definedName name="TQNTFNAV" localSheetId="42">TQNTF!$B$64:$B$71</definedName>
    <definedName name="TREF" localSheetId="2">#REF!</definedName>
    <definedName name="TREF" localSheetId="3">#REF!</definedName>
    <definedName name="TREF" localSheetId="16">#REF!</definedName>
    <definedName name="TREF" localSheetId="17">#REF!</definedName>
    <definedName name="TREF" localSheetId="9">#REF!</definedName>
    <definedName name="TREF" localSheetId="57">#REF!</definedName>
    <definedName name="TREF" localSheetId="56">#REF!</definedName>
    <definedName name="TREF" localSheetId="55">#REF!</definedName>
    <definedName name="TREF" localSheetId="54">#REF!</definedName>
    <definedName name="TREF" localSheetId="53">#REF!</definedName>
    <definedName name="TREF" localSheetId="52">#REF!</definedName>
    <definedName name="TREF" localSheetId="51">#REF!</definedName>
    <definedName name="TREF" localSheetId="50">#REF!</definedName>
    <definedName name="TREF" localSheetId="49">#REF!</definedName>
    <definedName name="TREF" localSheetId="48">#REF!</definedName>
    <definedName name="TREF" localSheetId="47">#REF!</definedName>
    <definedName name="TREF" localSheetId="46">#REF!</definedName>
    <definedName name="TREF" localSheetId="45">#REF!</definedName>
    <definedName name="TREF" localSheetId="11">#REF!</definedName>
    <definedName name="TREF" localSheetId="15">#REF!</definedName>
    <definedName name="TREF" localSheetId="14">#REF!</definedName>
    <definedName name="TREF" localSheetId="10">#REF!</definedName>
    <definedName name="TREF" localSheetId="7">#REF!</definedName>
    <definedName name="TREF" localSheetId="5">#REF!</definedName>
    <definedName name="TREF" localSheetId="4">#REF!</definedName>
    <definedName name="TREF" localSheetId="13">#REF!</definedName>
    <definedName name="TREF" localSheetId="18">#REF!</definedName>
    <definedName name="TREF" localSheetId="8">#REF!</definedName>
    <definedName name="TREF" localSheetId="12">#REF!</definedName>
    <definedName name="TREF">TREF!$B$1</definedName>
    <definedName name="TREF_EQ" localSheetId="38">TREF!$B$12:$I$42</definedName>
    <definedName name="TREFNAV" localSheetId="38">TREF!$B$56:$B$63</definedName>
    <definedName name="TRSFC" localSheetId="2">#REF!</definedName>
    <definedName name="TRSFC" localSheetId="3">#REF!</definedName>
    <definedName name="TRSFC" localSheetId="57">TRSFC!$B$1</definedName>
    <definedName name="TRSFC" localSheetId="56">TRSFC!$B$1</definedName>
    <definedName name="TRSFC" localSheetId="55">TRSFC!$B$1</definedName>
    <definedName name="TRSFC" localSheetId="54">TRSFC!$B$1</definedName>
    <definedName name="TRSFC" localSheetId="53">TRSFC!$B$1</definedName>
    <definedName name="TRSFC" localSheetId="52">TRSFC!$B$1</definedName>
    <definedName name="TRSFC" localSheetId="51">TRSFC!$B$1</definedName>
    <definedName name="TRSFC" localSheetId="50">TRSFC!$B$1</definedName>
    <definedName name="TRSFC" localSheetId="49">TRSFC!$B$1</definedName>
    <definedName name="TRSFC" localSheetId="48">TRSFC!$B$1</definedName>
    <definedName name="TRSFC" localSheetId="47">TRSFC!$B$1</definedName>
    <definedName name="TRSFC" localSheetId="46">TRSFC!$B$1</definedName>
    <definedName name="TRSFC" localSheetId="45">TRSFC!$B$1</definedName>
    <definedName name="TRSFC" localSheetId="5">#REF!</definedName>
    <definedName name="TRSFC" localSheetId="4">#REF!</definedName>
    <definedName name="TRSFC" localSheetId="18">TRSFC!$B$1</definedName>
    <definedName name="TRSFC">#REF!</definedName>
    <definedName name="TRSFC_Debt_Related" localSheetId="18">TRSFC!$B$71:$H$75</definedName>
    <definedName name="TRSFC_EQ" localSheetId="18">TRSFC!$B$10:$I$56</definedName>
    <definedName name="TRSFC_GOV_SEC" localSheetId="18">TRSFC!$B$58:$H$69</definedName>
    <definedName name="TRSFCNAV" localSheetId="18">TRSFC!$B$88:$B$91</definedName>
    <definedName name="TRSFM" localSheetId="2">#REF!</definedName>
    <definedName name="TRSFM" localSheetId="3">#REF!</definedName>
    <definedName name="TRSFM" localSheetId="16">#REF!</definedName>
    <definedName name="TRSFM" localSheetId="17">#REF!</definedName>
    <definedName name="TRSFM" localSheetId="9">#REF!</definedName>
    <definedName name="TRSFM" localSheetId="57">#REF!</definedName>
    <definedName name="TRSFM" localSheetId="56">#REF!</definedName>
    <definedName name="TRSFM" localSheetId="55">#REF!</definedName>
    <definedName name="TRSFM" localSheetId="54">#REF!</definedName>
    <definedName name="TRSFM" localSheetId="53">#REF!</definedName>
    <definedName name="TRSFM" localSheetId="52">#REF!</definedName>
    <definedName name="TRSFM" localSheetId="51">#REF!</definedName>
    <definedName name="TRSFM" localSheetId="50">#REF!</definedName>
    <definedName name="TRSFM" localSheetId="49">#REF!</definedName>
    <definedName name="TRSFM" localSheetId="48">#REF!</definedName>
    <definedName name="TRSFM" localSheetId="47">#REF!</definedName>
    <definedName name="TRSFM" localSheetId="46">#REF!</definedName>
    <definedName name="TRSFM" localSheetId="45">#REF!</definedName>
    <definedName name="TRSFM" localSheetId="11">#REF!</definedName>
    <definedName name="TRSFM" localSheetId="15">#REF!</definedName>
    <definedName name="TRSFM" localSheetId="14">#REF!</definedName>
    <definedName name="TRSFM" localSheetId="10">#REF!</definedName>
    <definedName name="TRSFM" localSheetId="7">#REF!</definedName>
    <definedName name="TRSFM" localSheetId="5">#REF!</definedName>
    <definedName name="TRSFM" localSheetId="4">#REF!</definedName>
    <definedName name="TRSFM" localSheetId="13">#REF!</definedName>
    <definedName name="TRSFM" localSheetId="18">#REF!</definedName>
    <definedName name="TRSFM" localSheetId="8">#REF!</definedName>
    <definedName name="TRSFM" localSheetId="12">#REF!</definedName>
    <definedName name="TRSFM">TRSFM!$B$1</definedName>
    <definedName name="TRSFM_Debt_Related" localSheetId="20">TRSFM!$B$73:$H$82</definedName>
    <definedName name="TRSFM_Debt_Related_UNLISTED" localSheetId="20">TRSFM!$B$84:$H$85</definedName>
    <definedName name="TRSFM_EQ" localSheetId="20">TRSFM!$B$10:$I$56</definedName>
    <definedName name="TRSFM_EQ_FU_Related" localSheetId="20">TRSFM!#REF!</definedName>
    <definedName name="TRSFM_GOV_SEC" localSheetId="20">TRSFM!$B$64:$H$71</definedName>
    <definedName name="TRSFMNAV" localSheetId="20">TRSFM!$B$99:$B$102</definedName>
    <definedName name="TRSFP" localSheetId="2">#REF!</definedName>
    <definedName name="TRSFP" localSheetId="3">#REF!</definedName>
    <definedName name="TRSFP" localSheetId="16">#REF!</definedName>
    <definedName name="TRSFP" localSheetId="17">#REF!</definedName>
    <definedName name="TRSFP" localSheetId="9">#REF!</definedName>
    <definedName name="TRSFP" localSheetId="57">#REF!</definedName>
    <definedName name="TRSFP" localSheetId="56">#REF!</definedName>
    <definedName name="TRSFP" localSheetId="55">#REF!</definedName>
    <definedName name="TRSFP" localSheetId="54">#REF!</definedName>
    <definedName name="TRSFP" localSheetId="53">#REF!</definedName>
    <definedName name="TRSFP" localSheetId="52">#REF!</definedName>
    <definedName name="TRSFP" localSheetId="51">#REF!</definedName>
    <definedName name="TRSFP" localSheetId="50">#REF!</definedName>
    <definedName name="TRSFP" localSheetId="49">#REF!</definedName>
    <definedName name="TRSFP" localSheetId="48">#REF!</definedName>
    <definedName name="TRSFP" localSheetId="47">#REF!</definedName>
    <definedName name="TRSFP" localSheetId="46">#REF!</definedName>
    <definedName name="TRSFP" localSheetId="45">#REF!</definedName>
    <definedName name="TRSFP" localSheetId="11">#REF!</definedName>
    <definedName name="TRSFP" localSheetId="15">#REF!</definedName>
    <definedName name="TRSFP" localSheetId="14">#REF!</definedName>
    <definedName name="TRSFP" localSheetId="10">#REF!</definedName>
    <definedName name="TRSFP" localSheetId="7">#REF!</definedName>
    <definedName name="TRSFP" localSheetId="5">#REF!</definedName>
    <definedName name="TRSFP" localSheetId="4">#REF!</definedName>
    <definedName name="TRSFP" localSheetId="13">#REF!</definedName>
    <definedName name="TRSFP" localSheetId="18">#REF!</definedName>
    <definedName name="TRSFP" localSheetId="8">#REF!</definedName>
    <definedName name="TRSFP" localSheetId="12">#REF!</definedName>
    <definedName name="TRSFP">TRSFP!$B$1</definedName>
    <definedName name="TRSFP_EQ" localSheetId="19">TRSFP!$B$10:$I$56</definedName>
    <definedName name="TRSFPNAV" localSheetId="19">TRSFP!$B$70:$B$73</definedName>
    <definedName name="TSCAPF" localSheetId="2">#REF!</definedName>
    <definedName name="TSCAPF" localSheetId="3">#REF!</definedName>
    <definedName name="TSCAPF" localSheetId="16">#REF!</definedName>
    <definedName name="TSCAPF" localSheetId="17">#REF!</definedName>
    <definedName name="TSCAPF" localSheetId="9">#REF!</definedName>
    <definedName name="TSCAPF" localSheetId="57">#REF!</definedName>
    <definedName name="TSCAPF" localSheetId="56">#REF!</definedName>
    <definedName name="TSCAPF" localSheetId="55">#REF!</definedName>
    <definedName name="TSCAPF" localSheetId="54">#REF!</definedName>
    <definedName name="TSCAPF" localSheetId="53">#REF!</definedName>
    <definedName name="TSCAPF" localSheetId="52">#REF!</definedName>
    <definedName name="TSCAPF" localSheetId="51">#REF!</definedName>
    <definedName name="TSCAPF" localSheetId="50">#REF!</definedName>
    <definedName name="TSCAPF" localSheetId="49">#REF!</definedName>
    <definedName name="TSCAPF" localSheetId="48">#REF!</definedName>
    <definedName name="TSCAPF" localSheetId="47">#REF!</definedName>
    <definedName name="TSCAPF" localSheetId="46">#REF!</definedName>
    <definedName name="TSCAPF" localSheetId="45">#REF!</definedName>
    <definedName name="TSCAPF" localSheetId="11">#REF!</definedName>
    <definedName name="TSCAPF" localSheetId="15">#REF!</definedName>
    <definedName name="TSCAPF" localSheetId="14">#REF!</definedName>
    <definedName name="TSCAPF" localSheetId="10">#REF!</definedName>
    <definedName name="TSCAPF" localSheetId="7">#REF!</definedName>
    <definedName name="TSCAPF" localSheetId="5">#REF!</definedName>
    <definedName name="TSCAPF" localSheetId="4">#REF!</definedName>
    <definedName name="TSCAPF" localSheetId="13">#REF!</definedName>
    <definedName name="TSCAPF" localSheetId="18">#REF!</definedName>
    <definedName name="TSCAPF" localSheetId="8">#REF!</definedName>
    <definedName name="TSCAPF" localSheetId="12">#REF!</definedName>
    <definedName name="TSCAPF">TSCAPF!$B$1</definedName>
    <definedName name="TSCAPF_EQ" localSheetId="28">TSCAPF!$B$12:$I$49</definedName>
    <definedName name="TSCAPF_EQ_FU_Related" localSheetId="28">TSCAPF!#REF!</definedName>
    <definedName name="TSCAPFNAV" localSheetId="28">TSCAPF!$B$70:$B$77</definedName>
    <definedName name="TSIPF3" localSheetId="1">#REF!</definedName>
    <definedName name="TSIPF3" localSheetId="0">#REF!</definedName>
    <definedName name="TSIPF3" localSheetId="16">#REF!</definedName>
    <definedName name="TSIPF3" localSheetId="17">#REF!</definedName>
    <definedName name="TSIPF3" localSheetId="9">#REF!</definedName>
    <definedName name="TSIPF3" localSheetId="57">#REF!</definedName>
    <definedName name="TSIPF3" localSheetId="56">#REF!</definedName>
    <definedName name="TSIPF3" localSheetId="55">#REF!</definedName>
    <definedName name="TSIPF3" localSheetId="54">#REF!</definedName>
    <definedName name="TSIPF3" localSheetId="53">#REF!</definedName>
    <definedName name="TSIPF3" localSheetId="52">#REF!</definedName>
    <definedName name="TSIPF3" localSheetId="51">#REF!</definedName>
    <definedName name="TSIPF3" localSheetId="50">#REF!</definedName>
    <definedName name="TSIPF3" localSheetId="49">#REF!</definedName>
    <definedName name="TSIPF3" localSheetId="48">#REF!</definedName>
    <definedName name="TSIPF3" localSheetId="47">#REF!</definedName>
    <definedName name="TSIPF3" localSheetId="46">#REF!</definedName>
    <definedName name="TSIPF3" localSheetId="45">#REF!</definedName>
    <definedName name="TSIPF3" localSheetId="11">#REF!</definedName>
    <definedName name="TSIPF3" localSheetId="15">#REF!</definedName>
    <definedName name="TSIPF3" localSheetId="14">#REF!</definedName>
    <definedName name="TSIPF3" localSheetId="10">#REF!</definedName>
    <definedName name="TSIPF3" localSheetId="7">#REF!</definedName>
    <definedName name="TSIPF3" localSheetId="13">#REF!</definedName>
    <definedName name="TSIPF3" localSheetId="18">#REF!</definedName>
    <definedName name="TSIPF3" localSheetId="8">#REF!</definedName>
    <definedName name="TSIPF3" localSheetId="12">#REF!</definedName>
    <definedName name="TSIPF3">#REF!</definedName>
    <definedName name="TSTBF" localSheetId="2">#REF!</definedName>
    <definedName name="TSTBF" localSheetId="3">#REF!</definedName>
    <definedName name="TSTBF" localSheetId="16">TSTBF!$B$1</definedName>
    <definedName name="TSTBF" localSheetId="17">TSTBF!$B$1</definedName>
    <definedName name="TSTBF" localSheetId="9">TSTBF!$B$1</definedName>
    <definedName name="TSTBF" localSheetId="57">TSTBF!$B$1</definedName>
    <definedName name="TSTBF" localSheetId="56">TSTBF!$B$1</definedName>
    <definedName name="TSTBF" localSheetId="55">TSTBF!$B$1</definedName>
    <definedName name="TSTBF" localSheetId="54">TSTBF!$B$1</definedName>
    <definedName name="TSTBF" localSheetId="53">TSTBF!$B$1</definedName>
    <definedName name="TSTBF" localSheetId="52">TSTBF!$B$1</definedName>
    <definedName name="TSTBF" localSheetId="51">TSTBF!$B$1</definedName>
    <definedName name="TSTBF" localSheetId="50">TSTBF!$B$1</definedName>
    <definedName name="TSTBF" localSheetId="49">TSTBF!$B$1</definedName>
    <definedName name="TSTBF" localSheetId="48">TSTBF!$B$1</definedName>
    <definedName name="TSTBF" localSheetId="47">TSTBF!$B$1</definedName>
    <definedName name="TSTBF" localSheetId="46">TSTBF!$B$1</definedName>
    <definedName name="TSTBF" localSheetId="45">TSTBF!$B$1</definedName>
    <definedName name="TSTBF" localSheetId="11">TSTBF!$B$1</definedName>
    <definedName name="TSTBF" localSheetId="15">TSTBF!$B$1</definedName>
    <definedName name="TSTBF" localSheetId="14">TSTBF!$B$1</definedName>
    <definedName name="TSTBF" localSheetId="10">TSTBF!$B$1</definedName>
    <definedName name="TSTBF" localSheetId="5">#REF!</definedName>
    <definedName name="TSTBF" localSheetId="4">#REF!</definedName>
    <definedName name="TSTBF" localSheetId="13">TSTBF!$B$1</definedName>
    <definedName name="TSTBF" localSheetId="18">TSTBF!$B$1</definedName>
    <definedName name="TSTBF" localSheetId="8">TSTBF!$B$1</definedName>
    <definedName name="TSTBF" localSheetId="12">TSTBF!$B$1</definedName>
    <definedName name="TSTBF">#REF!</definedName>
    <definedName name="TSTBF_Debt_Related" localSheetId="8">TSTBF!$B$33:$H$82</definedName>
    <definedName name="TSTBF_Debt_Related_UNLISTED" localSheetId="8">TSTBF!$B$84:$H$86</definedName>
    <definedName name="TSTBF_GOV_SEC" localSheetId="8">TSTBF!$B$11:$H$31</definedName>
    <definedName name="TSTBF_MM" localSheetId="8">TSTBF!$B$88:$H$95</definedName>
    <definedName name="TSTBFNAV" localSheetId="8">TSTBF!$B$108:$B$119</definedName>
    <definedName name="TTAF1" localSheetId="1">#REF!</definedName>
    <definedName name="TTAF1" localSheetId="0">#REF!</definedName>
    <definedName name="TTAF1" localSheetId="16">#REF!</definedName>
    <definedName name="TTAF1" localSheetId="17">#REF!</definedName>
    <definedName name="TTAF1" localSheetId="9">#REF!</definedName>
    <definedName name="TTAF1" localSheetId="57">#REF!</definedName>
    <definedName name="TTAF1" localSheetId="56">#REF!</definedName>
    <definedName name="TTAF1" localSheetId="55">#REF!</definedName>
    <definedName name="TTAF1" localSheetId="54">#REF!</definedName>
    <definedName name="TTAF1" localSheetId="53">#REF!</definedName>
    <definedName name="TTAF1" localSheetId="52">#REF!</definedName>
    <definedName name="TTAF1" localSheetId="51">#REF!</definedName>
    <definedName name="TTAF1" localSheetId="50">#REF!</definedName>
    <definedName name="TTAF1" localSheetId="49">#REF!</definedName>
    <definedName name="TTAF1" localSheetId="48">#REF!</definedName>
    <definedName name="TTAF1" localSheetId="47">#REF!</definedName>
    <definedName name="TTAF1" localSheetId="46">#REF!</definedName>
    <definedName name="TTAF1" localSheetId="45">#REF!</definedName>
    <definedName name="TTAF1" localSheetId="11">#REF!</definedName>
    <definedName name="TTAF1" localSheetId="15">#REF!</definedName>
    <definedName name="TTAF1" localSheetId="14">#REF!</definedName>
    <definedName name="TTAF1" localSheetId="10">#REF!</definedName>
    <definedName name="TTAF1" localSheetId="7">#REF!</definedName>
    <definedName name="TTAF1" localSheetId="13">#REF!</definedName>
    <definedName name="TTAF1" localSheetId="18">#REF!</definedName>
    <definedName name="TTAF1" localSheetId="8">#REF!</definedName>
    <definedName name="TTAF1" localSheetId="12">#REF!</definedName>
    <definedName name="TTAF1">#REF!</definedName>
    <definedName name="TTMF" localSheetId="1">#REF!</definedName>
    <definedName name="TTMF" localSheetId="0">#REF!</definedName>
    <definedName name="TTMF" localSheetId="16">#REF!</definedName>
    <definedName name="TTMF" localSheetId="17">#REF!</definedName>
    <definedName name="TTMF" localSheetId="9">#REF!</definedName>
    <definedName name="TTMF" localSheetId="57">#REF!</definedName>
    <definedName name="TTMF" localSheetId="56">#REF!</definedName>
    <definedName name="TTMF" localSheetId="55">#REF!</definedName>
    <definedName name="TTMF" localSheetId="54">#REF!</definedName>
    <definedName name="TTMF" localSheetId="53">#REF!</definedName>
    <definedName name="TTMF" localSheetId="52">#REF!</definedName>
    <definedName name="TTMF" localSheetId="51">#REF!</definedName>
    <definedName name="TTMF" localSheetId="50">#REF!</definedName>
    <definedName name="TTMF" localSheetId="49">#REF!</definedName>
    <definedName name="TTMF" localSheetId="48">#REF!</definedName>
    <definedName name="TTMF" localSheetId="47">#REF!</definedName>
    <definedName name="TTMF" localSheetId="46">#REF!</definedName>
    <definedName name="TTMF" localSheetId="45">#REF!</definedName>
    <definedName name="TTMF" localSheetId="11">#REF!</definedName>
    <definedName name="TTMF" localSheetId="15">#REF!</definedName>
    <definedName name="TTMF" localSheetId="14">#REF!</definedName>
    <definedName name="TTMF" localSheetId="10">#REF!</definedName>
    <definedName name="TTMF" localSheetId="7">#REF!</definedName>
    <definedName name="TTMF" localSheetId="13">#REF!</definedName>
    <definedName name="TTMF" localSheetId="18">#REF!</definedName>
    <definedName name="TTMF" localSheetId="8">#REF!</definedName>
    <definedName name="TTMF" localSheetId="12">#REF!</definedName>
    <definedName name="TTMF">#REF!</definedName>
    <definedName name="TTMFSP1" localSheetId="57">#REF!</definedName>
    <definedName name="TTMFSP1" localSheetId="56">#REF!</definedName>
    <definedName name="TTMFSP1" localSheetId="55">#REF!</definedName>
    <definedName name="TTMFSP1" localSheetId="54">#REF!</definedName>
    <definedName name="TTMFSP1" localSheetId="53">#REF!</definedName>
    <definedName name="TTMFSP1" localSheetId="52">#REF!</definedName>
    <definedName name="TTMFSP1" localSheetId="51">#REF!</definedName>
    <definedName name="TTMFSP1" localSheetId="50">#REF!</definedName>
    <definedName name="TTMFSP1" localSheetId="49">#REF!</definedName>
    <definedName name="TTMFSP1" localSheetId="48">#REF!</definedName>
    <definedName name="TTMFSP1" localSheetId="47">#REF!</definedName>
    <definedName name="TTMFSP1" localSheetId="46">#REF!</definedName>
    <definedName name="TTMFSP1" localSheetId="45">#REF!</definedName>
    <definedName name="TTMFSP1">#REF!</definedName>
    <definedName name="TTMFSP1NAV" localSheetId="8">TSTBF!$B$151:$B$166</definedName>
    <definedName name="TTOFE" localSheetId="2">#REF!</definedName>
    <definedName name="TTOFE" localSheetId="3">#REF!</definedName>
    <definedName name="TTOFE" localSheetId="16">#REF!</definedName>
    <definedName name="TTOFE" localSheetId="17">#REF!</definedName>
    <definedName name="TTOFE" localSheetId="9">#REF!</definedName>
    <definedName name="TTOFE" localSheetId="57">#REF!</definedName>
    <definedName name="TTOFE" localSheetId="56">#REF!</definedName>
    <definedName name="TTOFE" localSheetId="55">#REF!</definedName>
    <definedName name="TTOFE" localSheetId="54">#REF!</definedName>
    <definedName name="TTOFE" localSheetId="53">#REF!</definedName>
    <definedName name="TTOFE" localSheetId="52">#REF!</definedName>
    <definedName name="TTOFE" localSheetId="51">#REF!</definedName>
    <definedName name="TTOFE" localSheetId="50">#REF!</definedName>
    <definedName name="TTOFE" localSheetId="49">#REF!</definedName>
    <definedName name="TTOFE" localSheetId="48">#REF!</definedName>
    <definedName name="TTOFE" localSheetId="47">#REF!</definedName>
    <definedName name="TTOFE" localSheetId="46">#REF!</definedName>
    <definedName name="TTOFE" localSheetId="45">#REF!</definedName>
    <definedName name="TTOFE" localSheetId="11">#REF!</definedName>
    <definedName name="TTOFE" localSheetId="15">#REF!</definedName>
    <definedName name="TTOFE" localSheetId="14">#REF!</definedName>
    <definedName name="TTOFE" localSheetId="10">#REF!</definedName>
    <definedName name="TTOFE" localSheetId="7">#REF!</definedName>
    <definedName name="TTOFE" localSheetId="5">#REF!</definedName>
    <definedName name="TTOFE" localSheetId="4">#REF!</definedName>
    <definedName name="TTOFE" localSheetId="13">#REF!</definedName>
    <definedName name="TTOFE" localSheetId="18">#REF!</definedName>
    <definedName name="TTOFE" localSheetId="8">#REF!</definedName>
    <definedName name="TTOFE" localSheetId="12">#REF!</definedName>
    <definedName name="TTOFE">TTOFE!$B$1</definedName>
    <definedName name="TTOFE_EQ" localSheetId="21">TTOFE!$B$12:$I$51</definedName>
    <definedName name="TTOFENAV" localSheetId="21">TTOFE!$B$72:$B$79</definedName>
    <definedName name="TTSF96" localSheetId="2">#REF!</definedName>
    <definedName name="TTSF96" localSheetId="3">#REF!</definedName>
    <definedName name="TTSF96" localSheetId="16">#REF!</definedName>
    <definedName name="TTSF96" localSheetId="17">#REF!</definedName>
    <definedName name="TTSF96" localSheetId="9">#REF!</definedName>
    <definedName name="TTSF96" localSheetId="57">#REF!</definedName>
    <definedName name="TTSF96" localSheetId="56">#REF!</definedName>
    <definedName name="TTSF96" localSheetId="55">#REF!</definedName>
    <definedName name="TTSF96" localSheetId="54">#REF!</definedName>
    <definedName name="TTSF96" localSheetId="53">#REF!</definedName>
    <definedName name="TTSF96" localSheetId="52">#REF!</definedName>
    <definedName name="TTSF96" localSheetId="51">#REF!</definedName>
    <definedName name="TTSF96" localSheetId="50">#REF!</definedName>
    <definedName name="TTSF96" localSheetId="49">#REF!</definedName>
    <definedName name="TTSF96" localSheetId="48">#REF!</definedName>
    <definedName name="TTSF96" localSheetId="47">#REF!</definedName>
    <definedName name="TTSF96" localSheetId="46">#REF!</definedName>
    <definedName name="TTSF96" localSheetId="45">#REF!</definedName>
    <definedName name="TTSF96" localSheetId="11">#REF!</definedName>
    <definedName name="TTSF96" localSheetId="15">#REF!</definedName>
    <definedName name="TTSF96" localSheetId="14">#REF!</definedName>
    <definedName name="TTSF96" localSheetId="10">#REF!</definedName>
    <definedName name="TTSF96" localSheetId="7">#REF!</definedName>
    <definedName name="TTSF96" localSheetId="5">#REF!</definedName>
    <definedName name="TTSF96" localSheetId="4">#REF!</definedName>
    <definedName name="TTSF96" localSheetId="13">#REF!</definedName>
    <definedName name="TTSF96" localSheetId="18">#REF!</definedName>
    <definedName name="TTSF96" localSheetId="8">#REF!</definedName>
    <definedName name="TTSF96" localSheetId="12">#REF!</definedName>
    <definedName name="TTSF96">TTSF96!$B$1</definedName>
    <definedName name="TTSF96_EQ" localSheetId="24">TTSF96!$B$12:$I$54</definedName>
    <definedName name="TTSF96NAV" localSheetId="24">TTSF96!$B$68:$B$75</definedName>
    <definedName name="TUDG3S" localSheetId="1">#REF!</definedName>
    <definedName name="TUDG3S" localSheetId="0">#REF!</definedName>
    <definedName name="TUDG3S" localSheetId="16">#REF!</definedName>
    <definedName name="TUDG3S" localSheetId="17">#REF!</definedName>
    <definedName name="TUDG3S" localSheetId="9">#REF!</definedName>
    <definedName name="TUDG3S" localSheetId="57">#REF!</definedName>
    <definedName name="TUDG3S" localSheetId="56">#REF!</definedName>
    <definedName name="TUDG3S" localSheetId="55">#REF!</definedName>
    <definedName name="TUDG3S" localSheetId="54">#REF!</definedName>
    <definedName name="TUDG3S" localSheetId="53">#REF!</definedName>
    <definedName name="TUDG3S" localSheetId="52">#REF!</definedName>
    <definedName name="TUDG3S" localSheetId="51">#REF!</definedName>
    <definedName name="TUDG3S" localSheetId="50">#REF!</definedName>
    <definedName name="TUDG3S" localSheetId="49">#REF!</definedName>
    <definedName name="TUDG3S" localSheetId="48">#REF!</definedName>
    <definedName name="TUDG3S" localSheetId="47">#REF!</definedName>
    <definedName name="TUDG3S" localSheetId="46">#REF!</definedName>
    <definedName name="TUDG3S" localSheetId="45">#REF!</definedName>
    <definedName name="TUDG3S" localSheetId="11">#REF!</definedName>
    <definedName name="TUDG3S" localSheetId="15">#REF!</definedName>
    <definedName name="TUDG3S" localSheetId="14">#REF!</definedName>
    <definedName name="TUDG3S" localSheetId="10">#REF!</definedName>
    <definedName name="TUDG3S" localSheetId="7">#REF!</definedName>
    <definedName name="TUDG3S" localSheetId="13">#REF!</definedName>
    <definedName name="TUDG3S" localSheetId="18">#REF!</definedName>
    <definedName name="TUDG3S" localSheetId="8">#REF!</definedName>
    <definedName name="TUDG3S" localSheetId="12">#REF!</definedName>
    <definedName name="TUDG3S">#REF!</definedName>
    <definedName name="TUDS" localSheetId="1">#REF!</definedName>
    <definedName name="TUDS" localSheetId="0">#REF!</definedName>
    <definedName name="TUDS" localSheetId="16">#REF!</definedName>
    <definedName name="TUDS" localSheetId="17">#REF!</definedName>
    <definedName name="TUDS" localSheetId="9">#REF!</definedName>
    <definedName name="TUDS" localSheetId="57">#REF!</definedName>
    <definedName name="TUDS" localSheetId="56">#REF!</definedName>
    <definedName name="TUDS" localSheetId="55">#REF!</definedName>
    <definedName name="TUDS" localSheetId="54">#REF!</definedName>
    <definedName name="TUDS" localSheetId="53">#REF!</definedName>
    <definedName name="TUDS" localSheetId="52">#REF!</definedName>
    <definedName name="TUDS" localSheetId="51">#REF!</definedName>
    <definedName name="TUDS" localSheetId="50">#REF!</definedName>
    <definedName name="TUDS" localSheetId="49">#REF!</definedName>
    <definedName name="TUDS" localSheetId="48">#REF!</definedName>
    <definedName name="TUDS" localSheetId="47">#REF!</definedName>
    <definedName name="TUDS" localSheetId="46">#REF!</definedName>
    <definedName name="TUDS" localSheetId="45">#REF!</definedName>
    <definedName name="TUDS" localSheetId="11">#REF!</definedName>
    <definedName name="TUDS" localSheetId="15">#REF!</definedName>
    <definedName name="TUDS" localSheetId="14">#REF!</definedName>
    <definedName name="TUDS" localSheetId="10">#REF!</definedName>
    <definedName name="TUDS" localSheetId="7">#REF!</definedName>
    <definedName name="TUDS" localSheetId="13">#REF!</definedName>
    <definedName name="TUDS" localSheetId="18">#REF!</definedName>
    <definedName name="TUDS" localSheetId="8">#REF!</definedName>
    <definedName name="TUDS" localSheetId="12">#REF!</definedName>
    <definedName name="TUDS">#REF!</definedName>
    <definedName name="TURG3S" localSheetId="1">#REF!</definedName>
    <definedName name="TURG3S" localSheetId="0">#REF!</definedName>
    <definedName name="TURG3S" localSheetId="16">#REF!</definedName>
    <definedName name="TURG3S" localSheetId="17">#REF!</definedName>
    <definedName name="TURG3S" localSheetId="9">#REF!</definedName>
    <definedName name="TURG3S" localSheetId="57">#REF!</definedName>
    <definedName name="TURG3S" localSheetId="56">#REF!</definedName>
    <definedName name="TURG3S" localSheetId="55">#REF!</definedName>
    <definedName name="TURG3S" localSheetId="54">#REF!</definedName>
    <definedName name="TURG3S" localSheetId="53">#REF!</definedName>
    <definedName name="TURG3S" localSheetId="52">#REF!</definedName>
    <definedName name="TURG3S" localSheetId="51">#REF!</definedName>
    <definedName name="TURG3S" localSheetId="50">#REF!</definedName>
    <definedName name="TURG3S" localSheetId="49">#REF!</definedName>
    <definedName name="TURG3S" localSheetId="48">#REF!</definedName>
    <definedName name="TURG3S" localSheetId="47">#REF!</definedName>
    <definedName name="TURG3S" localSheetId="46">#REF!</definedName>
    <definedName name="TURG3S" localSheetId="45">#REF!</definedName>
    <definedName name="TURG3S" localSheetId="11">#REF!</definedName>
    <definedName name="TURG3S" localSheetId="15">#REF!</definedName>
    <definedName name="TURG3S" localSheetId="14">#REF!</definedName>
    <definedName name="TURG3S" localSheetId="10">#REF!</definedName>
    <definedName name="TURG3S" localSheetId="7">#REF!</definedName>
    <definedName name="TURG3S" localSheetId="13">#REF!</definedName>
    <definedName name="TURG3S" localSheetId="18">#REF!</definedName>
    <definedName name="TURG3S" localSheetId="8">#REF!</definedName>
    <definedName name="TURG3S" localSheetId="12">#REF!</definedName>
    <definedName name="TURG3S">#REF!</definedName>
    <definedName name="TURS" localSheetId="1">#REF!</definedName>
    <definedName name="TURS" localSheetId="0">#REF!</definedName>
    <definedName name="TURS" localSheetId="57">#REF!</definedName>
    <definedName name="TURS" localSheetId="56">#REF!</definedName>
    <definedName name="TURS" localSheetId="55">#REF!</definedName>
    <definedName name="TURS" localSheetId="54">#REF!</definedName>
    <definedName name="TURS" localSheetId="53">#REF!</definedName>
    <definedName name="TURS" localSheetId="52">#REF!</definedName>
    <definedName name="TURS" localSheetId="51">#REF!</definedName>
    <definedName name="TURS" localSheetId="50">#REF!</definedName>
    <definedName name="TURS" localSheetId="49">#REF!</definedName>
    <definedName name="TURS" localSheetId="48">#REF!</definedName>
    <definedName name="TURS" localSheetId="47">#REF!</definedName>
    <definedName name="TURS" localSheetId="46">#REF!</definedName>
    <definedName name="TURS" localSheetId="45">#REF!</definedName>
    <definedName name="TURS">#REF!</definedName>
    <definedName name="TUSTF" localSheetId="2">#REF!</definedName>
    <definedName name="TUSTF" localSheetId="3">#REF!</definedName>
    <definedName name="TUSTF" localSheetId="16">TUSTF!$B$1</definedName>
    <definedName name="TUSTF" localSheetId="17">TUSTF!$B$1</definedName>
    <definedName name="TUSTF" localSheetId="57">TUSTF!$B$1</definedName>
    <definedName name="TUSTF" localSheetId="56">TUSTF!$B$1</definedName>
    <definedName name="TUSTF" localSheetId="55">TUSTF!$B$1</definedName>
    <definedName name="TUSTF" localSheetId="54">TUSTF!$B$1</definedName>
    <definedName name="TUSTF" localSheetId="53">TUSTF!$B$1</definedName>
    <definedName name="TUSTF" localSheetId="52">TUSTF!$B$1</definedName>
    <definedName name="TUSTF" localSheetId="51">TUSTF!$B$1</definedName>
    <definedName name="TUSTF" localSheetId="50">TUSTF!$B$1</definedName>
    <definedName name="TUSTF" localSheetId="49">TUSTF!$B$1</definedName>
    <definedName name="TUSTF" localSheetId="48">TUSTF!$B$1</definedName>
    <definedName name="TUSTF" localSheetId="47">TUSTF!$B$1</definedName>
    <definedName name="TUSTF" localSheetId="46">TUSTF!$B$1</definedName>
    <definedName name="TUSTF" localSheetId="45">TUSTF!$B$1</definedName>
    <definedName name="TUSTF" localSheetId="15">TUSTF!$B$1</definedName>
    <definedName name="TUSTF" localSheetId="14">TUSTF!$B$1</definedName>
    <definedName name="TUSTF" localSheetId="5">#REF!</definedName>
    <definedName name="TUSTF" localSheetId="4">#REF!</definedName>
    <definedName name="TUSTF" localSheetId="13">TUSTF!$B$1</definedName>
    <definedName name="TUSTF" localSheetId="18">TUSTF!$B$1</definedName>
    <definedName name="TUSTF" localSheetId="12">TUSTF!$B$1</definedName>
    <definedName name="TUSTF">#REF!</definedName>
    <definedName name="TUSTF_Debt_Related" localSheetId="12">TUSTF!$B$20:$H$33</definedName>
    <definedName name="TUSTF_GOV_SEC" localSheetId="12">TUSTF!$B$12:$H$18</definedName>
    <definedName name="TUSTF_MM" localSheetId="12">TUSTF!$B$35:$H$57</definedName>
    <definedName name="TUSTFNAV" localSheetId="12">TUSTF!$B$70:$B$81</definedName>
    <definedName name="TVFS1" localSheetId="2">#REF!</definedName>
    <definedName name="TVFS1" localSheetId="3">#REF!</definedName>
    <definedName name="TVFS1" localSheetId="16">#REF!</definedName>
    <definedName name="TVFS1" localSheetId="17">#REF!</definedName>
    <definedName name="TVFS1" localSheetId="9">#REF!</definedName>
    <definedName name="TVFS1" localSheetId="57">#REF!</definedName>
    <definedName name="TVFS1" localSheetId="56">#REF!</definedName>
    <definedName name="TVFS1" localSheetId="55">#REF!</definedName>
    <definedName name="TVFS1" localSheetId="54">#REF!</definedName>
    <definedName name="TVFS1" localSheetId="53">#REF!</definedName>
    <definedName name="TVFS1" localSheetId="52">#REF!</definedName>
    <definedName name="TVFS1" localSheetId="51">#REF!</definedName>
    <definedName name="TVFS1" localSheetId="50">#REF!</definedName>
    <definedName name="TVFS1" localSheetId="49">#REF!</definedName>
    <definedName name="TVFS1" localSheetId="48">#REF!</definedName>
    <definedName name="TVFS1" localSheetId="47">#REF!</definedName>
    <definedName name="TVFS1" localSheetId="46">#REF!</definedName>
    <definedName name="TVFS1" localSheetId="45">#REF!</definedName>
    <definedName name="TVFS1" localSheetId="11">#REF!</definedName>
    <definedName name="TVFS1" localSheetId="15">#REF!</definedName>
    <definedName name="TVFS1" localSheetId="14">#REF!</definedName>
    <definedName name="TVFS1" localSheetId="10">#REF!</definedName>
    <definedName name="TVFS1" localSheetId="7">#REF!</definedName>
    <definedName name="TVFS1" localSheetId="5">#REF!</definedName>
    <definedName name="TVFS1" localSheetId="4">#REF!</definedName>
    <definedName name="TVFS1" localSheetId="13">#REF!</definedName>
    <definedName name="TVFS1" localSheetId="18">#REF!</definedName>
    <definedName name="TVFS1" localSheetId="8">#REF!</definedName>
    <definedName name="TVFS1" localSheetId="12">#REF!</definedName>
    <definedName name="TVFS1">TVFS1!$B$1</definedName>
    <definedName name="TVFS1_EQ" localSheetId="44">TVFS1!$B$12:$I$57</definedName>
    <definedName name="TVFS1NAV" localSheetId="44">TVFS1!$B$71:$B$78</definedName>
    <definedName name="TVFS2" localSheetId="2">#REF!</definedName>
    <definedName name="TVFS2" localSheetId="3">#REF!</definedName>
    <definedName name="TVFS2" localSheetId="16">#REF!</definedName>
    <definedName name="TVFS2" localSheetId="17">#REF!</definedName>
    <definedName name="TVFS2" localSheetId="9">#REF!</definedName>
    <definedName name="TVFS2" localSheetId="57">#REF!</definedName>
    <definedName name="TVFS2" localSheetId="56">#REF!</definedName>
    <definedName name="TVFS2" localSheetId="55">#REF!</definedName>
    <definedName name="TVFS2" localSheetId="54">#REF!</definedName>
    <definedName name="TVFS2" localSheetId="53">#REF!</definedName>
    <definedName name="TVFS2" localSheetId="52">#REF!</definedName>
    <definedName name="TVFS2" localSheetId="51">#REF!</definedName>
    <definedName name="TVFS2" localSheetId="50">#REF!</definedName>
    <definedName name="TVFS2" localSheetId="49">#REF!</definedName>
    <definedName name="TVFS2" localSheetId="48">#REF!</definedName>
    <definedName name="TVFS2" localSheetId="47">#REF!</definedName>
    <definedName name="TVFS2" localSheetId="46">#REF!</definedName>
    <definedName name="TVFS2" localSheetId="45">#REF!</definedName>
    <definedName name="TVFS2" localSheetId="11">#REF!</definedName>
    <definedName name="TVFS2" localSheetId="15">#REF!</definedName>
    <definedName name="TVFS2" localSheetId="14">#REF!</definedName>
    <definedName name="TVFS2" localSheetId="10">#REF!</definedName>
    <definedName name="TVFS2" localSheetId="7">#REF!</definedName>
    <definedName name="TVFS2" localSheetId="5">#REF!</definedName>
    <definedName name="TVFS2" localSheetId="4">#REF!</definedName>
    <definedName name="TVFS2" localSheetId="13">#REF!</definedName>
    <definedName name="TVFS2" localSheetId="18">#REF!</definedName>
    <definedName name="TVFS2" localSheetId="8">#REF!</definedName>
    <definedName name="TVFS2" localSheetId="12">#REF!</definedName>
    <definedName name="TVFS2">TVFS2!$B$1</definedName>
    <definedName name="TVFS2_EQ" localSheetId="43">TVFS2!$B$12:$I$55</definedName>
    <definedName name="TVFS2NAV" localSheetId="43">TVFS2!$B$69:$B$76</definedName>
    <definedName name="TYCF" localSheetId="2">#REF!</definedName>
    <definedName name="TYCF" localSheetId="3">#REF!</definedName>
    <definedName name="TYCF" localSheetId="16">#REF!</definedName>
    <definedName name="TYCF" localSheetId="17">#REF!</definedName>
    <definedName name="TYCF" localSheetId="9">#REF!</definedName>
    <definedName name="TYCF" localSheetId="57">#REF!</definedName>
    <definedName name="TYCF" localSheetId="56">#REF!</definedName>
    <definedName name="TYCF" localSheetId="55">#REF!</definedName>
    <definedName name="TYCF" localSheetId="54">#REF!</definedName>
    <definedName name="TYCF" localSheetId="53">#REF!</definedName>
    <definedName name="TYCF" localSheetId="52">#REF!</definedName>
    <definedName name="TYCF" localSheetId="51">#REF!</definedName>
    <definedName name="TYCF" localSheetId="50">#REF!</definedName>
    <definedName name="TYCF" localSheetId="49">#REF!</definedName>
    <definedName name="TYCF" localSheetId="48">#REF!</definedName>
    <definedName name="TYCF" localSheetId="47">#REF!</definedName>
    <definedName name="TYCF" localSheetId="46">#REF!</definedName>
    <definedName name="TYCF" localSheetId="45">#REF!</definedName>
    <definedName name="TYCF" localSheetId="11">#REF!</definedName>
    <definedName name="TYCF" localSheetId="15">#REF!</definedName>
    <definedName name="TYCF" localSheetId="14">#REF!</definedName>
    <definedName name="TYCF" localSheetId="10">#REF!</definedName>
    <definedName name="TYCF" localSheetId="7">#REF!</definedName>
    <definedName name="TYCF" localSheetId="5">#REF!</definedName>
    <definedName name="TYCF" localSheetId="4">#REF!</definedName>
    <definedName name="TYCF" localSheetId="13">#REF!</definedName>
    <definedName name="TYCF" localSheetId="18">#REF!</definedName>
    <definedName name="TYCF" localSheetId="8">#REF!</definedName>
    <definedName name="TYCF" localSheetId="12">#REF!</definedName>
    <definedName name="TYCF">TYCF!$B$1</definedName>
    <definedName name="TYCF_EQ" localSheetId="41">TYCF!$B$10:$I$56</definedName>
    <definedName name="TYCFNAV" localSheetId="41">TYCF!$B$70:$B$73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0" i="92" l="1"/>
  <c r="H133" i="92" l="1"/>
  <c r="H116" i="92"/>
  <c r="H263" i="89" l="1"/>
  <c r="G263" i="89"/>
  <c r="H83" i="91"/>
  <c r="H89" i="91"/>
  <c r="H88" i="91"/>
  <c r="H65" i="91"/>
  <c r="G65" i="91"/>
  <c r="H330" i="89" l="1"/>
  <c r="H331" i="89" s="1"/>
  <c r="G331" i="89"/>
  <c r="H106" i="21" l="1"/>
  <c r="H103" i="21" l="1"/>
  <c r="G103" i="21"/>
  <c r="H48" i="21"/>
  <c r="G48" i="21"/>
  <c r="H55" i="14" l="1"/>
  <c r="H56" i="14"/>
  <c r="H54" i="14"/>
  <c r="G53" i="14"/>
  <c r="H53" i="14" s="1"/>
  <c r="H60" i="4" l="1"/>
  <c r="H59" i="4"/>
  <c r="H58" i="4"/>
  <c r="H56" i="4"/>
  <c r="G56" i="4"/>
  <c r="H50" i="4"/>
  <c r="H57" i="4" s="1"/>
  <c r="G50" i="4"/>
  <c r="G57" i="4" s="1"/>
  <c r="H89" i="6"/>
  <c r="H62" i="6"/>
  <c r="G62" i="6"/>
  <c r="G57" i="6"/>
  <c r="G63" i="6" s="1"/>
  <c r="H62" i="13"/>
  <c r="H61" i="13"/>
  <c r="H60" i="13"/>
  <c r="H53" i="13"/>
  <c r="H59" i="13" s="1"/>
  <c r="G53" i="13"/>
  <c r="G59" i="13" s="1"/>
  <c r="H58" i="13"/>
  <c r="G58" i="13"/>
  <c r="H58" i="15"/>
  <c r="H57" i="15"/>
  <c r="H54" i="15"/>
  <c r="G54" i="15"/>
  <c r="H49" i="15"/>
  <c r="H55" i="15" s="1"/>
  <c r="G49" i="15"/>
  <c r="G55" i="15" s="1"/>
  <c r="H65" i="23"/>
  <c r="H64" i="23"/>
  <c r="H63" i="23"/>
  <c r="H61" i="23"/>
  <c r="G61" i="23"/>
  <c r="H56" i="23"/>
  <c r="H62" i="23" s="1"/>
  <c r="G56" i="23"/>
  <c r="G62" i="23" s="1"/>
  <c r="H57" i="6" l="1"/>
  <c r="H63" i="6" s="1"/>
  <c r="C386" i="92" l="1"/>
  <c r="C355" i="92"/>
  <c r="C213" i="92"/>
  <c r="C224" i="92"/>
  <c r="G116" i="92"/>
  <c r="C226" i="92" l="1"/>
  <c r="C388" i="92"/>
  <c r="H85" i="92"/>
  <c r="G85" i="92"/>
  <c r="H80" i="92"/>
  <c r="H187" i="90"/>
  <c r="G187" i="90"/>
  <c r="H126" i="90"/>
  <c r="G126" i="90"/>
  <c r="G122" i="90"/>
  <c r="H122" i="90" s="1"/>
  <c r="H127" i="90" s="1"/>
  <c r="G86" i="92" l="1"/>
  <c r="H86" i="92"/>
  <c r="G127" i="90"/>
  <c r="C164" i="92" l="1"/>
  <c r="C217" i="91"/>
  <c r="C199" i="91"/>
  <c r="C123" i="91"/>
  <c r="C487" i="90"/>
  <c r="C483" i="90"/>
  <c r="C458" i="90"/>
  <c r="C412" i="90"/>
  <c r="C225" i="90"/>
  <c r="C1342" i="89"/>
  <c r="C1133" i="89"/>
  <c r="C373" i="89"/>
  <c r="H184" i="90"/>
  <c r="G184" i="90"/>
  <c r="G327" i="89"/>
  <c r="H327" i="89" s="1"/>
  <c r="H131" i="92"/>
  <c r="G131" i="92"/>
  <c r="H128" i="92"/>
  <c r="G128" i="92"/>
  <c r="H124" i="92"/>
  <c r="G124" i="92"/>
  <c r="H86" i="91"/>
  <c r="G86" i="91"/>
  <c r="G83" i="91"/>
  <c r="H75" i="91"/>
  <c r="G75" i="91"/>
  <c r="H192" i="90"/>
  <c r="G192" i="90"/>
  <c r="H173" i="90"/>
  <c r="G173" i="90"/>
  <c r="H141" i="90"/>
  <c r="G141" i="90"/>
  <c r="G194" i="90" s="1"/>
  <c r="G195" i="90" s="1"/>
  <c r="H341" i="89"/>
  <c r="G341" i="89"/>
  <c r="G303" i="89"/>
  <c r="H303" i="89" s="1"/>
  <c r="H284" i="89"/>
  <c r="G284" i="89"/>
  <c r="C219" i="91" l="1"/>
  <c r="G343" i="89"/>
  <c r="H194" i="90"/>
  <c r="H195" i="90" s="1"/>
  <c r="C489" i="90"/>
  <c r="C460" i="90"/>
  <c r="C1344" i="89"/>
  <c r="C140" i="21"/>
  <c r="G344" i="89" l="1"/>
  <c r="H344" i="89" s="1"/>
  <c r="H343" i="89"/>
  <c r="G134" i="92"/>
  <c r="H134" i="92" s="1"/>
  <c r="H31" i="87"/>
  <c r="G31" i="87"/>
  <c r="G26" i="86"/>
  <c r="H26" i="86"/>
  <c r="G27" i="85"/>
  <c r="H27" i="85"/>
  <c r="G32" i="84"/>
  <c r="H32" i="84"/>
  <c r="G27" i="83"/>
  <c r="H27" i="83"/>
  <c r="G28" i="82"/>
  <c r="H28" i="82"/>
  <c r="G17" i="81"/>
  <c r="H17" i="81"/>
  <c r="G34" i="81"/>
  <c r="H34" i="81"/>
  <c r="G16" i="80"/>
  <c r="H16" i="80"/>
  <c r="G34" i="80"/>
  <c r="H34" i="80"/>
  <c r="G16" i="79"/>
  <c r="H16" i="79"/>
  <c r="G32" i="79"/>
  <c r="H32" i="79"/>
  <c r="G16" i="78"/>
  <c r="H16" i="78"/>
  <c r="G30" i="78"/>
  <c r="H30" i="78"/>
  <c r="G17" i="77"/>
  <c r="H17" i="77"/>
  <c r="G24" i="77"/>
  <c r="H24" i="77"/>
  <c r="G17" i="76"/>
  <c r="H17" i="76"/>
  <c r="G24" i="76"/>
  <c r="H24" i="76"/>
  <c r="G17" i="75"/>
  <c r="H17" i="75"/>
  <c r="G24" i="75"/>
  <c r="H24" i="75"/>
  <c r="G57" i="74"/>
  <c r="H57" i="74"/>
  <c r="G70" i="74"/>
  <c r="H70" i="74"/>
  <c r="G76" i="74"/>
  <c r="H76" i="74"/>
  <c r="G17" i="73"/>
  <c r="H17" i="73"/>
  <c r="G34" i="73"/>
  <c r="H34" i="73"/>
  <c r="G37" i="73"/>
  <c r="H37" i="73"/>
  <c r="G25" i="72" l="1"/>
  <c r="H25" i="72"/>
  <c r="G43" i="72"/>
  <c r="H43" i="72"/>
  <c r="G46" i="72"/>
  <c r="H46" i="72"/>
  <c r="G30" i="71"/>
  <c r="H30" i="71"/>
  <c r="G19" i="70"/>
  <c r="H19" i="70"/>
  <c r="G28" i="70"/>
  <c r="H28" i="70"/>
  <c r="G31" i="70"/>
  <c r="H31" i="70"/>
  <c r="G19" i="68"/>
  <c r="H19" i="68"/>
  <c r="G34" i="68"/>
  <c r="H34" i="68"/>
  <c r="G58" i="68"/>
  <c r="H58" i="68"/>
  <c r="G19" i="67"/>
  <c r="H19" i="67"/>
  <c r="G64" i="67"/>
  <c r="H64" i="67"/>
  <c r="G20" i="66"/>
  <c r="H20" i="66"/>
  <c r="G35" i="66"/>
  <c r="H35" i="66"/>
  <c r="G38" i="66"/>
  <c r="H38" i="66"/>
  <c r="G42" i="66"/>
  <c r="H42" i="66"/>
  <c r="G77" i="66"/>
  <c r="H77" i="66"/>
  <c r="G26" i="65"/>
  <c r="H26" i="65"/>
  <c r="G74" i="65"/>
  <c r="H74" i="65"/>
  <c r="G100" i="65"/>
  <c r="H100" i="65"/>
  <c r="G142" i="65"/>
  <c r="H142" i="65"/>
  <c r="G32" i="64"/>
  <c r="H32" i="64"/>
  <c r="G83" i="64"/>
  <c r="H83" i="64"/>
  <c r="G87" i="64"/>
  <c r="H87" i="64"/>
  <c r="G96" i="64"/>
  <c r="H96" i="64"/>
  <c r="G19" i="63"/>
  <c r="H19" i="63"/>
  <c r="G67" i="63"/>
  <c r="H67" i="63"/>
  <c r="H58" i="33" l="1"/>
  <c r="G58" i="33"/>
  <c r="H56" i="32"/>
  <c r="G56" i="32"/>
  <c r="H32" i="29"/>
  <c r="G32" i="29"/>
  <c r="H51" i="28"/>
  <c r="G51" i="28"/>
  <c r="H43" i="28"/>
  <c r="G43" i="28"/>
  <c r="H64" i="27"/>
  <c r="G64" i="27"/>
  <c r="H58" i="27"/>
  <c r="G58" i="27"/>
  <c r="H51" i="26"/>
  <c r="G51" i="26"/>
  <c r="H57" i="24"/>
  <c r="G57" i="24"/>
  <c r="H43" i="22"/>
  <c r="G43" i="22"/>
  <c r="H100" i="21"/>
  <c r="G100" i="21"/>
  <c r="H93" i="21"/>
  <c r="G93" i="21"/>
  <c r="H67" i="21"/>
  <c r="G67" i="21"/>
  <c r="G105" i="21" s="1"/>
  <c r="H105" i="21" s="1"/>
  <c r="H72" i="20"/>
  <c r="G72" i="20"/>
  <c r="H66" i="20"/>
  <c r="G66" i="20"/>
  <c r="H45" i="19"/>
  <c r="G45" i="19"/>
  <c r="H49" i="18"/>
  <c r="G49" i="18"/>
  <c r="H43" i="18"/>
  <c r="G43" i="18"/>
  <c r="H42" i="17"/>
  <c r="G42" i="17"/>
  <c r="H55" i="16"/>
  <c r="G55" i="16"/>
  <c r="H65" i="12"/>
  <c r="G65" i="12"/>
  <c r="H72" i="10"/>
  <c r="G72" i="10"/>
  <c r="H66" i="10"/>
  <c r="G66" i="10"/>
  <c r="H26" i="9"/>
  <c r="G26" i="9"/>
  <c r="H51" i="8"/>
  <c r="G51" i="8"/>
  <c r="H45" i="8"/>
  <c r="G45" i="8"/>
  <c r="H43" i="7"/>
  <c r="G43" i="7"/>
  <c r="H86" i="6"/>
  <c r="G86" i="6"/>
  <c r="H83" i="6"/>
  <c r="G83" i="6"/>
  <c r="H72" i="6"/>
  <c r="G72" i="6"/>
  <c r="G88" i="6" s="1"/>
  <c r="H57" i="5"/>
  <c r="G57" i="5"/>
  <c r="H57" i="3"/>
  <c r="G57" i="3"/>
  <c r="H88"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908A4E-8704-4C3D-9384-BBA9C00AF964}" name="Connection1458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BPSUF' _x000d_ _x000d_and WEEKEND_DT='31 May 2021' and a.ASSET_TYPE in('13','26','37','39','48') _x000d_and a.schclass='GLOBAL' and a.security is not null and a.UNITS&gt;0  and LAST_NET_ASSETS&gt;1 and f.schclass='GLOBAL' ) _x000d_where MKTVAL &gt; 0 order by 6 desc"/>
  </connection>
  <connection id="2" xr16:uid="{C898E797-7A04-43E4-9618-23E4C99D9C70}" name="Connection14581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AF' _x000d_ _x000d_and WEEKEND_DT='31 May 2021' and a.ASSET_TYPE in ('01','45','51')  _x000d_and a.schclass='GLOBAL' and a.security is not null and a.UNITS&gt;0   and LAST_NET_ASSETS&gt;1 and f.schclass='GLOBAL' ) _x000d_where units &gt; 0 _x000d_order by 6 desc"/>
  </connection>
  <connection id="3" xr16:uid="{1FA97700-891C-45E0-A9DA-F4AA5FF3EB4F}" name="Connection1458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BPSUF' _x000d_ _x000d_and WEEKEND_DT='31 May 2021' and a.ASSET_TYPE in('05','06','07','09','11','12','14','25','29','34','18','52') and LISTED_Y_N='Y'  _x000d_and a.schclass='GLOBAL' and a.security is not null and a.UNITS&gt;0  and LAST_NET_ASSETS&gt;1 and f.schclass='GLOBAL' ) _x000d_where MKTVAL &gt; 0) order by 6 desc"/>
  </connection>
  <connection id="4" xr16:uid="{6448D587-A696-4ECC-923C-2582FF4E9788}" name="Connection145821"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1' and units&lt;&gt;0 and a.security is not null AND A.scheme='TAF'_x000d_ order by 6 desc"/>
  </connection>
  <connection id="5" xr16:uid="{B29D7106-BA35-4D17-A5FA-8C173A3FD241}" name="Connection14586"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BPSUF' _x000d_ and LAST_NET_ASSETS&gt;1 and f.SCHCLASS='GLOBAL'_x000d_and WEEKEND_DT='31 May 2021' and a.ASSET_TYPE in('16','17','19','20','22','03','15'))  _x000d_where MKTVAL &gt; 0 order by 6 desc"/>
  </connection>
  <connection id="6" xr16:uid="{04587D65-1DE8-4827-83AD-B5053F7401EB}" name="Connection1458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1239BC8C-D8D7-4820-8317-B88247D6E763}" name="Connection145891" type="1" refreshedVersion="7"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AF' _x000d_ _x000d_and WEEKEND_DT='31 May 2021' and (A.ASSET_TYPE in('35','36','24') _x000d_and a.schclass='GLOBAL' and a.security is not null and a.UNITS&gt;0   and LAST_NET_ASSETS&gt;1 and f.schclass='GLOBAL' ) _x000d_AND (LAST_NET_ASSETS/100000) &gt; 0 order by 6 desc)"/>
  </connection>
  <connection id="8" xr16:uid="{5484D3A0-8E8B-47EA-A873-87201D11369C}" name="Connection14612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TM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 xr16:uid="{FE6CD21F-CF33-4D43-B4DC-29B3DF3470FD}" name="Connection1462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DBF' _x000d_ _x000d_and WEEKEND_DT='31 May 2021' and a.ASSET_TYPE in('13','26','37','39','48') _x000d_and a.schclass='GLOBAL' and a.security is not null and a.UNITS&gt;0  and LAST_NET_ASSETS&gt;1 and f.schclass='GLOBAL' ) _x000d_where MKTVAL &gt; 0 order by 6 desc"/>
  </connection>
  <connection id="10" xr16:uid="{19CB201C-971D-43C0-AFE4-CA4D6761EFB8}" name="Connection146241"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AF' _x000d_ _x000d_and WEEKEND_DT='31 May 2021' and a.ASSET_TYPE in('13','26','37','39','48') _x000d_and a.schclass='GLOBAL' and a.security is not null and a.UNITS&gt;0  and LAST_NET_ASSETS&gt;1 and f.schclass='GLOBAL' ) _x000d_where MKTVAL &gt; 0 order by 6 desc"/>
  </connection>
  <connection id="11" xr16:uid="{78E63B86-83C9-4696-97EE-3055D58E2D27}" name="Connection14625"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DBF' _x000d_ _x000d_and WEEKEND_DT='31 May 2021' and a.ASSET_TYPE in('05','06','07','09','11','12','14','25','29','34','18','52') and LISTED_Y_N='Y'  _x000d_and a.schclass='GLOBAL' and a.security is not null and a.UNITS&gt;0  and LAST_NET_ASSETS&gt;1 and f.schclass='GLOBAL' ) _x000d_where MKTVAL &gt; 0) order by 6 desc"/>
  </connection>
  <connection id="12" xr16:uid="{990CBC3A-EAC1-4D7C-8A0B-F376F8B16E70}" name="Connection146251"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AF' _x000d_ _x000d_and WEEKEND_DT='31 May 2021' and a.ASSET_TYPE in('05','06','07','09','11','12','14','25','29','34','18','52') and LISTED_Y_N='Y'  _x000d_and a.schclass='GLOBAL' and a.security is not null and a.UNITS&gt;0  and LAST_NET_ASSETS&gt;1 and f.schclass='GLOBAL' ) _x000d_where MKTVAL &gt; 0) order by 6 desc"/>
  </connection>
  <connection id="13" xr16:uid="{47FF4D89-8617-428A-BE63-E857B04C8516}" name="Connection14629"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DBF' _x000d_ and LAST_NET_ASSETS&gt;1 and f.SCHCLASS='GLOBAL'_x000d_and WEEKEND_DT='31 May 2021' and a.ASSET_TYPE in('16','17','19','20','22','03','15'))  _x000d_where MKTVAL &gt; 0 order by 6 desc"/>
  </connection>
  <connection id="14" xr16:uid="{7ED6562E-C6AE-4F96-AAFD-DF55941C368C}" name="Connection1463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D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 xr16:uid="{76CF8BFE-2E63-46D2-96C2-C78C1012628F}" name="Connection1463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GSFR' _x000d_ _x000d_and WEEKEND_DT='31 May 2021' and a.ASSET_TYPE in('13','26','37','39','48') _x000d_and a.schclass='GLOBAL' and a.security is not null and a.UNITS&gt;0  and LAST_NET_ASSETS&gt;1 and f.schclass='GLOBAL' ) _x000d_where MKTVAL &gt; 0 order by 6 desc"/>
  </connection>
  <connection id="16" xr16:uid="{3CB1CBDD-C8C8-4BAA-A364-70507C226A44}" name="Connection1464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 xr16:uid="{4C2689EB-E453-46AC-BA40-9B3438C0ADDF}" name="Connection146441"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AF' _x000d_ and LAST_NET_ASSETS&gt;1 and f.SCHCLASS='GLOBAL'_x000d_and WEEKEND_DT='31 May 2021' and a.ASSET_TYPE in('16','17','19','20','22','03','15'))  _x000d_where MKTVAL &gt; 0 order by 6 desc"/>
  </connection>
  <connection id="18" xr16:uid="{8DE7FEBC-F15A-4B58-A7E4-EC533427DC9D}" name="Connection1465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IFA' _x000d_ _x000d_and WEEKEND_DT='31 May 2021' and a.ASSET_TYPE in('13','26','37','39','48') _x000d_and a.schclass='GLOBAL' and a.security is not null and a.UNITS&gt;0  and LAST_NET_ASSETS&gt;1 and f.schclass='GLOBAL' ) _x000d_where MKTVAL &gt; 0 order by 6 desc"/>
  </connection>
  <connection id="19" xr16:uid="{EB1DE96B-DC16-4FA0-A772-AF88DF8B4B5F}" name="Connection146501" type="1" refreshedVersion="7" background="1" saveData="1">
    <dbPr connection="DRIVER={Microsoft ODBC for Oracle};UID=TATADB;" command="_x000d_select 'C) FIXED DEPOSITS (NOT EXCEEDING 91 DAY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1 May 2021' and a.asset_type='21' _x000d_   and a.scheme='TAF' and a.security is not null _x000d_   group by a.scheme,nvl(b1.name,b.name))"/>
  </connection>
  <connection id="20" xr16:uid="{E2D6BEEA-2EF4-4DE4-9200-93015FF5A3C1}" name="Connection1465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IFA' _x000d_ _x000d_and WEEKEND_DT='31 May 2021' and a.ASSET_TYPE in('05','06','07','09','11','12','14','25','29','34','18','52') and LISTED_Y_N='Y'  _x000d_and a.schclass='GLOBAL' and a.security is not null and a.UNITS&gt;0  and LAST_NET_ASSETS&gt;1 and f.schclass='GLOBAL' ) _x000d_where MKTVAL &gt; 0) order by 6 desc"/>
  </connection>
  <connection id="21" xr16:uid="{400496A5-2BD0-4BF5-846E-2D219BAD9AE2}" name="Connection14651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 xr16:uid="{4FD5668A-3977-4829-8EFD-A60F1E619914}" name="Connection14652"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y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IFA' _x000d_ _x000d_and WEEKEND_DT='31 May 2021' and a.ASSET_TYPE in('05','06','07','09','11','12','14','25','29','34','18','52') and LISTED_Y_N='N'  _x000d_and a.schclass='GLOBAL' and a.security is not null and a.UNITS&gt;0   and LAST_NET_ASSETS&gt;1 and f.schclass='GLOBAL' ) _x000d_where MKTVAL &gt; 0) order by 6 desc"/>
  </connection>
  <connection id="23" xr16:uid="{4CAA360F-BF09-4BE5-9809-CFA0FC9756E2}" name="Connection14652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BAF' _x000d_ _x000d_and WEEKEND_DT='31 May 2021' and a.ASSET_TYPE in ('01','45','51')  _x000d_and a.schclass='GLOBAL' and a.security is not null and a.UNITS&gt;0   and LAST_NET_ASSETS&gt;1 and f.schclass='GLOBAL' ) _x000d_where units &gt; 0 _x000d_order by 6 desc"/>
  </connection>
  <connection id="24" xr16:uid="{0645FE08-2AD4-498B-9F22-61A5BE2C6200}" name="Connection1465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IF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 xr16:uid="{F0032F92-DBD2-4465-AFD0-4C6F43355FAE}" name="Connection146571"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1' and units&lt;&gt;0 and a.security is not null AND A.scheme='TBAF'_x000d_ order by 6 desc"/>
  </connection>
  <connection id="26" xr16:uid="{D378DD3E-654E-4497-AE49-B42E98885F6C}" name="Connection1466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IPF' _x000d_ _x000d_and WEEKEND_DT='31 May 2021' and a.ASSET_TYPE in('13','26','37','39','48') _x000d_and a.schclass='GLOBAL' and a.security is not null and a.UNITS&gt;0  and LAST_NET_ASSETS&gt;1 and f.schclass='GLOBAL' ) _x000d_where MKTVAL &gt; 0 order by 6 desc"/>
  </connection>
  <connection id="27" xr16:uid="{F76E39C4-BB1D-4F64-AB7D-847B852E5B80}" name="Connection1466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IPF' _x000d_ _x000d_and WEEKEND_DT='31 May 2021' and a.ASSET_TYPE in('05','06','07','09','11','12','14','25','29','34','18','52') and LISTED_Y_N='Y'  _x000d_and a.schclass='GLOBAL' and a.security is not null and a.UNITS&gt;0  and LAST_NET_ASSETS&gt;1 and f.schclass='GLOBAL' ) _x000d_where MKTVAL &gt; 0) order by 6 desc"/>
  </connection>
  <connection id="28" xr16:uid="{1A723906-F439-4B8D-B04A-3222AC00343D}" name="Connection1466411" type="1" refreshedVersion="7"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BAF' _x000d_ _x000d_and WEEKEND_DT='31 May 2021' and (A.ASSET_TYPE in('35','36','24') _x000d_and a.schclass='GLOBAL' and a.security is not null and a.UNITS&gt;0   and LAST_NET_ASSETS&gt;1 and f.schclass='GLOBAL' ) _x000d_AND (LAST_NET_ASSETS/100000) &gt; 0 order by 6 desc)"/>
  </connection>
  <connection id="29" xr16:uid="{DB59AE51-4D98-4CA4-AF58-36FCDBD40191}" name="Connection14665"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y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IPF' _x000d_ _x000d_and WEEKEND_DT='31 May 2021' and a.ASSET_TYPE in('05','06','07','09','11','12','14','25','29','34','18','52') and LISTED_Y_N='N'  _x000d_and a.schclass='GLOBAL' and a.security is not null and a.UNITS&gt;0   and LAST_NET_ASSETS&gt;1 and f.schclass='GLOBAL' ) _x000d_where MKTVAL &gt; 0) order by 6 desc"/>
  </connection>
  <connection id="30" xr16:uid="{CA436C4C-09C3-491A-8D61-6960E34E9073}" name="Connection14668"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IPF' _x000d_ and LAST_NET_ASSETS&gt;1 and f.SCHCLASS='GLOBAL'_x000d_and WEEKEND_DT='31 May 2021' and a.ASSET_TYPE in('16','17','19','20','22','03','15'))  _x000d_where MKTVAL &gt; 0 order by 6 desc"/>
  </connection>
  <connection id="31" xr16:uid="{6F20E807-65E2-4A50-BE12-3F6D0CE04C30}" name="Connection146681"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BAF' _x000d_ _x000d_and WEEKEND_DT='31 May 2021' and a.ASSET_TYPE in('13','26','37','39','48') _x000d_and a.schclass='GLOBAL' and a.security is not null and a.UNITS&gt;0  and LAST_NET_ASSETS&gt;1 and f.schclass='GLOBAL' ) _x000d_where MKTVAL &gt; 0 order by 6 desc"/>
  </connection>
  <connection id="32" xr16:uid="{5AA15DB8-5833-447C-8639-3337631F401F}" name="Connection1467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I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 xr16:uid="{C611D9AA-06AC-4F91-8429-CEC97B9F145E}" name="Connection146701"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BAF' _x000d_ _x000d_and WEEKEND_DT='31 May 2021' and a.ASSET_TYPE in('05','06','07','09','11','12','14','25','29','34','18','52') and LISTED_Y_N='Y'  _x000d_and a.schclass='GLOBAL' and a.security is not null and a.UNITS&gt;0  and LAST_NET_ASSETS&gt;1 and f.schclass='GLOBAL' ) _x000d_where MKTVAL &gt; 0) order by 6 desc"/>
  </connection>
  <connection id="34" xr16:uid="{4FBF27ED-7B76-4C81-B135-9402F32028DC}" name="Connection14677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IPFSP1' _x000d_ _x000d_and WEEKEND_DT='31 May 2021' and a.ASSET_TYPE in('05','06','07','09','11','12','14','25','29','34','18','52') and LISTED_Y_N='Y'  _x000d_and a.schclass='GLOBAL' and a.security is not null and a.UNITS&gt;0  and LAST_NET_ASSETS&gt;1 and f.schclass='GLOBAL' ) _x000d_where MKTVAL &gt; 0) order by 6 desc"/>
  </connection>
  <connection id="35" xr16:uid="{43D8A4D4-F3CF-4F6A-8868-6082825028D7}" name="Connection14683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IP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6" xr16:uid="{6BB1AAFF-73C2-489B-BAFB-2BC8D7B85BB9}" name="Connection1468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LF' _x000d_ _x000d_and WEEKEND_DT='31 May 2021' and a.ASSET_TYPE in('13','26','37','39','48') _x000d_and a.schclass='GLOBAL' and a.security is not null and a.UNITS&gt;0  and LAST_NET_ASSETS&gt;1 and f.schclass='GLOBAL' ) _x000d_where MKTVAL &gt; 0 order by 6 desc"/>
  </connection>
  <connection id="37" xr16:uid="{FB4F69B0-BB09-414B-B084-69E0930C0EB6}" name="Connection14694"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LF' _x000d_ and LAST_NET_ASSETS&gt;1 and f.SCHCLASS='GLOBAL'_x000d_and WEEKEND_DT='31 May 2021' and a.ASSET_TYPE in('16','17','19','20','22','03','15'))  _x000d_where MKTVAL &gt; 0 order by 6 desc"/>
  </connection>
  <connection id="38" xr16:uid="{45707F5E-6192-4706-8C9E-EBB065230B16}" name="Connection146941"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BAF' _x000d_ and LAST_NET_ASSETS&gt;1 and f.SCHCLASS='GLOBAL'_x000d_and WEEKEND_DT='31 May 2021' and a.ASSET_TYPE in('16','17','19','20','22','03','15'))  _x000d_where MKTVAL &gt; 0 order by 6 desc"/>
  </connection>
  <connection id="39" xr16:uid="{F6EA6DC3-FEBA-402C-B633-8463897A6BC0}" name="Connection1469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0" xr16:uid="{7213398C-750A-48BA-B018-9A8F2BC7ED9D}" name="Connection146961" type="1" refreshedVersion="7" background="1" saveData="1">
    <dbPr connection="DRIVER={Microsoft ODBC for Oracle};UID=TATADB;" command="_x000d_select 'C) FIXED DEPOSITS (NOT EXCEEDING 91 DAY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1 May 2021' and a.asset_type='21' _x000d_   and a.scheme='TBAF' and a.security is not null _x000d_   group by a.scheme,nvl(b1.name,b.name))"/>
  </connection>
  <connection id="41" xr16:uid="{5F717BD5-B235-47F7-98A3-3C34AE15BE09}" name="Connection1470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2" xr16:uid="{E5647D93-0F4B-402C-865A-422E4D692ECC}" name="Connection14709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3" xr16:uid="{53731005-4465-4895-A619-58C4EC171B23}" name="Connection1471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RSFC' _x000d_ _x000d_and WEEKEND_DT='31 May 2021' and a.ASSET_TYPE in ('01','45','51')  _x000d_and a.schclass='GLOBAL' and a.security is not null and a.UNITS&gt;0   and LAST_NET_ASSETS&gt;1 and f.schclass='GLOBAL' ) _x000d_where units &gt; 0 _x000d_order by 6 desc"/>
  </connection>
  <connection id="44" xr16:uid="{C35E2930-CB18-4A1C-A9F6-F22D99B20D00}" name="Connection14710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MIF' _x000d_ _x000d_and WEEKEND_DT='31 May 2021' and a.ASSET_TYPE in ('01','45','51')  _x000d_and a.schclass='GLOBAL' and a.security is not null and a.UNITS&gt;0   and LAST_NET_ASSETS&gt;1 and f.schclass='GLOBAL' ) _x000d_where units &gt; 0 _x000d_order by 6 desc"/>
  </connection>
  <connection id="45" xr16:uid="{7BB3120B-D704-407D-9606-DF122339B921}" name="Connection1471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RSFC' _x000d_ _x000d_and WEEKEND_DT='31 May 2021' and a.ASSET_TYPE in('13','26','37','39','48') _x000d_and a.schclass='GLOBAL' and a.security is not null and a.UNITS&gt;0  and LAST_NET_ASSETS&gt;1 and f.schclass='GLOBAL' ) _x000d_where MKTVAL &gt; 0 order by 6 desc"/>
  </connection>
  <connection id="46" xr16:uid="{19599DF8-3A19-41D0-9905-EB8D2E9F9930}" name="Connection147151"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1' and units&lt;&gt;0 and a.security is not null AND A.scheme='TMIF'_x000d_ order by 6 desc"/>
  </connection>
  <connection id="47" xr16:uid="{11772EF6-9B63-4DCE-84ED-52B986614906}" name="Connection1471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RSFC' _x000d_ _x000d_and WEEKEND_DT='31 May 2021' and a.ASSET_TYPE in('05','06','07','09','11','12','14','25','29','34','18','52') and LISTED_Y_N='Y'  _x000d_and a.schclass='GLOBAL' and a.security is not null and a.UNITS&gt;0  and LAST_NET_ASSETS&gt;1 and f.schclass='GLOBAL' ) _x000d_where MKTVAL &gt; 0) order by 6 desc"/>
  </connection>
  <connection id="48" xr16:uid="{69DD5677-5F25-4F71-8D9E-6AE824510D1B}" name="Connection1472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9" xr16:uid="{7FB749E8-2FF3-4287-A432-59A22D13654D}" name="Connection1472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STBF' _x000d_ _x000d_and WEEKEND_DT='31 May 2021' and a.ASSET_TYPE in('13','26','37','39','48') _x000d_and a.schclass='GLOBAL' and a.security is not null and a.UNITS&gt;0  and LAST_NET_ASSETS&gt;1 and f.schclass='GLOBAL' ) _x000d_where MKTVAL &gt; 0 order by 6 desc"/>
  </connection>
  <connection id="50" xr16:uid="{CD7C23EF-DDB1-45EA-90F3-A0BE7D65ED71}" name="Connection14729"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STBF' _x000d_ _x000d_and WEEKEND_DT='31 May 2021' and a.ASSET_TYPE in('05','06','07','09','11','12','14','25','29','34','18','52') and LISTED_Y_N='Y'  _x000d_and a.schclass='GLOBAL' and a.security is not null and a.UNITS&gt;0  and LAST_NET_ASSETS&gt;1 and f.schclass='GLOBAL' ) _x000d_where MKTVAL &gt; 0) order by 6 desc"/>
  </connection>
  <connection id="51" xr16:uid="{5ABFD9C2-73B8-450D-A43B-54D4D29B615C}" name="Connection147291"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MIF' _x000d_ _x000d_and WEEKEND_DT='31 May 2021' and a.ASSET_TYPE in('13','26','37','39','48') _x000d_and a.schclass='GLOBAL' and a.security is not null and a.UNITS&gt;0  and LAST_NET_ASSETS&gt;1 and f.schclass='GLOBAL' ) _x000d_where MKTVAL &gt; 0 order by 6 desc"/>
  </connection>
  <connection id="52" xr16:uid="{5732DFA1-F55D-4EC3-8349-5B4D629C0CFF}" name="Connection14730"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y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STBF' _x000d_ _x000d_and WEEKEND_DT='31 May 2021' and a.ASSET_TYPE in('05','06','07','09','11','12','14','25','29','34','18','52') and LISTED_Y_N='N'  _x000d_and a.schclass='GLOBAL' and a.security is not null and a.UNITS&gt;0   and LAST_NET_ASSETS&gt;1 and f.schclass='GLOBAL' ) _x000d_where MKTVAL &gt; 0) order by 6 desc"/>
  </connection>
  <connection id="53" xr16:uid="{C850159C-ED97-41FB-AD1A-3F861AB174CC}" name="Connection147301"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MIF' _x000d_ _x000d_and WEEKEND_DT='31 May 2021' and a.ASSET_TYPE in('05','06','07','09','11','12','14','25','29','34','18','52') and LISTED_Y_N='Y'  _x000d_and a.schclass='GLOBAL' and a.security is not null and a.UNITS&gt;0  and LAST_NET_ASSETS&gt;1 and f.schclass='GLOBAL' ) _x000d_where MKTVAL &gt; 0) order by 6 desc"/>
  </connection>
  <connection id="54" xr16:uid="{6F41DAF1-3245-43CE-97C5-9F50223BA5C3}" name="Connection14733"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STBF' _x000d_ and LAST_NET_ASSETS&gt;1 and f.SCHCLASS='GLOBAL'_x000d_and WEEKEND_DT='31 May 2021' and a.ASSET_TYPE in('16','17','19','20','22','03','15'))  _x000d_where MKTVAL &gt; 0 order by 6 desc"/>
  </connection>
  <connection id="55" xr16:uid="{2829A44A-9A3F-4CEB-B5F1-8326624FD3C5}" name="Connection1473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 xr16:uid="{89BB8D48-6A36-4595-8372-03ED59C3F47E}" name="Connection1474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FF' _x000d_ _x000d_and WEEKEND_DT='31 May 2021' and a.ASSET_TYPE in('13','26','37','39','48') _x000d_and a.schclass='GLOBAL' and a.security is not null and a.UNITS&gt;0  and LAST_NET_ASSETS&gt;1 and f.schclass='GLOBAL' ) _x000d_where MKTVAL &gt; 0 order by 6 desc"/>
  </connection>
  <connection id="57" xr16:uid="{033BD445-E78F-43A9-AE49-B7034BDB2CC0}" name="Connection1474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F' _x000d_ _x000d_and WEEKEND_DT='31 May 2021' and a.ASSET_TYPE in('05','06','07','09','11','12','14','25','29','34','18','52') and LISTED_Y_N='Y'  _x000d_and a.schclass='GLOBAL' and a.security is not null and a.UNITS&gt;0  and LAST_NET_ASSETS&gt;1 and f.schclass='GLOBAL' ) _x000d_where MKTVAL &gt; 0) order by 6 desc"/>
  </connection>
  <connection id="58" xr16:uid="{B65F051A-B1F8-4E23-A2C6-707F52A59B9E}" name="Connection147421"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MIF' _x000d_ and LAST_NET_ASSETS&gt;1 and f.SCHCLASS='GLOBAL'_x000d_and WEEKEND_DT='31 May 2021' and a.ASSET_TYPE in('16','17','19','20','22','03','15'))  _x000d_where MKTVAL &gt; 0 order by 6 desc"/>
  </connection>
  <connection id="59" xr16:uid="{16446DE0-4DEE-4BF2-B01A-33523340B45D}" name="Connection14746"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F' _x000d_ and LAST_NET_ASSETS&gt;1 and f.SCHCLASS='GLOBAL'_x000d_and WEEKEND_DT='31 May 2021' and a.ASSET_TYPE in('16','17','19','20','22','03','15'))  _x000d_where MKTVAL &gt; 0 order by 6 desc"/>
  </connection>
  <connection id="60" xr16:uid="{19F7C120-6827-4516-AB02-EC1FA4A50D65}" name="Connection1474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1" xr16:uid="{E059D6AA-C636-4699-AD34-A44811BA5ABC}" name="Connection14748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2" xr16:uid="{2FAB8D5C-F941-49B9-99C7-360F611EA0DD}" name="Connection1475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MAOF' _x000d_ _x000d_and WEEKEND_DT='31 May 2021' and a.ASSET_TYPE in ('01','45','51')  _x000d_and a.schclass='GLOBAL' and a.security is not null and a.UNITS&gt;0   and LAST_NET_ASSETS&gt;1 and f.schclass='GLOBAL' ) _x000d_where units &gt; 0 _x000d_order by 6 desc"/>
  </connection>
  <connection id="63" xr16:uid="{EF10BAB8-DC64-4D78-9890-90FADEA44D16}" name="Connection14755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FSP1' _x000d_ _x000d_and WEEKEND_DT='31 May 2021' and a.ASSET_TYPE in('05','06','07','09','11','12','14','25','29','34','18','52') and LISTED_Y_N='Y'  _x000d_and a.schclass='GLOBAL' and a.security is not null and a.UNITS&gt;0  and LAST_NET_ASSETS&gt;1 and f.schclass='GLOBAL' ) _x000d_where MKTVAL &gt; 0) order by 6 desc"/>
  </connection>
  <connection id="64" xr16:uid="{58382B7B-28E7-4921-8573-46C7EC788605}" name="Connection14761" type="1" refreshedVersion="7"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1' and units&lt;&gt;0 and a.security is not null AND A.scheme='TMAOF'_x000d_ order by 6 desc"/>
  </connection>
  <connection id="65" xr16:uid="{750A607B-D4B3-4A09-A87E-53C549C1D5D2}" name="Connection14761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6" xr16:uid="{7C494084-F0B6-4BB9-BD69-0D87B5A29C4A}" name="Connection1476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USTF' _x000d_ _x000d_and WEEKEND_DT='31 May 2021' and a.ASSET_TYPE in('13','26','37','39','48') _x000d_and a.schclass='GLOBAL' and a.security is not null and a.UNITS&gt;0  and LAST_NET_ASSETS&gt;1 and f.schclass='GLOBAL' ) _x000d_where MKTVAL &gt; 0 order by 6 desc"/>
  </connection>
  <connection id="67" xr16:uid="{05915553-E118-4D53-BC41-CC17568D85AD}" name="Connection1476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USTF' _x000d_ _x000d_and WEEKEND_DT='31 May 2021' and a.ASSET_TYPE in('05','06','07','09','11','12','14','25','29','34','18','52') and LISTED_Y_N='Y'  _x000d_and a.schclass='GLOBAL' and a.security is not null and a.UNITS&gt;0  and LAST_NET_ASSETS&gt;1 and f.schclass='GLOBAL' ) _x000d_where MKTVAL &gt; 0) order by 6 desc"/>
  </connection>
  <connection id="68" xr16:uid="{9EC4CE00-D1D0-49C8-A914-F7B87123E548}" name="Connection1477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USTF' _x000d_ and LAST_NET_ASSETS&gt;1 and f.SCHCLASS='GLOBAL'_x000d_and WEEKEND_DT='31 May 2021' and a.ASSET_TYPE in('16','17','19','20','22','03','15'))  _x000d_where MKTVAL &gt; 0 order by 6 desc"/>
  </connection>
  <connection id="69" xr16:uid="{F50FB07F-015D-48C0-AA0D-254583EA881F}" name="Connection1477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 xr16:uid="{219F046F-3D9E-4748-A579-36335D36BC0D}" name="Connection147741"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MAOF' _x000d_ _x000d_and WEEKEND_DT='31 May 2021' and a.ASSET_TYPE in('13','26','37','39','48') _x000d_and a.schclass='GLOBAL' and a.security is not null and a.UNITS&gt;0  and LAST_NET_ASSETS&gt;1 and f.schclass='GLOBAL' ) _x000d_where MKTVAL &gt; 0 order by 6 desc"/>
  </connection>
  <connection id="71" xr16:uid="{E044EC88-2EF1-4BC0-AABF-EAFE13DA790A}" name="Connection1478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FM54A' _x000d_ _x000d_and WEEKEND_DT='31 May 2021' and a.ASSET_TYPE in('13','26','37','39','48') _x000d_and a.schclass='GLOBAL' and a.security is not null and a.UNITS&gt;0  and LAST_NET_ASSETS&gt;1 and f.schclass='GLOBAL' ) _x000d_where MKTVAL &gt; 0 order by 6 desc"/>
  </connection>
  <connection id="72" xr16:uid="{39FCF5BA-8132-44FF-8A4C-5F8D88868DBF}" name="Connection147801"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MAOF' _x000d_ _x000d_and WEEKEND_DT='31 May 2021' and a.ASSET_TYPE in('05','06','07','09','11','12','14','25','29','34','18','52') and LISTED_Y_N='Y'  _x000d_and a.schclass='GLOBAL' and a.security is not null and a.UNITS&gt;0  and LAST_NET_ASSETS&gt;1 and f.schclass='GLOBAL' ) _x000d_where MKTVAL &gt; 0) order by 6 desc"/>
  </connection>
  <connection id="73" xr16:uid="{7C427FB6-EEE7-4335-B9F0-D09AB8D2F533}" name="Connection1478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M54A' _x000d_ _x000d_and WEEKEND_DT='31 May 2021' and a.ASSET_TYPE in('05','06','07','09','11','12','14','25','29','34','18','52') and LISTED_Y_N='Y'  _x000d_and a.schclass='GLOBAL' and a.security is not null and a.UNITS&gt;0  and LAST_NET_ASSETS&gt;1 and f.schclass='GLOBAL' ) _x000d_where MKTVAL &gt; 0) order by 6 desc"/>
  </connection>
  <connection id="74" xr16:uid="{7E12B018-536F-4153-83FF-C0C4BDE0215F}" name="Connection1478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M54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5" xr16:uid="{88473F87-16CC-4584-984C-68AA6A8BB399}" name="Connection1479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FM55A' _x000d_ _x000d_and WEEKEND_DT='31 May 2021' and a.ASSET_TYPE in('13','26','37','39','48') _x000d_and a.schclass='GLOBAL' and a.security is not null and a.UNITS&gt;0  and LAST_NET_ASSETS&gt;1 and f.schclass='GLOBAL' ) _x000d_where MKTVAL &gt; 0 order by 6 desc"/>
  </connection>
  <connection id="76" xr16:uid="{29E34995-1F6E-4B7F-B218-F0D49888F4A5}" name="Connection1479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M55A' _x000d_ _x000d_and WEEKEND_DT='31 May 2021' and a.ASSET_TYPE in('05','06','07','09','11','12','14','25','29','34','18','52') and LISTED_Y_N='Y'  _x000d_and a.schclass='GLOBAL' and a.security is not null and a.UNITS&gt;0  and LAST_NET_ASSETS&gt;1 and f.schclass='GLOBAL' ) _x000d_where MKTVAL &gt; 0) order by 6 desc"/>
  </connection>
  <connection id="77" xr16:uid="{35AEB9FD-A4A6-4F3E-BDBD-75820D78CBF3}" name="Connection147941"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MAOF' _x000d_ and LAST_NET_ASSETS&gt;1 and f.SCHCLASS='GLOBAL'_x000d_and WEEKEND_DT='31 May 2021' and a.ASSET_TYPE in('16','17','19','20','22','03','15'))  _x000d_where MKTVAL &gt; 0 order by 6 desc"/>
  </connection>
  <connection id="78" xr16:uid="{54EBCF30-8F78-4849-B5CD-3DBAC4636154}" name="Connection1480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M55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9" xr16:uid="{D5D687D9-02BE-4F78-8ED4-6F1B901390F5}" name="Connection1480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FM55B' _x000d_ _x000d_and WEEKEND_DT='31 May 2021' and a.ASSET_TYPE in('13','26','37','39','48') _x000d_and a.schclass='GLOBAL' and a.security is not null and a.UNITS&gt;0  and LAST_NET_ASSETS&gt;1 and f.schclass='GLOBAL' ) _x000d_where MKTVAL &gt; 0 order by 6 desc"/>
  </connection>
  <connection id="80" xr16:uid="{126B16D2-2EB4-43BC-AA05-0DB789696167}" name="Connection14806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1" xr16:uid="{E3F7A84C-5D52-4927-BBB8-5E17AB5BB6DF}" name="Connection14807"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M55B' _x000d_ _x000d_and WEEKEND_DT='31 May 2021' and a.ASSET_TYPE in('05','06','07','09','11','12','14','25','29','34','18','52') and LISTED_Y_N='Y'  _x000d_and a.schclass='GLOBAL' and a.security is not null and a.UNITS&gt;0  and LAST_NET_ASSETS&gt;1 and f.schclass='GLOBAL' ) _x000d_where MKTVAL &gt; 0) order by 6 desc"/>
  </connection>
  <connection id="82" xr16:uid="{BF270814-063B-49A2-B131-8B429D0BD6B0}" name="Connection1481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M55B'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3" xr16:uid="{46DF4335-5EC4-41D3-B58B-6AE6FDE86752}" name="Connection1481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FM55D' _x000d_ _x000d_and WEEKEND_DT='31 May 2021' and a.ASSET_TYPE in('13','26','37','39','48') _x000d_and a.schclass='GLOBAL' and a.security is not null and a.UNITS&gt;0  and LAST_NET_ASSETS&gt;1 and f.schclass='GLOBAL' ) _x000d_where MKTVAL &gt; 0 order by 6 desc"/>
  </connection>
  <connection id="84" xr16:uid="{00538C4B-8B97-4736-A12D-8096EAD64CC9}" name="Connection14820"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M55D' _x000d_ _x000d_and WEEKEND_DT='31 May 2021' and a.ASSET_TYPE in('05','06','07','09','11','12','14','25','29','34','18','52') and LISTED_Y_N='Y'  _x000d_and a.schclass='GLOBAL' and a.security is not null and a.UNITS&gt;0  and LAST_NET_ASSETS&gt;1 and f.schclass='GLOBAL' ) _x000d_where MKTVAL &gt; 0) order by 6 desc"/>
  </connection>
  <connection id="85" xr16:uid="{205CE63B-C256-4CEB-BC13-E8862C165C9F}" name="Connection1482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M55D'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F88179AC-5CA6-4CE2-BC1D-3BC9FEC9EE87}" name="Connection1483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FM55E' _x000d_ _x000d_and WEEKEND_DT='31 May 2021' and a.ASSET_TYPE in('13','26','37','39','48') _x000d_and a.schclass='GLOBAL' and a.security is not null and a.UNITS&gt;0  and LAST_NET_ASSETS&gt;1 and f.schclass='GLOBAL' ) _x000d_where MKTVAL &gt; 0 order by 6 desc"/>
  </connection>
  <connection id="87" xr16:uid="{92E7F9A4-A403-44C9-87AA-7CF381BE9A70}" name="Connection14833"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M55E' _x000d_ _x000d_and WEEKEND_DT='31 May 2021' and a.ASSET_TYPE in('05','06','07','09','11','12','14','25','29','34','18','52') and LISTED_Y_N='Y'  _x000d_and a.schclass='GLOBAL' and a.security is not null and a.UNITS&gt;0  and LAST_NET_ASSETS&gt;1 and f.schclass='GLOBAL' ) _x000d_where MKTVAL &gt; 0) order by 6 desc"/>
  </connection>
  <connection id="88" xr16:uid="{DB8CB927-5780-4376-B242-08C13B6AEDCA}" name="Connection1483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M55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9" xr16:uid="{71E47F32-6372-410E-985E-2950734B2FCA}" name="Connection1484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FM55F' _x000d_ _x000d_and WEEKEND_DT='31 May 2021' and a.ASSET_TYPE in('13','26','37','39','48') _x000d_and a.schclass='GLOBAL' and a.security is not null and a.UNITS&gt;0  and LAST_NET_ASSETS&gt;1 and f.schclass='GLOBAL' ) _x000d_where MKTVAL &gt; 0 order by 6 desc"/>
  </connection>
  <connection id="90" xr16:uid="{130D2AAF-E42D-4E1A-9E9B-57F449B92F69}" name="Connection1484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M55F' _x000d_ _x000d_and WEEKEND_DT='31 May 2021' and a.ASSET_TYPE in('05','06','07','09','11','12','14','25','29','34','18','52') and LISTED_Y_N='Y'  _x000d_and a.schclass='GLOBAL' and a.security is not null and a.UNITS&gt;0  and LAST_NET_ASSETS&gt;1 and f.schclass='GLOBAL' ) _x000d_where MKTVAL &gt; 0) order by 6 desc"/>
  </connection>
  <connection id="91" xr16:uid="{0B91180C-5541-43DA-BFB9-2E4AA4A96AD5}" name="Connection1485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M55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29442550-3CFA-4B6C-8C3A-54EBC2A4E8D7}" name="Connection1485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FM55G' _x000d_ _x000d_and WEEKEND_DT='31 May 2021' and a.ASSET_TYPE in('13','26','37','39','48') _x000d_and a.schclass='GLOBAL' and a.security is not null and a.UNITS&gt;0  and LAST_NET_ASSETS&gt;1 and f.schclass='GLOBAL' ) _x000d_where MKTVAL &gt; 0 order by 6 desc"/>
  </connection>
  <connection id="93" xr16:uid="{3092DE75-00A6-4618-9276-BFB1D7ED30BD}" name="Connection14859"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M55G' _x000d_ _x000d_and WEEKEND_DT='31 May 2021' and a.ASSET_TYPE in('05','06','07','09','11','12','14','25','29','34','18','52') and LISTED_Y_N='Y'  _x000d_and a.schclass='GLOBAL' and a.security is not null and a.UNITS&gt;0  and LAST_NET_ASSETS&gt;1 and f.schclass='GLOBAL' ) _x000d_where MKTVAL &gt; 0) order by 6 desc"/>
  </connection>
  <connection id="94" xr16:uid="{58AF5FF6-9EF0-4D98-9349-1DFF1A3CBC96}" name="Connection1486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M55G'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5" xr16:uid="{064AD259-8FD1-45CB-AFEE-175F3C50961E}" name="Connection1487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M55I' _x000d_ _x000d_and WEEKEND_DT='31 May 2021' and a.ASSET_TYPE in('05','06','07','09','11','12','14','25','29','34','18','52') and LISTED_Y_N='Y'  _x000d_and a.schclass='GLOBAL' and a.security is not null and a.UNITS&gt;0  and LAST_NET_ASSETS&gt;1 and f.schclass='GLOBAL' ) _x000d_where MKTVAL &gt; 0) order by 6 desc"/>
  </connection>
  <connection id="96" xr16:uid="{A260F85B-3ACE-46B7-B78D-229EFB1F7686}" name="Connection1487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M55I'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 xr16:uid="{A6EFB791-7C26-440B-BB15-700237F0D283}" name="Connection1488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M56A' _x000d_ _x000d_and WEEKEND_DT='31 May 2021' and a.ASSET_TYPE in('05','06','07','09','11','12','14','25','29','34','18','52') and LISTED_Y_N='Y'  _x000d_and a.schclass='GLOBAL' and a.security is not null and a.UNITS&gt;0  and LAST_NET_ASSETS&gt;1 and f.schclass='GLOBAL' ) _x000d_where MKTVAL &gt; 0) order by 6 desc"/>
  </connection>
  <connection id="98" xr16:uid="{AB128A6C-CA37-4FD9-967B-846B26318E1A}" name="Connection1489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M56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8048D2CA-6B12-4244-8EC6-24F6387C27C0}" name="Connection1489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M56B' _x000d_ _x000d_and WEEKEND_DT='31 May 2021' and a.ASSET_TYPE in('05','06','07','09','11','12','14','25','29','34','18','52') and LISTED_Y_N='Y'  _x000d_and a.schclass='GLOBAL' and a.security is not null and a.UNITS&gt;0  and LAST_NET_ASSETS&gt;1 and f.schclass='GLOBAL' ) _x000d_where MKTVAL &gt; 0) order by 6 desc"/>
  </connection>
  <connection id="100" xr16:uid="{D1637D89-4727-4005-9971-282D09B47990}" name="Connection1490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M56B'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9E86CCCD-D17A-429B-930F-C364E48C0AD8}" name="Connection1491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M56C' _x000d_ _x000d_and WEEKEND_DT='31 May 2021' and a.ASSET_TYPE in('05','06','07','09','11','12','14','25','29','34','18','52') and LISTED_Y_N='Y'  _x000d_and a.schclass='GLOBAL' and a.security is not null and a.UNITS&gt;0  and LAST_NET_ASSETS&gt;1 and f.schclass='GLOBAL' ) _x000d_where MKTVAL &gt; 0) order by 6 desc"/>
  </connection>
  <connection id="102" xr16:uid="{06E7129C-BCCF-44F0-BC2B-21B6ECC3D1BA}" name="Connection1491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M56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 xr16:uid="{B5CF3E7C-63E1-4300-8AC6-5792F46FB018}" name="Connection1492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M56D' _x000d_ _x000d_and WEEKEND_DT='31 May 2021' and a.ASSET_TYPE in('05','06','07','09','11','12','14','25','29','34','18','52') and LISTED_Y_N='Y'  _x000d_and a.schclass='GLOBAL' and a.security is not null and a.UNITS&gt;0  and LAST_NET_ASSETS&gt;1 and f.schclass='GLOBAL' ) _x000d_where MKTVAL &gt; 0) order by 6 desc"/>
  </connection>
  <connection id="104" xr16:uid="{661F2C39-0EE1-4EE3-A11A-1C115586F5A6}" name="Connection1493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M56D'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 xr16:uid="{B76C9BC2-3DB2-423E-B4C4-A0EB0760EB9D}" name="Connection1493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M56F' _x000d_ _x000d_and WEEKEND_DT='31 May 2021' and a.ASSET_TYPE in('05','06','07','09','11','12','14','25','29','34','18','52') and LISTED_Y_N='Y'  _x000d_and a.schclass='GLOBAL' and a.security is not null and a.UNITS&gt;0  and LAST_NET_ASSETS&gt;1 and f.schclass='GLOBAL' ) _x000d_where MKTVAL &gt; 0) order by 6 desc"/>
  </connection>
  <connection id="106" xr16:uid="{930D37B4-250F-4436-A285-AC74D8819F04}" name="Connection1494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M56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 xr16:uid="{6F4814DA-E081-42A8-937D-6C6DE8F64ED0}" name="Connection1494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FRSTF' _x000d_ _x000d_and WEEKEND_DT='31 May 2021' and a.ASSET_TYPE in('13','26','37','39','48') _x000d_and a.schclass='GLOBAL' and a.security is not null and a.UNITS&gt;0  and LAST_NET_ASSETS&gt;1 and f.schclass='GLOBAL' ) _x000d_where MKTVAL &gt; 0 order by 6 desc"/>
  </connection>
  <connection id="108" xr16:uid="{B2408AC2-82C7-4224-B7B0-93598807267C}" name="Connection14954"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FRSTF' _x000d_ and LAST_NET_ASSETS&gt;1 and f.SCHCLASS='GLOBAL'_x000d_and WEEKEND_DT='31 May 2021' and a.ASSET_TYPE in('16','17','19','20','22','03','15'))  _x000d_where MKTVAL &gt; 0 order by 6 desc"/>
  </connection>
  <connection id="109" xr16:uid="{E6628A74-B3C9-4402-8927-B8CBEFDE0408}" name="Connection1495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A5FA38A6-63DD-4268-BFEB-9AF89A43E6A9}" name="Connection15227"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VFS1' _x000d_ _x000d_and WEEKEND_DT='31 May 2021' and a.ASSET_TYPE in ('01','45','51')  _x000d_and a.schclass='GLOBAL' and a.security is not null and a.UNITS&gt;0   and LAST_NET_ASSETS&gt;1 and f.schclass='GLOBAL' ) _x000d_where units &gt; 0 _x000d_order by 6 desc"/>
  </connection>
  <connection id="111" xr16:uid="{9139D59C-FFDD-4A39-B8BC-D5E4B6BBA0A6}" name="Connection15239"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VFS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 xr16:uid="{D0050CD8-64AE-4712-96A6-ED27A62A38C1}" name="Connection1524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VFS2' _x000d_ _x000d_and WEEKEND_DT='31 May 2021' and a.ASSET_TYPE in ('01','45','51')  _x000d_and a.schclass='GLOBAL' and a.security is not null and a.UNITS&gt;0   and LAST_NET_ASSETS&gt;1 and f.schclass='GLOBAL' ) _x000d_where units &gt; 0 _x000d_order by 6 desc"/>
  </connection>
  <connection id="113" xr16:uid="{830C9BAD-E4DF-4961-96B2-483E3D616241}" name="Connection15252"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VFS2'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 xr16:uid="{F28BD307-3445-48EF-ABF6-D6EA0519F187}" name="Connection15279"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BFSF' _x000d_ _x000d_and WEEKEND_DT='31 May 2021' and a.ASSET_TYPE in ('01','45','51')  _x000d_and a.schclass='GLOBAL' and a.security is not null and a.UNITS&gt;0   and LAST_NET_ASSETS&gt;1 and f.schclass='GLOBAL' ) _x000d_where units &gt; 0 _x000d_order by 6 desc"/>
  </connection>
  <connection id="115" xr16:uid="{7A0E8569-4910-463C-964D-ED96AED297A4}" name="Connection1529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4818592F-1ED9-4669-8E0E-73C044BCED7D}" name="Connection15292"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DIF' _x000d_ _x000d_and WEEKEND_DT='31 May 2021' and a.ASSET_TYPE in ('01','45','51')  _x000d_and a.schclass='GLOBAL' and a.security is not null and a.UNITS&gt;0   and LAST_NET_ASSETS&gt;1 and f.schclass='GLOBAL' ) _x000d_where units &gt; 0 _x000d_order by 6 desc"/>
  </connection>
  <connection id="117" xr16:uid="{F9E10AA1-C023-452E-B4F9-C60D1DEEEDB3}" name="Connection1529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1 May 2021' and a.scheme='TDIF' _x000d_ and LAST_NET_ASSETS &gt;1 and f.SCHCLASS='GLOBAL' _x000d_and WEEKEND_DT='31 May 2021' and a.ASSET_TYPE in('43','44')) _x000d_where MKTVAL &gt; 0 order by 6 desc"/>
  </connection>
  <connection id="118" xr16:uid="{F941DA66-1AD1-4951-B667-87DC53D4F3C6}" name="Connection15304"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F999D8A2-B2AD-4AF6-8ED1-31FD21C912B7}" name="Connection1530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DIVYF' _x000d_ _x000d_and WEEKEND_DT='31 May 2021' and a.ASSET_TYPE in ('01','45','51')  _x000d_and a.schclass='GLOBAL' and a.security is not null and a.UNITS&gt;0   and LAST_NET_ASSETS&gt;1 and f.schclass='GLOBAL' ) _x000d_where units &gt; 0 _x000d_order by 6 desc"/>
  </connection>
  <connection id="120" xr16:uid="{5C1103DD-ADA9-407E-A7C1-E3EAB7EDAAF8}" name="Connection15311"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DIVYF' _x000d_ _x000d_and WEEKEND_DT='31 May 2021' and a.ASSET_TYPE in('05','06','07','09','11','12','14','25','29','34','18','52') and LISTED_Y_N='Y'  _x000d_and a.schclass='GLOBAL' and a.security is not null and a.UNITS&gt;0  and LAST_NET_ASSETS&gt;1 and f.schclass='GLOBAL' ) _x000d_where MKTVAL &gt; 0) order by 6 desc"/>
  </connection>
  <connection id="121" xr16:uid="{0D6BC652-2E41-40CE-AE96-D92018831D5D}" name="Connection15317"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2" xr16:uid="{2ECB3A9B-9A96-4993-8B39-9550A9B452B8}" name="Connection15318"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EQPEF' _x000d_ _x000d_and WEEKEND_DT='31 May 2021' and a.ASSET_TYPE in ('01','45','51')  _x000d_and a.schclass='GLOBAL' and a.security is not null and a.UNITS&gt;0   and LAST_NET_ASSETS&gt;1 and f.schclass='GLOBAL' ) _x000d_where units &gt; 0 _x000d_order by 6 desc"/>
  </connection>
  <connection id="123" xr16:uid="{FD8BE47E-E491-4975-A19D-B14201B0CC7D}" name="Connection15330"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4" xr16:uid="{B2E2AFF8-697B-414B-B9BB-C3991348D96A}" name="Connection15344"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CS' _x000d_ _x000d_and WEEKEND_DT='31 May 2021' and a.ASSET_TYPE in ('01','45','51')  _x000d_and a.schclass='GLOBAL' and a.security is not null and a.UNITS&gt;0   and LAST_NET_ASSETS&gt;1 and f.schclass='GLOBAL' ) _x000d_where units &gt; 0 _x000d_order by 6 desc"/>
  </connection>
  <connection id="125" xr16:uid="{C3692CCA-EC70-436D-A2FF-F5A9C20316ED}" name="Connection15356"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6" xr16:uid="{33F947CC-55BF-4C8A-AF33-F52D873B0A83}" name="Connection15357"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MCAPF' _x000d_ _x000d_and WEEKEND_DT='31 May 2021' and a.ASSET_TYPE in ('01','45','51')  _x000d_and a.schclass='GLOBAL' and a.security is not null and a.UNITS&gt;0   and LAST_NET_ASSETS&gt;1 and f.schclass='GLOBAL' ) _x000d_where units &gt; 0 _x000d_order by 6 desc"/>
  </connection>
  <connection id="127" xr16:uid="{62969E29-7999-4821-8ACF-F27E7AEAE5E1}" name="Connection15369"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62B6ADFA-8CDC-41CF-8B45-06D0B95E2ADD}" name="Connection1537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FEF' _x000d_ _x000d_and WEEKEND_DT='31 May 2021' and a.ASSET_TYPE in ('01','45','51')  _x000d_and a.schclass='GLOBAL' and a.security is not null and a.UNITS&gt;0   and LAST_NET_ASSETS&gt;1 and f.schclass='GLOBAL' ) _x000d_where units &gt; 0 _x000d_order by 6 desc"/>
  </connection>
  <connection id="129" xr16:uid="{C6BA2F5C-2BBD-454D-B516-2704102C981D}" name="Connection15382"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0" xr16:uid="{CE649ABB-413A-4D2F-8B29-F47238A16BFA}" name="Connection15383"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EGF' _x000d_ _x000d_and WEEKEND_DT='31 May 2021' and a.ASSET_TYPE in ('01','45','51')  _x000d_and a.schclass='GLOBAL' and a.security is not null and a.UNITS&gt;0   and LAST_NET_ASSETS&gt;1 and f.schclass='GLOBAL' ) _x000d_where units &gt; 0 _x000d_order by 6 desc"/>
  </connection>
  <connection id="131" xr16:uid="{5A352140-5510-4747-B21F-992BC6A47075}" name="Connection15386" type="1" refreshedVersion="7"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EGF' _x000d_ _x000d_and WEEKEND_DT='31 May 2021' and (A.ASSET_TYPE in('35','36','24') _x000d_and a.schclass='GLOBAL' and a.security is not null and a.UNITS&gt;0   and LAST_NET_ASSETS&gt;1 and f.schclass='GLOBAL' ) _x000d_AND (LAST_NET_ASSETS/100000) &gt; 0 order by 6 desc)"/>
  </connection>
  <connection id="132" xr16:uid="{B02D8F32-480D-4AA9-A314-876CD0FC1535}" name="Connection15388"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EGF' _x000d_ _x000d_and WEEKEND_DT='31 May 2021' and a.ASSET_TYPE in('13','26','37','39','48') _x000d_and a.schclass='GLOBAL' and a.security is not null and a.UNITS&gt;0  and LAST_NET_ASSETS&gt;1 and f.schclass='GLOBAL' ) _x000d_where MKTVAL &gt; 0 order by 6 desc"/>
  </connection>
  <connection id="133" xr16:uid="{02B93692-BD2F-4F93-8AD0-59A18B68F6A3}" name="Connection15389"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EGF' _x000d_ _x000d_and WEEKEND_DT='31 May 2021' and a.ASSET_TYPE in('05','06','07','09','11','12','14','25','29','34','18','52') and LISTED_Y_N='Y'  _x000d_and a.schclass='GLOBAL' and a.security is not null and a.UNITS&gt;0  and LAST_NET_ASSETS&gt;1 and f.schclass='GLOBAL' ) _x000d_where MKTVAL &gt; 0) order by 6 desc"/>
  </connection>
  <connection id="134" xr16:uid="{A9031A95-8A14-480C-B3E2-2FC8ABE6842B}" name="Connection15393" type="1" refreshedVersion="7"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EGF' _x000d_ and LAST_NET_ASSETS&gt;1 and f.SCHCLASS='GLOBAL'_x000d_and WEEKEND_DT='31 May 2021' and a.ASSET_TYPE in('16','17','19','20','22','03','15'))  _x000d_where MKTVAL &gt; 0 order by 6 desc"/>
  </connection>
  <connection id="135" xr16:uid="{659E5859-72FC-4A0B-ADFF-FB56671F7EEC}" name="Connection15395"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 xr16:uid="{288ABD74-C753-41A5-8A52-2DA3B6E16C7D}" name="Connection1539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IFNA' _x000d_ _x000d_and WEEKEND_DT='31 May 2021' and a.ASSET_TYPE in ('01','45','51')  _x000d_and a.schclass='GLOBAL' and a.security is not null and a.UNITS&gt;0   and LAST_NET_ASSETS&gt;1 and f.schclass='GLOBAL' ) _x000d_where units &gt; 0 _x000d_order by 6 desc"/>
  </connection>
  <connection id="137" xr16:uid="{F20AD58C-7987-405E-B10B-88038F18353C}" name="Connection15402"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IFNA' _x000d_ _x000d_and WEEKEND_DT='31 May 2021' and a.ASSET_TYPE in('05','06','07','09','11','12','14','25','29','34','18','52') and LISTED_Y_N='Y'  _x000d_and a.schclass='GLOBAL' and a.security is not null and a.UNITS&gt;0  and LAST_NET_ASSETS&gt;1 and f.schclass='GLOBAL' ) _x000d_where MKTVAL &gt; 0) order by 6 desc"/>
  </connection>
  <connection id="138" xr16:uid="{2DC52C65-81B2-4DE1-BE2F-46168590ECBF}" name="Connection15408"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9" xr16:uid="{40223F7A-D97F-4EAB-BC8D-E4AB40359DA9}" name="Connection15409"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IFSA' _x000d_ _x000d_and WEEKEND_DT='31 May 2021' and a.ASSET_TYPE in ('01','45','51')  _x000d_and a.schclass='GLOBAL' and a.security is not null and a.UNITS&gt;0   and LAST_NET_ASSETS&gt;1 and f.schclass='GLOBAL' ) _x000d_where units &gt; 0 _x000d_order by 6 desc"/>
  </connection>
  <connection id="140" xr16:uid="{4BECEF5B-021F-4836-B60E-A9000D1CCEDB}" name="Connection1542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1" xr16:uid="{B08F86C3-5680-4D9A-B2A6-9419F0C8AB75}" name="Connection15422"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ICF' _x000d_ _x000d_and WEEKEND_DT='31 May 2021' and a.ASSET_TYPE in ('01','45','51')  _x000d_and a.schclass='GLOBAL' and a.security is not null and a.UNITS&gt;0   and LAST_NET_ASSETS&gt;1 and f.schclass='GLOBAL' ) _x000d_where units &gt; 0 _x000d_order by 6 desc"/>
  </connection>
  <connection id="142" xr16:uid="{A3F96673-7F6C-4E09-A9BE-61D0B466D7FD}" name="Connection15428"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ICF' _x000d_ _x000d_and WEEKEND_DT='31 May 2021' and a.ASSET_TYPE in('05','06','07','09','11','12','14','25','29','34','18','52') and LISTED_Y_N='Y'  _x000d_and a.schclass='GLOBAL' and a.security is not null and a.UNITS&gt;0  and LAST_NET_ASSETS&gt;1 and f.schclass='GLOBAL' ) _x000d_where MKTVAL &gt; 0) order by 6 desc"/>
  </connection>
  <connection id="143" xr16:uid="{F39B19D1-964F-447F-A48C-55DC58A1917A}" name="Connection15434"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4" xr16:uid="{0D39E382-0675-4E0C-B19D-B9D852B8A97C}" name="Connection1543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IPHF' _x000d_ _x000d_and WEEKEND_DT='31 May 2021' and a.ASSET_TYPE in ('01','45','51')  _x000d_and a.schclass='GLOBAL' and a.security is not null and a.UNITS&gt;0   and LAST_NET_ASSETS&gt;1 and f.schclass='GLOBAL' ) _x000d_where units &gt; 0 _x000d_order by 6 desc"/>
  </connection>
  <connection id="145" xr16:uid="{4B7175C7-0726-48F1-B18B-47D04A14C809}" name="Connection15447"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6" xr16:uid="{BAB439F2-B4DC-4AB4-BD5D-8195E991661D}" name="Connection15448"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TSF96' _x000d_ _x000d_and WEEKEND_DT='31 May 2021' and a.ASSET_TYPE in ('01','45','51')  _x000d_and a.schclass='GLOBAL' and a.security is not null and a.UNITS&gt;0   and LAST_NET_ASSETS&gt;1 and f.schclass='GLOBAL' ) _x000d_where units &gt; 0 _x000d_order by 6 desc"/>
  </connection>
  <connection id="147" xr16:uid="{5EA262D5-1DB3-4A4D-8F75-16B1A9ED602E}" name="Connection15460"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8" xr16:uid="{F40C97C0-A66C-4081-BDEC-B48707A1929A}" name="Connection1546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ISF' _x000d_ _x000d_and WEEKEND_DT='31 May 2021' and a.ASSET_TYPE in ('01','45','51')  _x000d_and a.schclass='GLOBAL' and a.security is not null and a.UNITS&gt;0   and LAST_NET_ASSETS&gt;1 and f.schclass='GLOBAL' ) _x000d_where units &gt; 0 _x000d_order by 6 desc"/>
  </connection>
  <connection id="149" xr16:uid="{E4264490-20C3-493C-A849-1C53075B39D1}" name="Connection15473"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0" xr16:uid="{C6023045-85E3-4100-9B37-191F2B5409AA}" name="Connection15474"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EOF' _x000d_ _x000d_and WEEKEND_DT='31 May 2021' and a.ASSET_TYPE in ('01','45','51')  _x000d_and a.schclass='GLOBAL' and a.security is not null and a.UNITS&gt;0   and LAST_NET_ASSETS&gt;1 and f.schclass='GLOBAL' ) _x000d_where units &gt; 0 _x000d_order by 6 desc"/>
  </connection>
  <connection id="151" xr16:uid="{4DD59072-7D31-4D9C-A2BC-B7BB6CCC6BC9}" name="Connection15476" type="1" refreshedVersion="7"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EOF' _x000d_ _x000d_and WEEKEND_DT='31 May 2021' and a.ASSET_TYPE  in('02','04','38','46','47','53') _x000d_and a.schclass='GLOBAL' and a.security is not null and a.UNITS&gt;0   and LAST_NET_ASSETS&gt;1 and f.schclass='GLOBAL' ) _x000d_where units &gt; 0 _x000d_order by 6 desc"/>
  </connection>
  <connection id="152" xr16:uid="{D00C0A15-457F-4BF2-AACB-3EE1ECAB52B0}" name="Connection15486"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3" xr16:uid="{85FAA290-D5E8-4F8D-8D0E-B8A8B0761FF5}" name="Connection15487"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TOFE' _x000d_ _x000d_and WEEKEND_DT='31 May 2021' and a.ASSET_TYPE in ('01','45','51')  _x000d_and a.schclass='GLOBAL' and a.security is not null and a.UNITS&gt;0   and LAST_NET_ASSETS&gt;1 and f.schclass='GLOBAL' ) _x000d_where units &gt; 0 _x000d_order by 6 desc"/>
  </connection>
  <connection id="154" xr16:uid="{C4B4D48B-679E-40C5-9A1F-14C23B6937D4}" name="Connection15499"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5" xr16:uid="{4155A8EA-E52C-49FD-A681-8B545C9E7B58}" name="Connection15500"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INR' _x000d_ _x000d_and WEEKEND_DT='31 May 2021' and a.ASSET_TYPE in ('01','45','51')  _x000d_and a.schclass='GLOBAL' and a.security is not null and a.UNITS&gt;0   and LAST_NET_ASSETS&gt;1 and f.schclass='GLOBAL' ) _x000d_where units &gt; 0 _x000d_order by 6 desc"/>
  </connection>
  <connection id="156" xr16:uid="{019901E5-C6E2-4752-ADE1-AC08F0002251}" name="Connection15512"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7" xr16:uid="{4DCB1AF8-D4BA-436D-B1CC-5E1282C7E7B7}" name="Connection15526"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NETF' _x000d_ _x000d_and WEEKEND_DT='31 May 2021' and a.ASSET_TYPE in ('01','45','51')  _x000d_and a.schclass='GLOBAL' and a.security is not null and a.UNITS&gt;0   and LAST_NET_ASSETS&gt;1 and f.schclass='GLOBAL' ) _x000d_where units &gt; 0 _x000d_order by 6 desc"/>
  </connection>
  <connection id="158" xr16:uid="{F736B1D4-DDD6-43A4-9CEE-9D1FDD0DFF21}" name="Connection15532"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NETF' _x000d_ _x000d_and WEEKEND_DT='31 May 2021' and a.ASSET_TYPE in('05','06','07','09','11','12','14','25','29','34','18','52') and LISTED_Y_N='Y'  _x000d_and a.schclass='GLOBAL' and a.security is not null and a.UNITS&gt;0  and LAST_NET_ASSETS&gt;1 and f.schclass='GLOBAL' ) _x000d_where MKTVAL &gt; 0) order by 6 desc"/>
  </connection>
  <connection id="159" xr16:uid="{873AD4AD-3884-4897-8ABF-FA889482CB94}" name="Connection15538"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 xr16:uid="{AE743F8D-BD68-4DF2-A276-2BA7B789D72D}" name="Connection15539"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NPBETF' _x000d_ _x000d_and WEEKEND_DT='31 May 2021' and a.ASSET_TYPE in ('01','45','51')  _x000d_and a.schclass='GLOBAL' and a.security is not null and a.UNITS&gt;0   and LAST_NET_ASSETS&gt;1 and f.schclass='GLOBAL' ) _x000d_where units &gt; 0 _x000d_order by 6 desc"/>
  </connection>
  <connection id="161" xr16:uid="{D4D80F35-CB96-4B8F-8C5B-EE46CE1D83C4}" name="Connection15551"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2" xr16:uid="{3A2B8088-583B-4B18-8C09-6D133484D650}" name="Connection15552"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QNTF' _x000d_ _x000d_and WEEKEND_DT='31 May 2021' and a.ASSET_TYPE in ('01','45','51')  _x000d_and a.schclass='GLOBAL' and a.security is not null and a.UNITS&gt;0   and LAST_NET_ASSETS&gt;1 and f.schclass='GLOBAL' ) _x000d_where units &gt; 0 _x000d_order by 6 desc"/>
  </connection>
  <connection id="163" xr16:uid="{5BB8FAA6-8137-4446-A40B-3B6E77977824}" name="Connection15558"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QNTF' _x000d_ _x000d_and WEEKEND_DT='31 May 2021' and a.ASSET_TYPE in('05','06','07','09','11','12','14','25','29','34','18','52') and LISTED_Y_N='Y'  _x000d_and a.schclass='GLOBAL' and a.security is not null and a.UNITS&gt;0  and LAST_NET_ASSETS&gt;1 and f.schclass='GLOBAL' ) _x000d_where MKTVAL &gt; 0) order by 6 desc"/>
  </connection>
  <connection id="164" xr16:uid="{B3BACD2B-CE94-42CB-B159-5F5C4A61E860}" name="Connection15564"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5" xr16:uid="{177F1497-6C64-4F24-B05F-4B9F2245A50D}" name="Connection15565"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REF' _x000d_ _x000d_and WEEKEND_DT='31 May 2021' and a.ASSET_TYPE in ('01','45','51')  _x000d_and a.schclass='GLOBAL' and a.security is not null and a.UNITS&gt;0   and LAST_NET_ASSETS&gt;1 and f.schclass='GLOBAL' ) _x000d_where units &gt; 0 _x000d_order by 6 desc"/>
  </connection>
  <connection id="166" xr16:uid="{A561F372-C70B-49EC-97DA-7E8F7C6F6201}" name="Connection15577"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 xr16:uid="{30931BE7-B78D-433B-A28A-BA63A4BB046F}" name="Connection15578"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RSFM' _x000d_ _x000d_and WEEKEND_DT='31 May 2021' and a.ASSET_TYPE in ('01','45','51')  _x000d_and a.schclass='GLOBAL' and a.security is not null and a.UNITS&gt;0   and LAST_NET_ASSETS&gt;1 and f.schclass='GLOBAL' ) _x000d_where units &gt; 0 _x000d_order by 6 desc"/>
  </connection>
  <connection id="168" xr16:uid="{B1B9E1F3-A7AC-4593-A4F8-3CFC675AA51E}" name="Connection15583" type="1" refreshedVersion="7"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1' and a.scheme='TRSFM' _x000d_ _x000d_and WEEKEND_DT='31 May 2021' and a.ASSET_TYPE in('13','26','37','39','48') _x000d_and a.schclass='GLOBAL' and a.security is not null and a.UNITS&gt;0  and LAST_NET_ASSETS&gt;1 and f.schclass='GLOBAL' ) _x000d_where MKTVAL &gt; 0 order by 6 desc"/>
  </connection>
  <connection id="169" xr16:uid="{EE0F6C35-AD7D-41F7-AE28-A0AA14B27FAB}" name="Connection15584" type="1" refreshedVersion="7"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RSFM' _x000d_ _x000d_and WEEKEND_DT='31 May 2021' and a.ASSET_TYPE in('05','06','07','09','11','12','14','25','29','34','18','52') and LISTED_Y_N='Y'  _x000d_and a.schclass='GLOBAL' and a.security is not null and a.UNITS&gt;0  and LAST_NET_ASSETS&gt;1 and f.schclass='GLOBAL' ) _x000d_where MKTVAL &gt; 0) order by 6 desc"/>
  </connection>
  <connection id="170" xr16:uid="{74852FA8-8B12-4F35-9DA4-CDB2DE73DE43}" name="Connection15585" type="1" refreshedVersion="7"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y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1' and a.scheme='TRSFM' _x000d_ _x000d_and WEEKEND_DT='31 May 2021' and a.ASSET_TYPE in('05','06','07','09','11','12','14','25','29','34','18','52') and LISTED_Y_N='N'  _x000d_and a.schclass='GLOBAL' and a.security is not null and a.UNITS&gt;0   and LAST_NET_ASSETS&gt;1 and f.schclass='GLOBAL' ) _x000d_where MKTVAL &gt; 0) order by 6 desc"/>
  </connection>
  <connection id="171" xr16:uid="{DC8AEC60-F2D7-479C-A2F5-C71531E6CB26}" name="Connection15590"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2" xr16:uid="{C7D41D3F-5A95-4CCD-A7EC-6F1945669422}" name="Connection15591"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RSFP' _x000d_ _x000d_and WEEKEND_DT='31 May 2021' and a.ASSET_TYPE in ('01','45','51')  _x000d_and a.schclass='GLOBAL' and a.security is not null and a.UNITS&gt;0   and LAST_NET_ASSETS&gt;1 and f.schclass='GLOBAL' ) _x000d_where units &gt; 0 _x000d_order by 6 desc"/>
  </connection>
  <connection id="173" xr16:uid="{33BCE1EF-D388-46F1-A956-5063CA17287A}" name="Connection15603"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4" xr16:uid="{BCCB9648-5B49-4808-8B21-E946E03FC874}" name="Connection15604"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SCAPF' _x000d_ _x000d_and WEEKEND_DT='31 May 2021' and a.ASSET_TYPE in ('01','45','51')  _x000d_and a.schclass='GLOBAL' and a.security is not null and a.UNITS&gt;0   and LAST_NET_ASSETS&gt;1 and f.schclass='GLOBAL' ) _x000d_where units &gt; 0 _x000d_order by 6 desc"/>
  </connection>
  <connection id="175" xr16:uid="{27AA5EB4-2BB6-48A0-BADD-3C4F91A5D0DF}" name="Connection15616"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6" xr16:uid="{6EE3B248-4D70-401F-964E-767F47CC682C}" name="Connection15617" type="1" refreshedVersion="7"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1' and a.scheme='TYCF' _x000d_ _x000d_and WEEKEND_DT='31 May 2021' and a.ASSET_TYPE in ('01','45','51')  _x000d_and a.schclass='GLOBAL' and a.security is not null and a.UNITS&gt;0   and LAST_NET_ASSETS&gt;1 and f.schclass='GLOBAL' ) _x000d_where units &gt; 0 _x000d_order by 6 desc"/>
  </connection>
  <connection id="177" xr16:uid="{1F5FF7A5-4AFA-4968-B522-ECCFBF3F33AF}" name="Connection15629" type="1" refreshedVersion="7" background="1" saveData="1">
    <dbPr connection="DRIVER={Microsoft ODBC for Oracle};UID=TATADB;" command="SELECT 'NAV AS ON '||A.WEEKEND_DT||': RS.'||round(A.LAST_NET_ASSETS/A.LAST_UNITS_OUTS,4)||' ('||C.NAME||')' _x000d_FROM TATAMFPLUS.weeknav A, TATAMFPLUS.BASESCHEME B,TATAMFPLUS.SCHCLASS C _x000d_WHERE A.WEEKEND_DT in ('31 May 2021',add_months('31 May 2021',-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8" xr16:uid="{C05A8E20-679E-4DB8-ADEE-814381B4A638}" name="Connection15643" type="1" refreshedVersion="7"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1 May 2021' and schclass='GLOBAL' AND LAST_units_outs&gt;10) and  RECTYPE='L' AND ACTIVATE_Y_N='Y'  AND  scheme not in (select * from fm_scheme_exclude)  and  scheme not in ('UALCAL','GLOBAL','TINUD1','TMFUD1','AAA','TOIN99','UNBROK')    order by 1,3"/>
  </connection>
</connections>
</file>

<file path=xl/sharedStrings.xml><?xml version="1.0" encoding="utf-8"?>
<sst xmlns="http://schemas.openxmlformats.org/spreadsheetml/2006/main" count="13184" uniqueCount="3248">
  <si>
    <t>Index</t>
  </si>
  <si>
    <t>CLASSIFICATION</t>
  </si>
  <si>
    <t>SCHEME CODE</t>
  </si>
  <si>
    <t>SCHEME NAME</t>
  </si>
  <si>
    <t>Debt</t>
  </si>
  <si>
    <t>TBPSUF</t>
  </si>
  <si>
    <t>TATA BANKING &amp; PSU DEBT FUND</t>
  </si>
  <si>
    <t>TATA CORPORATE BOND FUND SEGREGATED PORTFOLIO 1</t>
  </si>
  <si>
    <t>TDBF</t>
  </si>
  <si>
    <t>TATA DYNAMIC BOND FUND</t>
  </si>
  <si>
    <t>TFM54A</t>
  </si>
  <si>
    <t>TFM55A</t>
  </si>
  <si>
    <t>TFM55B</t>
  </si>
  <si>
    <t>TFM55D</t>
  </si>
  <si>
    <t>TFM55E</t>
  </si>
  <si>
    <t>TFM55F</t>
  </si>
  <si>
    <t>TFM55G</t>
  </si>
  <si>
    <t>TFM55I</t>
  </si>
  <si>
    <t>TFM56A</t>
  </si>
  <si>
    <t>TFM56B</t>
  </si>
  <si>
    <t>TFM56C</t>
  </si>
  <si>
    <t>TFM56D</t>
  </si>
  <si>
    <t>TFM56F</t>
  </si>
  <si>
    <t>TGSFR</t>
  </si>
  <si>
    <t>TATA GILT SECURITIES FUND</t>
  </si>
  <si>
    <t>TIFA</t>
  </si>
  <si>
    <t>TATA INCOME FUND</t>
  </si>
  <si>
    <t>TIPF</t>
  </si>
  <si>
    <t>TATA MEDIUM TERM FUND SEGREGATED PORTFOLIO 1</t>
  </si>
  <si>
    <t>TLF</t>
  </si>
  <si>
    <t>TATA MONEY MARKET FUND</t>
  </si>
  <si>
    <t>TOF</t>
  </si>
  <si>
    <t>TATA OVERNIGHT FUND</t>
  </si>
  <si>
    <t>TRSFC</t>
  </si>
  <si>
    <t>TATA RETIREMENT SAVINGS FUND-CONSERVATIVE PLAN</t>
  </si>
  <si>
    <t>TSTBF</t>
  </si>
  <si>
    <t>TATA SHORT TERM BOND FUND</t>
  </si>
  <si>
    <t>TFF</t>
  </si>
  <si>
    <t>TATA TREASURY ADVANTAGE FUND SEGREGATED PORTFOLIO 1</t>
  </si>
  <si>
    <t>TUSTF</t>
  </si>
  <si>
    <t>TATA ULTRA SHORT TERM FUND</t>
  </si>
  <si>
    <t>Equity</t>
  </si>
  <si>
    <t>TAF</t>
  </si>
  <si>
    <t>TATA ARBITRAGE FUND</t>
  </si>
  <si>
    <t>TBAF</t>
  </si>
  <si>
    <t>TATA BALANCED ADVANTAGE FUND</t>
  </si>
  <si>
    <t>TBFSF</t>
  </si>
  <si>
    <t>TATA BANKING &amp; FINANCIAL SERVICES FUND</t>
  </si>
  <si>
    <t>TDIF</t>
  </si>
  <si>
    <t>TATA DIGITAL INDIA FUND</t>
  </si>
  <si>
    <t>TATA DIVIDEND YIELD FUND</t>
  </si>
  <si>
    <t>TEQPEF</t>
  </si>
  <si>
    <t>TATA EQUITY P/E FUND</t>
  </si>
  <si>
    <t>TMIF</t>
  </si>
  <si>
    <t>TATA EQUITY SAVINGS FUND</t>
  </si>
  <si>
    <t>TCS</t>
  </si>
  <si>
    <t>TATA ETHICAL FUND</t>
  </si>
  <si>
    <t>TMCAPF</t>
  </si>
  <si>
    <t>TATA FLEXI CAP FUND</t>
  </si>
  <si>
    <t>TFEF</t>
  </si>
  <si>
    <t>TATA FOCUSED EQUITY FUND</t>
  </si>
  <si>
    <t>TEGF</t>
  </si>
  <si>
    <t>TATA HYBRID EQUITY FUND</t>
  </si>
  <si>
    <t>TIFNA</t>
  </si>
  <si>
    <t>TATA INDEX FUND - NIFTY</t>
  </si>
  <si>
    <t>TIFSA</t>
  </si>
  <si>
    <t>TATA INDEX FUND - SENSEX</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</si>
  <si>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</si>
  <si>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</si>
  <si>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</si>
  <si>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</si>
  <si>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</si>
  <si>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</si>
  <si>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</si>
  <si>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</si>
  <si>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</si>
  <si>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</si>
  <si>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</si>
  <si>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</si>
  <si>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</si>
  <si>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</si>
  <si>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</si>
  <si>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</si>
  <si>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</si>
  <si>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</si>
  <si>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</si>
  <si>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</si>
  <si>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</si>
  <si>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</si>
  <si>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</si>
  <si>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</si>
  <si>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</si>
  <si>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</si>
  <si>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</si>
  <si>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</si>
  <si>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TSCAPF</t>
  </si>
  <si>
    <t>TATA SMALL CAP FUND</t>
  </si>
  <si>
    <t>TVFS1</t>
  </si>
  <si>
    <t>TATA VALUE FUND - SERIES 1</t>
  </si>
  <si>
    <t>TVFS2</t>
  </si>
  <si>
    <t>TATA VALUE FUND - SERIES 2</t>
  </si>
  <si>
    <t>TYCF</t>
  </si>
  <si>
    <t>TATA YOUNG CITIZENS FUND</t>
  </si>
  <si>
    <t>Liquid</t>
  </si>
  <si>
    <t>TFRSTF</t>
  </si>
  <si>
    <t>TATA LIQUID FUND</t>
  </si>
  <si>
    <t>as on 31/05/21</t>
  </si>
  <si>
    <t>NAME OF THE INSTRUMENT</t>
  </si>
  <si>
    <t>YIELD ( IN % )</t>
  </si>
  <si>
    <t>RATINGS</t>
  </si>
  <si>
    <t>ISIN CODE</t>
  </si>
  <si>
    <t>QUANTITY</t>
  </si>
  <si>
    <t>MKT VAL(Rs. Lacs)</t>
  </si>
  <si>
    <t>% to NAV</t>
  </si>
  <si>
    <t>DEBT INSTRUMENTS</t>
  </si>
  <si>
    <t>A) LISTED/AWAITING LISTING ON STOCK EXCHANGES</t>
  </si>
  <si>
    <t>(I) GOVERNMENT SECURITIES</t>
  </si>
  <si>
    <t>SDL UTTAR PRADESH SDL 8.69% (06/07/2021)</t>
  </si>
  <si>
    <t>SOV</t>
  </si>
  <si>
    <t>IN3320110049</t>
  </si>
  <si>
    <t>SDL UTTAR PRADESH SDL 8.56% (22/06/2021)</t>
  </si>
  <si>
    <t>IN3320110031</t>
  </si>
  <si>
    <t>GOI - 6.17% (15/07/2021)</t>
  </si>
  <si>
    <t>IN0020190099</t>
  </si>
  <si>
    <t>GOVERNMENT SECURITIES TOTAL</t>
  </si>
  <si>
    <t>B) MONEY MARKET INSTRUMENTS</t>
  </si>
  <si>
    <t>** TREASURY BILL 91 DAYS (08/07/2021)</t>
  </si>
  <si>
    <t>IN002021X017</t>
  </si>
  <si>
    <t>CRISIL-A1+</t>
  </si>
  <si>
    <t>INE238A160W2</t>
  </si>
  <si>
    <t>INE377Y14835</t>
  </si>
  <si>
    <t>INE121J14127</t>
  </si>
  <si>
    <t>** TREASURY BILL 91 DAYS (19/08/2021)</t>
  </si>
  <si>
    <t>IN002021X074</t>
  </si>
  <si>
    <t>INE178A14GM1</t>
  </si>
  <si>
    <t>** - NABARD - CP - 12/07/2021</t>
  </si>
  <si>
    <t>INE261F14HV3</t>
  </si>
  <si>
    <t>** - SMALL INDUST DEVLOP BANK  OF INDIA - CP - 28/06/2021</t>
  </si>
  <si>
    <t>INE556F14HX2</t>
  </si>
  <si>
    <t>ICRA-A1+</t>
  </si>
  <si>
    <t>INE742F14OY2</t>
  </si>
  <si>
    <t>CARE-A1+</t>
  </si>
  <si>
    <t>INE589A14272</t>
  </si>
  <si>
    <t>INE001A14XK4</t>
  </si>
  <si>
    <t>INE002A14HR0</t>
  </si>
  <si>
    <t>INE110L14PE9</t>
  </si>
  <si>
    <t>INE110L14PF6</t>
  </si>
  <si>
    <t>** TREASURY BILL 91 DAYS (29/07/2021)</t>
  </si>
  <si>
    <t>IN002021X041</t>
  </si>
  <si>
    <t>INE700G14538</t>
  </si>
  <si>
    <t>INE001A14XO6</t>
  </si>
  <si>
    <t>INE660A14WH5</t>
  </si>
  <si>
    <t>INE121A14SP9</t>
  </si>
  <si>
    <t>INE742F14PA9</t>
  </si>
  <si>
    <t>INE700G14553</t>
  </si>
  <si>
    <t>INE09OL14581</t>
  </si>
  <si>
    <t>INE09OL14599</t>
  </si>
  <si>
    <t>INE121A14TA9</t>
  </si>
  <si>
    <t>INE002A14HS8</t>
  </si>
  <si>
    <t>INE891K14KN8</t>
  </si>
  <si>
    <t>INE729N14FN4</t>
  </si>
  <si>
    <t>** TREASURY BILL 91 DAYS (26/08/2021)</t>
  </si>
  <si>
    <t>IN002021X082</t>
  </si>
  <si>
    <t>** TREASURY BILL 182 DAYS (19/08/2021)</t>
  </si>
  <si>
    <t>IN002020Y462</t>
  </si>
  <si>
    <t>INE103A14306</t>
  </si>
  <si>
    <t>INE824H14DV3</t>
  </si>
  <si>
    <t>INE700G14512</t>
  </si>
  <si>
    <t>INE115A14CY7</t>
  </si>
  <si>
    <t>** TREASURY BILL 364 DAYS (08/07/2021)</t>
  </si>
  <si>
    <t>IN002020Z147</t>
  </si>
  <si>
    <t>INE824H14DZ4</t>
  </si>
  <si>
    <t>INE233A14RP4</t>
  </si>
  <si>
    <t>INE233A14RQ2</t>
  </si>
  <si>
    <t>INE002A14GE0</t>
  </si>
  <si>
    <t>INE691I14KN6</t>
  </si>
  <si>
    <t>** - EXIM - CP - 22/06/2021</t>
  </si>
  <si>
    <t>INE514E14PL2</t>
  </si>
  <si>
    <t>** TREASURY BILL 91 DAYS (15/07/2021)</t>
  </si>
  <si>
    <t>IN002021X025</t>
  </si>
  <si>
    <t>INE729N14FM6</t>
  </si>
  <si>
    <t>** - H.P.C.L. - CP - 26/07/2021</t>
  </si>
  <si>
    <t>INE094A14GX7</t>
  </si>
  <si>
    <t>MONEY MARKET INSTRUMENTS TOTAL</t>
  </si>
  <si>
    <t>(C) TREPS</t>
  </si>
  <si>
    <t>D) REPO</t>
  </si>
  <si>
    <t>PORTFOLIO TOTAL</t>
  </si>
  <si>
    <t>NET CURRENT LIABILITIES</t>
  </si>
  <si>
    <t>NET ASSETS</t>
  </si>
  <si>
    <t>* % OF MARKET VALUE OF SECURITIES TO NET ASSETS IS &lt; 0.01</t>
  </si>
  <si>
    <t>** THINLY TRADED / NON TRADED SECURITIES / ILLIQUID SECURITIES</t>
  </si>
  <si>
    <t>TOTAL NUMBER OF INSTANCES OF DEVIATION FROM VALUATION PRICE PROVIDED BY VALUATION AGENCIES</t>
  </si>
  <si>
    <t>NIL</t>
  </si>
  <si>
    <t>TOTAL BELOW INVESTMENT GRADE OR DEFAULT PROVIDED FOR: NIL</t>
  </si>
  <si>
    <t>TOTAL OUTSTANDING EXPOSURE IN DERIVATIVE INSTRUMENTS: NIL</t>
  </si>
  <si>
    <t>NAV AS ON 31-MAY-21: RS.1001.5157 (REGULAR PLAN - DAILY IDCW)</t>
  </si>
  <si>
    <t>NAV AS ON 31-MAY-21: RS.3241.5166 (REGULAR PLAN - GROWTH)</t>
  </si>
  <si>
    <t>NAV AS ON 31-MAY-21: RS.1001.5187 (DIRECT - DAILY IDCW)</t>
  </si>
  <si>
    <t>NAV AS ON 31-MAY-21: RS.3265.1027 (DIRECT - GROWTH)</t>
  </si>
  <si>
    <t>NAV AS ON 30-NOV-20: RS.1001.5157 (REGULAR PLAN - DAILY IDCW)</t>
  </si>
  <si>
    <t>NAV AS ON 30-NOV-20: RS.3193.3891 (REGULAR PLAN - GROWTH)</t>
  </si>
  <si>
    <t>NAV AS ON 30-NOV-20: RS.1001.5187 (DIRECT - DAILY IDCW)</t>
  </si>
  <si>
    <t>NAV AS ON 30-NOV-20: RS.3214.7141 (DIRECT - GROWTH)</t>
  </si>
  <si>
    <t>DIVIDEND DECLARED: NIL</t>
  </si>
  <si>
    <t>TOTAL INVESTMENTS IN FOREIGN SECURITIES / ADRS / GDRS: NIL</t>
  </si>
  <si>
    <t>INDUSTRY</t>
  </si>
  <si>
    <t/>
  </si>
  <si>
    <t>EQUITY &amp; EQUITY RELATED</t>
  </si>
  <si>
    <t>NA</t>
  </si>
  <si>
    <t>BANKS</t>
  </si>
  <si>
    <t>INE090A01021</t>
  </si>
  <si>
    <t>PETROLEUM PRODUCTS</t>
  </si>
  <si>
    <t>INE002A01018</t>
  </si>
  <si>
    <t>INE040A01034</t>
  </si>
  <si>
    <t>SOFTWARE</t>
  </si>
  <si>
    <t>INE009A01021</t>
  </si>
  <si>
    <t>INE467B01029</t>
  </si>
  <si>
    <t>INE237A01028</t>
  </si>
  <si>
    <t>FINANCE</t>
  </si>
  <si>
    <t>INE001A01036</t>
  </si>
  <si>
    <t>INE238A01034</t>
  </si>
  <si>
    <t>AUTO ANCILLARIES</t>
  </si>
  <si>
    <t>INE883A01011</t>
  </si>
  <si>
    <t>TELECOM - SERVICES</t>
  </si>
  <si>
    <t>INE397D01024</t>
  </si>
  <si>
    <t>CONSUMER DURABLES</t>
  </si>
  <si>
    <t>INE280A01028</t>
  </si>
  <si>
    <t>CONSUMER NON DURABLES</t>
  </si>
  <si>
    <t>INE154A01025</t>
  </si>
  <si>
    <t>INE075A01022</t>
  </si>
  <si>
    <t>INE030A01027</t>
  </si>
  <si>
    <t>INE018I01017</t>
  </si>
  <si>
    <t>PHARMACEUTICALS</t>
  </si>
  <si>
    <t>INE089A01023</t>
  </si>
  <si>
    <t>INE262H01013</t>
  </si>
  <si>
    <t>INE010B01027</t>
  </si>
  <si>
    <t>INE836A01035</t>
  </si>
  <si>
    <t>INE461C01038</t>
  </si>
  <si>
    <t>INE361B01024</t>
  </si>
  <si>
    <t>GAS</t>
  </si>
  <si>
    <t>INE844O01030</t>
  </si>
  <si>
    <t>INSURANCE</t>
  </si>
  <si>
    <t>INE765G01017</t>
  </si>
  <si>
    <t>CEMENT</t>
  </si>
  <si>
    <t>INE481G01011</t>
  </si>
  <si>
    <t>CHEMICALS</t>
  </si>
  <si>
    <t>INE288B01029</t>
  </si>
  <si>
    <t>CONSTRUCTION PROJECT</t>
  </si>
  <si>
    <t>INE018A01030</t>
  </si>
  <si>
    <t>CAPITAL MARKETS</t>
  </si>
  <si>
    <t>INE094J01016</t>
  </si>
  <si>
    <t>INDUSTRIAL PRODUCTS</t>
  </si>
  <si>
    <t>INE536A01023</t>
  </si>
  <si>
    <t>INE044A01036</t>
  </si>
  <si>
    <t>INE036D01028</t>
  </si>
  <si>
    <t>INE196A01026</t>
  </si>
  <si>
    <t>INE012A01025</t>
  </si>
  <si>
    <t>INE203G01027</t>
  </si>
  <si>
    <t>INE192A01025</t>
  </si>
  <si>
    <t>INE540L01014</t>
  </si>
  <si>
    <t>INE371P01015</t>
  </si>
  <si>
    <t>TRANSPORTATION</t>
  </si>
  <si>
    <t>INE517F01014</t>
  </si>
  <si>
    <t>PESTICIDES</t>
  </si>
  <si>
    <t>INE462A01022</t>
  </si>
  <si>
    <t>INE854D01024</t>
  </si>
  <si>
    <t>RETAILING</t>
  </si>
  <si>
    <t>INE192R01011</t>
  </si>
  <si>
    <t>INE503A01015</t>
  </si>
  <si>
    <t>INE795G01014</t>
  </si>
  <si>
    <t>PAPER</t>
  </si>
  <si>
    <t>INE055A01016</t>
  </si>
  <si>
    <t>INE470A01017</t>
  </si>
  <si>
    <t>EQUITY &amp; EQUITY RELATED TOTAL</t>
  </si>
  <si>
    <t>A) REPO</t>
  </si>
  <si>
    <t>TOTAL VALUE AND PERCENTAGE OF ILLIQUID EQUITY SHARES: NIL</t>
  </si>
  <si>
    <t>NAV AS ON 31-MAY-21: RS.36.2176 (REGULAR PLAN - GROWTH)</t>
  </si>
  <si>
    <t>NAV AS ON 31-MAY-21: RS.39.3174 (DIRECT - GROWTH)</t>
  </si>
  <si>
    <t>NAV AS ON 30-NOV-20: RS.29.4553 (REGULAR PLAN - GROWTH)</t>
  </si>
  <si>
    <t>NAV AS ON 30-NOV-20: RS.31.8541 (DIRECT - GROWTH)</t>
  </si>
  <si>
    <t>TRADING</t>
  </si>
  <si>
    <t>INE891D01026</t>
  </si>
  <si>
    <t>ENTERTAINMENT</t>
  </si>
  <si>
    <t>INE979A01017</t>
  </si>
  <si>
    <t>INE373A01013</t>
  </si>
  <si>
    <t>OTHER SERVICES</t>
  </si>
  <si>
    <t>INE615P01015</t>
  </si>
  <si>
    <t>INE974X01010</t>
  </si>
  <si>
    <t>INE280B01018</t>
  </si>
  <si>
    <t>INE614A01028</t>
  </si>
  <si>
    <t>INE613A01020</t>
  </si>
  <si>
    <t>INE944F01028</t>
  </si>
  <si>
    <t>INE209A01019</t>
  </si>
  <si>
    <t>INE133A01011</t>
  </si>
  <si>
    <t>INDUSTRIAL CAPITAL GOODS</t>
  </si>
  <si>
    <t>INE634A01018</t>
  </si>
  <si>
    <t>INE04I401011</t>
  </si>
  <si>
    <t>INE246F01010</t>
  </si>
  <si>
    <t>INE688A01022</t>
  </si>
  <si>
    <t>HEALTHCARE SERVICES</t>
  </si>
  <si>
    <t>INE075I01017</t>
  </si>
  <si>
    <t>INE500L01026</t>
  </si>
  <si>
    <t>INE128A01029</t>
  </si>
  <si>
    <t>INE536H01010</t>
  </si>
  <si>
    <t>INE118H01025</t>
  </si>
  <si>
    <t>INE183A01024</t>
  </si>
  <si>
    <t>TEXTILES - SYNTHETIC</t>
  </si>
  <si>
    <t>INE845D01014</t>
  </si>
  <si>
    <t>INE455K01017</t>
  </si>
  <si>
    <t>INE00LO01017</t>
  </si>
  <si>
    <t>INE686Y01026</t>
  </si>
  <si>
    <t>AUTO</t>
  </si>
  <si>
    <t>INE451A01017</t>
  </si>
  <si>
    <t>INE710A01016</t>
  </si>
  <si>
    <t>INE265F01028</t>
  </si>
  <si>
    <t>LEISURE SERVICES</t>
  </si>
  <si>
    <t>INE124G01033</t>
  </si>
  <si>
    <t>INE684F01012</t>
  </si>
  <si>
    <t>INE043D01016</t>
  </si>
  <si>
    <t>B) LISTED/AWAITING LISTING ON STOCK EXCHANGES</t>
  </si>
  <si>
    <t>POWERGRID INFRASTRUCTURE INVESTMENT TRUST</t>
  </si>
  <si>
    <t>POWER</t>
  </si>
  <si>
    <t>INE0GGX23010</t>
  </si>
  <si>
    <t>INDIA GRID TRUST - INV-IT</t>
  </si>
  <si>
    <t>INE219X23014</t>
  </si>
  <si>
    <t>CASH / NET CURRENT ASSET</t>
  </si>
  <si>
    <t>NAV AS ON 31-MAY-21: RS.17.8223 (REGULAR PLAN - IDCW)</t>
  </si>
  <si>
    <t>NAV AS ON 31-MAY-21: RS.17.8223 (REGULAR PLAN - GROWTH)</t>
  </si>
  <si>
    <t>NAV AS ON 31-MAY-21: RS.18.7135 (DIRECT - IDCW)</t>
  </si>
  <si>
    <t>NAV AS ON 31-MAY-21: RS.18.7135 (DIRECT - GROWTH)</t>
  </si>
  <si>
    <t>NAV AS ON 30-NOV-20: RS.12.3267 (REGULAR PLAN - IDCW)</t>
  </si>
  <si>
    <t>NAV AS ON 30-NOV-20: RS.12.3269 (REGULAR PLAN - GROWTH)</t>
  </si>
  <si>
    <t>NAV AS ON 30-NOV-20: RS.12.8344 (DIRECT - IDCW)</t>
  </si>
  <si>
    <t>NAV AS ON 30-NOV-20: RS.12.8314 (DIRECT - GROWTH)</t>
  </si>
  <si>
    <t>INE018E01016</t>
  </si>
  <si>
    <t>INE860A01027</t>
  </si>
  <si>
    <t>INE752E01010</t>
  </si>
  <si>
    <t>INE935N01020</t>
  </si>
  <si>
    <t>INE797F01012</t>
  </si>
  <si>
    <t>INE079A01024</t>
  </si>
  <si>
    <t>INE881D01027</t>
  </si>
  <si>
    <t>INE663F01024</t>
  </si>
  <si>
    <t>INE726G01019</t>
  </si>
  <si>
    <t>STATE BANK OF INDIA</t>
  </si>
  <si>
    <t>INE062A01020</t>
  </si>
  <si>
    <t>INE226A01021</t>
  </si>
  <si>
    <t>INE414G01012</t>
  </si>
  <si>
    <t>INE066A01021</t>
  </si>
  <si>
    <t>INE917I01010</t>
  </si>
  <si>
    <t>INE531A01024</t>
  </si>
  <si>
    <t>INE866R01028</t>
  </si>
  <si>
    <t>INE563J01010</t>
  </si>
  <si>
    <t>INE585B01010</t>
  </si>
  <si>
    <t>INE465A01025</t>
  </si>
  <si>
    <t>INE182A01018</t>
  </si>
  <si>
    <t>INE176B01034</t>
  </si>
  <si>
    <t>INE782A01015</t>
  </si>
  <si>
    <t>NAV AS ON 31-MAY-21: RS.38.8664 (REGULAR PLAN - GROWTH)</t>
  </si>
  <si>
    <t>NAV AS ON 31-MAY-21: RS.44.3529 (DIRECT - GROWTH)</t>
  </si>
  <si>
    <t>NAV AS ON 30-NOV-20: RS.33.4606 (REGULAR PLAN - GROWTH)</t>
  </si>
  <si>
    <t>NAV AS ON 30-NOV-20: RS.37.8945 (DIRECT - GROWTH)</t>
  </si>
  <si>
    <t>GOI - 6.64% (16/06/2035)</t>
  </si>
  <si>
    <t>IN0020210020</t>
  </si>
  <si>
    <t>GOI - 7.27% (08/04/2026)</t>
  </si>
  <si>
    <t>IN0020190016</t>
  </si>
  <si>
    <t>GOI - 6.79% (26/12/2029)</t>
  </si>
  <si>
    <t>IN0020160118</t>
  </si>
  <si>
    <t>GOI - 7.26% (14/01/2029)</t>
  </si>
  <si>
    <t>IN0020180454</t>
  </si>
  <si>
    <t>(II) NON-CONVERTIBLE DEBENTURES/BONDS</t>
  </si>
  <si>
    <t>CRISIL-AAA</t>
  </si>
  <si>
    <t>INE296A07RU5</t>
  </si>
  <si>
    <t>** 07.42 % POWER FINANCE CORPORATION - 19/11/2024</t>
  </si>
  <si>
    <t>INE134E08KH0</t>
  </si>
  <si>
    <t>ICRA-AAA</t>
  </si>
  <si>
    <t>INE031A08780</t>
  </si>
  <si>
    <t>INE848E07AY3</t>
  </si>
  <si>
    <t>INE848E07AZ0</t>
  </si>
  <si>
    <t>INE848E07BB9</t>
  </si>
  <si>
    <t>CRISIL-AA+</t>
  </si>
  <si>
    <t>INE721A07NV9</t>
  </si>
  <si>
    <t>INE752E07MF1</t>
  </si>
  <si>
    <t>** 08.81 % SMALL INDUST DEVLOP BANK  OF INDIA - 25/01/2022</t>
  </si>
  <si>
    <t>INE556F08JI1</t>
  </si>
  <si>
    <t>NON-CONVERTIBLE DEBENTURES/BONDS TOTAL</t>
  </si>
  <si>
    <t>(III) PRIVATELY PLACED/UNLISTED</t>
  </si>
  <si>
    <t>INE018E08078</t>
  </si>
  <si>
    <t>NON-CONVERTIBLE DEBENTURES/BONDS/FRN'S TOTAL</t>
  </si>
  <si>
    <t>B) REPO</t>
  </si>
  <si>
    <t>NAV AS ON 31-MAY-21: RS.39.1123 (REGULAR PLAN - GROWTH)</t>
  </si>
  <si>
    <t>NAV AS ON 31-MAY-21: RS.43.9079 (DIRECT - GROWTH)</t>
  </si>
  <si>
    <t>NAV AS ON 30-NOV-20: RS.34.3287 (REGULAR PLAN - GROWTH)</t>
  </si>
  <si>
    <t>NAV AS ON 30-NOV-20: RS.38.2544 (DIRECT - GROWTH)</t>
  </si>
  <si>
    <t>FERROUS METALS</t>
  </si>
  <si>
    <t>INE081A01012</t>
  </si>
  <si>
    <t>NON - FERROUS METALS</t>
  </si>
  <si>
    <t>INE038A01020</t>
  </si>
  <si>
    <t>INE205A01025</t>
  </si>
  <si>
    <t>INE749A01030</t>
  </si>
  <si>
    <t>INE047A01021</t>
  </si>
  <si>
    <t>INE139A01034</t>
  </si>
  <si>
    <t>INE029A01011</t>
  </si>
  <si>
    <t>INE129A01019</t>
  </si>
  <si>
    <t>INE03YM01018</t>
  </si>
  <si>
    <t>INE628A01036</t>
  </si>
  <si>
    <t>FERTILISERS</t>
  </si>
  <si>
    <t>INE085A01013</t>
  </si>
  <si>
    <t>INE048G01026</t>
  </si>
  <si>
    <t>INE094A01015</t>
  </si>
  <si>
    <t>INE347G01014</t>
  </si>
  <si>
    <t>INE099Z01011</t>
  </si>
  <si>
    <t>INE603J01030</t>
  </si>
  <si>
    <t>INE578A01017</t>
  </si>
  <si>
    <t>INE602A01023</t>
  </si>
  <si>
    <t>INE245A01021</t>
  </si>
  <si>
    <t>NAV AS ON 31-MAY-21: RS.23.4424 (REGULAR PLAN - IDCW)</t>
  </si>
  <si>
    <t>NAV AS ON 31-MAY-21: RS.25.6149 (REGULAR PLAN - GROWTH)</t>
  </si>
  <si>
    <t>NAV AS ON 31-MAY-21: RS.28.1012 (DIRECT - IDCW)</t>
  </si>
  <si>
    <t>NAV AS ON 31-MAY-21: RS.28.1012 (DIRECT - GROWTH)</t>
  </si>
  <si>
    <t>NAV AS ON 30-NOV-20: RS.16.8574 (REGULAR PLAN - IDCW)</t>
  </si>
  <si>
    <t>NAV AS ON 30-NOV-20: RS.18.3969 (REGULAR PLAN - GROWTH)</t>
  </si>
  <si>
    <t>NAV AS ON 30-NOV-20: RS.20.0414 (DIRECT - IDCW)</t>
  </si>
  <si>
    <t>NAV AS ON 30-NOV-20: RS.20.0413 (DIRECT - GROWTH)</t>
  </si>
  <si>
    <t>INE239A01016</t>
  </si>
  <si>
    <t>INE158A01026</t>
  </si>
  <si>
    <t>INE216A01030</t>
  </si>
  <si>
    <t>INE171A01029</t>
  </si>
  <si>
    <t>INE058A01010</t>
  </si>
  <si>
    <t>INE976G01028</t>
  </si>
  <si>
    <t>INE338I01027</t>
  </si>
  <si>
    <t>INE901L01018</t>
  </si>
  <si>
    <t>INE214T01019</t>
  </si>
  <si>
    <t>INE322A01010</t>
  </si>
  <si>
    <t>INE302A01020</t>
  </si>
  <si>
    <t>INE685A01028</t>
  </si>
  <si>
    <t>INE716A01013</t>
  </si>
  <si>
    <t>INE212H01026</t>
  </si>
  <si>
    <t>AEROSPACE &amp; DEFENSE</t>
  </si>
  <si>
    <t>INE066F01012</t>
  </si>
  <si>
    <t>INE571A01020</t>
  </si>
  <si>
    <t>INE545U01014</t>
  </si>
  <si>
    <t>(I) NON-CONVERTIBLE DEBENTURES/BONDS</t>
  </si>
  <si>
    <t>NAV AS ON 31-MAY-21: RS.10.408 (REGULAR PLAN - IDCW)</t>
  </si>
  <si>
    <t>NAV AS ON 31-MAY-21: RS.10.408 (REGULAR PLAN - GROWTH)</t>
  </si>
  <si>
    <t>NAV AS ON 31-MAY-21: RS.10.6705 (DIRECT - IDCW)</t>
  </si>
  <si>
    <t>NAV AS ON 31-MAY-21: RS.10.6705 (DIRECT - GROWTH)</t>
  </si>
  <si>
    <t>NAV AS ON 30-NOV-20: RS.8.6438 (REGULAR PLAN - IDCW)</t>
  </si>
  <si>
    <t>NAV AS ON 30-NOV-20: RS.8.644 (REGULAR PLAN - GROWTH)</t>
  </si>
  <si>
    <t>NAV AS ON 30-NOV-20: RS.8.7899 (DIRECT - IDCW)</t>
  </si>
  <si>
    <t>NAV AS ON 30-NOV-20: RS.8.7906 (DIRECT - GROWTH)</t>
  </si>
  <si>
    <t>INE095A01012</t>
  </si>
  <si>
    <t>INE528G01035</t>
  </si>
  <si>
    <t>INE092T01019</t>
  </si>
  <si>
    <t>INE528G01027</t>
  </si>
  <si>
    <t>*</t>
  </si>
  <si>
    <t>NAV AS ON 31-MAY-21: RS.188.7208 (DIRECT PLAN)</t>
  </si>
  <si>
    <t>NAV AS ON 30-NOV-20: RS.165.731 (DIRECT PLAN)</t>
  </si>
  <si>
    <t>INE296A01024</t>
  </si>
  <si>
    <t>INE021A01026</t>
  </si>
  <si>
    <t>INE101A01026</t>
  </si>
  <si>
    <t>INE019A01038</t>
  </si>
  <si>
    <t>INE918I01018</t>
  </si>
  <si>
    <t>INE669C01036</t>
  </si>
  <si>
    <t>INE155A01022</t>
  </si>
  <si>
    <t>INE742F01042</t>
  </si>
  <si>
    <t>INE059A01026</t>
  </si>
  <si>
    <t>INE733E01010</t>
  </si>
  <si>
    <t>OIL &amp; NATURAL GAS CO.</t>
  </si>
  <si>
    <t>OIL</t>
  </si>
  <si>
    <t>INE213A01029</t>
  </si>
  <si>
    <t>INE123W01016</t>
  </si>
  <si>
    <t>INE070A01015</t>
  </si>
  <si>
    <t>MINERALS/MINING</t>
  </si>
  <si>
    <t>INE522F01014</t>
  </si>
  <si>
    <t>INE242A01010</t>
  </si>
  <si>
    <t>NAV AS ON 31-MAY-21: RS.160.1382 (DIRECT PLAN)</t>
  </si>
  <si>
    <t>NAV AS ON 30-NOV-20: RS.132.631 (DIRECT PLAN)</t>
  </si>
  <si>
    <t>SILVER MINI (5 KGS) COMMODITY</t>
  </si>
  <si>
    <t>GOLD MINI (100 GRAMS) COMMODITY</t>
  </si>
  <si>
    <t>SILVER (30 KG) COMMODITY</t>
  </si>
  <si>
    <t>SILVER</t>
  </si>
  <si>
    <t>INE117A01022</t>
  </si>
  <si>
    <t>INE298A01020</t>
  </si>
  <si>
    <t>INE389H01022</t>
  </si>
  <si>
    <t>INE759A01021</t>
  </si>
  <si>
    <t>INE437A01024</t>
  </si>
  <si>
    <t>INE299U01018</t>
  </si>
  <si>
    <t>CONSTRUCTION</t>
  </si>
  <si>
    <t>INE271C01023</t>
  </si>
  <si>
    <t>INE152A01029</t>
  </si>
  <si>
    <t>INE600L01024</t>
  </si>
  <si>
    <t>INE410P01011</t>
  </si>
  <si>
    <t>INE326A01037</t>
  </si>
  <si>
    <t>INE665J01013</t>
  </si>
  <si>
    <t>INE584A01023</t>
  </si>
  <si>
    <t>COPPER</t>
  </si>
  <si>
    <t>GUARGUM5</t>
  </si>
  <si>
    <t>GOI - 7.32% (28/01/2024)</t>
  </si>
  <si>
    <t>IN0020180488</t>
  </si>
  <si>
    <t>GOI - 5.77% (03/08/2030)</t>
  </si>
  <si>
    <t>IN0020200153</t>
  </si>
  <si>
    <t>** 08.50 % NABARD - 31/01/2023</t>
  </si>
  <si>
    <t>INE261F08AT4</t>
  </si>
  <si>
    <t>** 06.40 % NABARD - 31/07/2023</t>
  </si>
  <si>
    <t>INE261F08CA0</t>
  </si>
  <si>
    <t>C) REPO</t>
  </si>
  <si>
    <t>NAV AS ON 31-MAY-21: RS.13.9335 (REGULAR PLAN - IDCW)</t>
  </si>
  <si>
    <t>NAV AS ON 31-MAY-21: RS.13.9335 (REGULAR PLAN - GROWTH)</t>
  </si>
  <si>
    <t>NAV AS ON 31-MAY-21: RS.14.2698 (DIRECT - IDCW)</t>
  </si>
  <si>
    <t>NAV AS ON 31-MAY-21: RS.14.2698 (DIRECT - GROWTH)</t>
  </si>
  <si>
    <t>NAV AS ON 30-NOV-20: RS.11.7939 (REGULAR PLAN - IDCW)</t>
  </si>
  <si>
    <t>NAV AS ON 30-NOV-20: RS.11.7939 (REGULAR PLAN - GROWTH)</t>
  </si>
  <si>
    <t>NAV AS ON 30-NOV-20: RS.11.965 (DIRECT - IDCW)</t>
  </si>
  <si>
    <t>NAV AS ON 30-NOV-20: RS.11.965 (DIRECT - GROWTH)</t>
  </si>
  <si>
    <t>INE121A01024</t>
  </si>
  <si>
    <t>INE947Q01028</t>
  </si>
  <si>
    <t>TEXTILE PRODUCTS</t>
  </si>
  <si>
    <t>INE761H01022</t>
  </si>
  <si>
    <t>INE670A01012</t>
  </si>
  <si>
    <t>INE634I01029</t>
  </si>
  <si>
    <t>INE195A01028</t>
  </si>
  <si>
    <t>INE180A01020</t>
  </si>
  <si>
    <t>INE774D01024</t>
  </si>
  <si>
    <t>INE885A01032</t>
  </si>
  <si>
    <t>INE356A01018</t>
  </si>
  <si>
    <t>INE849A01020</t>
  </si>
  <si>
    <t>INE491A01021</t>
  </si>
  <si>
    <t>INE913H01037</t>
  </si>
  <si>
    <t>INE686F01025</t>
  </si>
  <si>
    <t>INE006I01046</t>
  </si>
  <si>
    <t>INE410B01037</t>
  </si>
  <si>
    <t>INE791I01019</t>
  </si>
  <si>
    <t>INE405E01023</t>
  </si>
  <si>
    <t>INE486A01013</t>
  </si>
  <si>
    <t>INE438A01022</t>
  </si>
  <si>
    <t>NAV AS ON 31-MAY-21: RS.57.3115 (REGULAR PLAN - IDCW)</t>
  </si>
  <si>
    <t>NAV AS ON 31-MAY-21: RS.207.298 (REGULAR PLAN - GROWTH)</t>
  </si>
  <si>
    <t>NAV AS ON 31-MAY-21: RS.73.9866 (DIRECT - IDCW)</t>
  </si>
  <si>
    <t>NAV AS ON 31-MAY-21: RS.224.1175 (DIRECT - GROWTH)</t>
  </si>
  <si>
    <t>NAV AS ON 30-NOV-20: RS.46.1728 (REGULAR PLAN - IDCW)</t>
  </si>
  <si>
    <t>NAV AS ON 30-NOV-20: RS.166.956 (REGULAR PLAN - GROWTH)</t>
  </si>
  <si>
    <t>NAV AS ON 30-NOV-20: RS.59.2327 (DIRECT - IDCW)</t>
  </si>
  <si>
    <t>NAV AS ON 30-NOV-20: RS.179.4289 (DIRECT - GROWTH)</t>
  </si>
  <si>
    <t>INE671A01010</t>
  </si>
  <si>
    <t>INE016A01026</t>
  </si>
  <si>
    <t>INE136B01020</t>
  </si>
  <si>
    <t>INE572A01028</t>
  </si>
  <si>
    <t>INE259A01022</t>
  </si>
  <si>
    <t>INE031B01049</t>
  </si>
  <si>
    <t>INE003A01024</t>
  </si>
  <si>
    <t>INE256A04022</t>
  </si>
  <si>
    <t>NAV AS ON 31-MAY-21: RS.293.5024 (REGULAR PLAN - GROWTH)</t>
  </si>
  <si>
    <t>NAV AS ON 31-MAY-21: RS.64.0192 (REGULAR PLAN - IDCW)</t>
  </si>
  <si>
    <t>NAV AS ON 31-MAY-21: RS.323.3277 (DIRECT - GROWTH)</t>
  </si>
  <si>
    <t>NAV AS ON 31-MAY-21: RS.73.4526 (DIRECT - IDCW)</t>
  </si>
  <si>
    <t>NAV AS ON 30-NOV-20: RS.231.6437 (REGULAR PLAN - GROWTH)</t>
  </si>
  <si>
    <t>NAV AS ON 30-NOV-20: RS.50.5254 (REGULAR PLAN - IDCW)</t>
  </si>
  <si>
    <t>NAV AS ON 30-NOV-20: RS.254.2227 (DIRECT - GROWTH)</t>
  </si>
  <si>
    <t>NAV AS ON 30-NOV-20: RS.57.7476 (DIRECT - IDCW)</t>
  </si>
  <si>
    <t>INE200M01013</t>
  </si>
  <si>
    <t>INE387A01021</t>
  </si>
  <si>
    <t>INE987B01026</t>
  </si>
  <si>
    <t>INE398R01022</t>
  </si>
  <si>
    <t>INE343H01029</t>
  </si>
  <si>
    <t>INE660A01013</t>
  </si>
  <si>
    <t>INE647O01011</t>
  </si>
  <si>
    <t>NAV AS ON 31-MAY-21: RS.47.1791 (REGULAR PLAN - IDCW)</t>
  </si>
  <si>
    <t>NAV AS ON 31-MAY-21: RS.292.3336 (REGULAR PLAN - GROWTH)</t>
  </si>
  <si>
    <t>NAV AS ON 31-MAY-21: RS.62.378 (DIRECT - IDCW)</t>
  </si>
  <si>
    <t>NAV AS ON 31-MAY-21: RS.318.5128 (DIRECT - GROWTH)</t>
  </si>
  <si>
    <t>NAV AS ON 30-NOV-20: RS.38.831 (REGULAR PLAN - IDCW)</t>
  </si>
  <si>
    <t>NAV AS ON 30-NOV-20: RS.240.56 (REGULAR PLAN - GROWTH)</t>
  </si>
  <si>
    <t>NAV AS ON 30-NOV-20: RS.51.0602 (DIRECT - IDCW)</t>
  </si>
  <si>
    <t>NAV AS ON 30-NOV-20: RS.260.7095 (DIRECT - GROWTH)</t>
  </si>
  <si>
    <t>INE513A01014</t>
  </si>
  <si>
    <t>INE325A01013</t>
  </si>
  <si>
    <t>INE999A01015</t>
  </si>
  <si>
    <t>INE211B01039</t>
  </si>
  <si>
    <t>NAV AS ON 31-MAY-21: RS.35.9724 (REGULAR PLAN - IDCW)</t>
  </si>
  <si>
    <t>NAV AS ON 31-MAY-21: RS.75.8142 (REGULAR PLAN - GROWTH)</t>
  </si>
  <si>
    <t>NAV AS ON 31-MAY-21: RS.41.6024 (DIRECT - IDCW)</t>
  </si>
  <si>
    <t>NAV AS ON 31-MAY-21: RS.79.3937 (DIRECT - GROWTH)</t>
  </si>
  <si>
    <t>NAV AS ON 30-NOV-20: RS.26.4499 (REGULAR PLAN - IDCW)</t>
  </si>
  <si>
    <t>NAV AS ON 30-NOV-20: RS.55.7433 (REGULAR PLAN - GROWTH)</t>
  </si>
  <si>
    <t>NAV AS ON 30-NOV-20: RS.30.4716 (DIRECT - IDCW)</t>
  </si>
  <si>
    <t>NAV AS ON 30-NOV-20: RS.58.1511 (DIRECT - GROWTH)</t>
  </si>
  <si>
    <t>INE406M01024</t>
  </si>
  <si>
    <t>INE208A01029</t>
  </si>
  <si>
    <t>INE371A01025</t>
  </si>
  <si>
    <t>NAV AS ON 31-MAY-21: RS.67.0019 (REGULAR PLAN - IDCW)</t>
  </si>
  <si>
    <t>NAV AS ON 31-MAY-21: RS.131.8758 (DIRECT - IDCW)</t>
  </si>
  <si>
    <t>NAV AS ON 31-MAY-21: RS.24.4822 (REGULAR PLAN - GROWTH)</t>
  </si>
  <si>
    <t>NAV AS ON 31-MAY-21: RS.26.7042 (DIRECT - GROWTH)</t>
  </si>
  <si>
    <t>NAV AS ON 30-NOV-20: RS.59.6453 (REGULAR PLAN - IDCW)</t>
  </si>
  <si>
    <t>NAV AS ON 30-NOV-20: RS.112.2774 (DIRECT - IDCW)</t>
  </si>
  <si>
    <t>NAV AS ON 30-NOV-20: RS.20.1411 (REGULAR PLAN - GROWTH)</t>
  </si>
  <si>
    <t>NAV AS ON 30-NOV-20: RS.21.8231 (DIRECT - GROWTH)</t>
  </si>
  <si>
    <t>INE406A01037</t>
  </si>
  <si>
    <t>INE061F01013</t>
  </si>
  <si>
    <t>INE199A01012</t>
  </si>
  <si>
    <t>INE112L01020</t>
  </si>
  <si>
    <t>INE873D01024</t>
  </si>
  <si>
    <t>INE935A01035</t>
  </si>
  <si>
    <t>INE068V01023</t>
  </si>
  <si>
    <t>INE258B01022</t>
  </si>
  <si>
    <t>INE159A01016</t>
  </si>
  <si>
    <t>INE624Z01016</t>
  </si>
  <si>
    <t>NAV AS ON 31-MAY-21: RS.16.5634 (REGULAR PLAN - IDCW)</t>
  </si>
  <si>
    <t>NAV AS ON 31-MAY-21: RS.16.5634 (REGULAR PLAN - GROWTH)</t>
  </si>
  <si>
    <t>NAV AS ON 31-MAY-21: RS.18.1107 (DIRECT - IDCW)</t>
  </si>
  <si>
    <t>NAV AS ON 31-MAY-21: RS.18.1107 (DIRECT - GROWTH)</t>
  </si>
  <si>
    <t>NAV AS ON 30-NOV-20: RS.14.1138 (REGULAR PLAN - IDCW)</t>
  </si>
  <si>
    <t>NAV AS ON 30-NOV-20: RS.14.114 (REGULAR PLAN - GROWTH)</t>
  </si>
  <si>
    <t>NAV AS ON 30-NOV-20: RS.15.3179 (DIRECT - IDCW)</t>
  </si>
  <si>
    <t>NAV AS ON 30-NOV-20: RS.15.3183 (DIRECT - GROWTH)</t>
  </si>
  <si>
    <t>INE08ZM01014</t>
  </si>
  <si>
    <t>TATA MOTORS - DVR</t>
  </si>
  <si>
    <t>IN9155A01020</t>
  </si>
  <si>
    <t>INE421D01022</t>
  </si>
  <si>
    <t>INE978A01027</t>
  </si>
  <si>
    <t>NAV AS ON 31-MAY-21: RS.20.7626 (REGULAR PLAN - IDCW)</t>
  </si>
  <si>
    <t>NAV AS ON 31-MAY-21: RS.22.5762 (REGULAR PLAN - GROWTH)</t>
  </si>
  <si>
    <t>NAV AS ON 31-MAY-21: RS.24.6296 (DIRECT - IDCW)</t>
  </si>
  <si>
    <t>NAV AS ON 31-MAY-21: RS.24.6296 (DIRECT - GROWTH)</t>
  </si>
  <si>
    <t>NAV AS ON 30-NOV-20: RS.17.8985 (REGULAR PLAN - IDCW)</t>
  </si>
  <si>
    <t>NAV AS ON 30-NOV-20: RS.19.4589 (REGULAR PLAN - GROWTH)</t>
  </si>
  <si>
    <t>NAV AS ON 30-NOV-20: RS.21.0865 (DIRECT - IDCW)</t>
  </si>
  <si>
    <t>NAV AS ON 30-NOV-20: RS.21.0865 (DIRECT - GROWTH)</t>
  </si>
  <si>
    <t>NAV AS ON 31-MAY-21: RS.127.4535 (REGULAR PLAN - GROWTH)</t>
  </si>
  <si>
    <t>NAV AS ON 31-MAY-21: RS.133.1759 (DIRECT - GROWTH)</t>
  </si>
  <si>
    <t>NAV AS ON 30-NOV-20: RS.109.0332 (REGULAR PLAN - GROWTH)</t>
  </si>
  <si>
    <t>NAV AS ON 30-NOV-20: RS.113.457 (DIRECT - GROWTH)</t>
  </si>
  <si>
    <t>NAV AS ON 31-MAY-21: RS.94.4074 (REGULAR PLAN - GROWTH)</t>
  </si>
  <si>
    <t>NAV AS ON 31-MAY-21: RS.100.9519 (DIRECT - GROWTH)</t>
  </si>
  <si>
    <t>NAV AS ON 30-NOV-20: RS.78.5817 (REGULAR PLAN - GROWTH)</t>
  </si>
  <si>
    <t>NAV AS ON 30-NOV-20: RS.83.8497 (DIRECT - GROWTH)</t>
  </si>
  <si>
    <t>MUTUAL FUND UNITS</t>
  </si>
  <si>
    <t>Mutual Fund</t>
  </si>
  <si>
    <t>INF277K011T0</t>
  </si>
  <si>
    <t>GOI - 5.09% (13/04/2022)</t>
  </si>
  <si>
    <t>IN0020200021</t>
  </si>
  <si>
    <t>GOI - 6.18% (04/11/2024)</t>
  </si>
  <si>
    <t>IN0020190396</t>
  </si>
  <si>
    <t>GOI - 7.95% (28-8-2032)</t>
  </si>
  <si>
    <t>IN0020020106</t>
  </si>
  <si>
    <t>GOI -  8.30% (02/07/2040)</t>
  </si>
  <si>
    <t>IN0020100031</t>
  </si>
  <si>
    <t>GOI - 8.13% (22/06/2045)</t>
  </si>
  <si>
    <t>IN0020150044</t>
  </si>
  <si>
    <t>GOI - 7.68% (15/12/2023)</t>
  </si>
  <si>
    <t>IN0020150010</t>
  </si>
  <si>
    <t>SDL TAMILNADU  8.14% (27/05/2025)</t>
  </si>
  <si>
    <t>IN3120150047</t>
  </si>
  <si>
    <t>GOI - 6.19% (16/09/2034)</t>
  </si>
  <si>
    <t>IN0020200096</t>
  </si>
  <si>
    <t>SDL MAHARASHTRA 7.33% (13/09/2027)</t>
  </si>
  <si>
    <t>IN2220170103</t>
  </si>
  <si>
    <t>GOI - 6.57% (05/12/2033)</t>
  </si>
  <si>
    <t>IN0020160100</t>
  </si>
  <si>
    <t xml:space="preserve">GOI - 7.17% (08/01/2028) </t>
  </si>
  <si>
    <t>IN0020170174</t>
  </si>
  <si>
    <t>(II) NON-CONVERTIBLE DEBENTURES/BONDS/ZCB</t>
  </si>
  <si>
    <t>IND-AA</t>
  </si>
  <si>
    <t>INE477K07018</t>
  </si>
  <si>
    <t>INE936D07075</t>
  </si>
  <si>
    <t>** 09.05 % PUNJAB NATIONAL BANK - 10/11/2027</t>
  </si>
  <si>
    <t>CRISIL--AA+</t>
  </si>
  <si>
    <t>INE695A08063</t>
  </si>
  <si>
    <t>INE020B08DC3</t>
  </si>
  <si>
    <t>** 06.40 % EMBASSY OFFICE PARKS REIT - 15/02/2024</t>
  </si>
  <si>
    <t>INE041007050</t>
  </si>
  <si>
    <t>INE941D07208</t>
  </si>
  <si>
    <t>CARE-AA</t>
  </si>
  <si>
    <t>INE081A08231</t>
  </si>
  <si>
    <t>INE941D07158</t>
  </si>
  <si>
    <t>INE020B08CB7</t>
  </si>
  <si>
    <t>INE020B08CA9</t>
  </si>
  <si>
    <t>** 09.05 % PUNJAB NATIONAL BANK - 24/06/2026</t>
  </si>
  <si>
    <t>INE141A08043</t>
  </si>
  <si>
    <t>INE537P07398</t>
  </si>
  <si>
    <t>CRISIL-AA</t>
  </si>
  <si>
    <t>INE118D07179</t>
  </si>
  <si>
    <t>INE936D07166</t>
  </si>
  <si>
    <t>** 07.00 % H.P.C.L. - 14/08/2024</t>
  </si>
  <si>
    <t>INE094A08036</t>
  </si>
  <si>
    <t>INE110L07120</t>
  </si>
  <si>
    <t>INE860H07GD2</t>
  </si>
  <si>
    <t>INE031A08657</t>
  </si>
  <si>
    <t>INE756I07BY7</t>
  </si>
  <si>
    <t>INE020B08BF0</t>
  </si>
  <si>
    <t>INE477A14BE5</t>
  </si>
  <si>
    <t>INE238A166V1</t>
  </si>
  <si>
    <t>** TREASURY BILL 364 DAYS (07/10/2021)</t>
  </si>
  <si>
    <t>IN002020Z261</t>
  </si>
  <si>
    <t>NAV AS ON 31-MAY-21: RS.272.8945 (REGULAR PLAN - GROWTH)</t>
  </si>
  <si>
    <t>NAV AS ON 31-MAY-21: RS.75.2975 (REGULAR PLAN - IDCW)</t>
  </si>
  <si>
    <t>NAV AS ON 31-MAY-21: RS.67.5085 (REGULAR PLAN - MONTHLY IDCW)</t>
  </si>
  <si>
    <t>NAV AS ON 31-MAY-21: RS.294.6065 (DIRECT - GROWTH)</t>
  </si>
  <si>
    <t>NAV AS ON 31-MAY-21: RS.83.8439 (DIRECT - IDCW)</t>
  </si>
  <si>
    <t>NAV AS ON 31-MAY-21: RS.74.7857 (DIRECT - MONTHLY IDCW)</t>
  </si>
  <si>
    <t>NAV AS ON 30-NOV-20: RS.231.2505 (REGULAR PLAN - GROWTH)</t>
  </si>
  <si>
    <t>NAV AS ON 30-NOV-20: RS.69.0918 (REGULAR PLAN - IDCW)</t>
  </si>
  <si>
    <t>NAV AS ON 30-NOV-20: RS.58.6688 (REGULAR PLAN - MONTHLY IDCW)</t>
  </si>
  <si>
    <t>NAV AS ON 30-NOV-20: RS.248.3987 (DIRECT - GROWTH)</t>
  </si>
  <si>
    <t>NAV AS ON 30-NOV-20: RS.75.9636 (DIRECT - IDCW)</t>
  </si>
  <si>
    <t>NAV AS ON 30-NOV-20: RS.64.5179 (DIRECT - MONTHLY IDCW)</t>
  </si>
  <si>
    <t>NAV AS ON 31-MAY-21: RS.13.0974 (REGULAR PLAN - IDCW)</t>
  </si>
  <si>
    <t>NAV AS ON 31-MAY-21: RS.13.0974 (REGULAR PLAN - GROWTH)</t>
  </si>
  <si>
    <t>NAV AS ON 31-MAY-21: RS.13.4894 (DIRECT - IDCW)</t>
  </si>
  <si>
    <t>NAV AS ON 31-MAY-21: RS.13.4894 (DIRECT - GROWTH)</t>
  </si>
  <si>
    <t>NAV AS ON 30-NOV-20: RS.10.5007 (REGULAR PLAN - IDCW)</t>
  </si>
  <si>
    <t>NAV AS ON 30-NOV-20: RS.10.5008 (REGULAR PLAN - GROWTH)</t>
  </si>
  <si>
    <t>NAV AS ON 30-NOV-20: RS.10.7202 (DIRECT - IDCW)</t>
  </si>
  <si>
    <t>NAV AS ON 30-NOV-20: RS.10.7206 (DIRECT - GROWTH)</t>
  </si>
  <si>
    <t>INE07O001018</t>
  </si>
  <si>
    <t>GODREJ INDUSTRIES LTD</t>
  </si>
  <si>
    <t>INE233A01035</t>
  </si>
  <si>
    <t>NAV AS ON 31-MAY-21: RS.14.1747 (REGULAR PLAN - IDCW)</t>
  </si>
  <si>
    <t>NAV AS ON 31-MAY-21: RS.14.1747 (REGULAR PLAN - GROWTH)</t>
  </si>
  <si>
    <t>NAV AS ON 31-MAY-21: RS.14.9018 (DIRECT - IDCW)</t>
  </si>
  <si>
    <t>NAV AS ON 31-MAY-21: RS.14.9018 (DIRECT - GROWTH)</t>
  </si>
  <si>
    <t>NAV AS ON 30-NOV-20: RS.12.0196 (REGULAR PLAN - IDCW)</t>
  </si>
  <si>
    <t>NAV AS ON 30-NOV-20: RS.12.019 (REGULAR PLAN - GROWTH)</t>
  </si>
  <si>
    <t>NAV AS ON 30-NOV-20: RS.12.548 (DIRECT - IDCW)</t>
  </si>
  <si>
    <t>NAV AS ON 30-NOV-20: RS.12.5443 (DIRECT - GROWTH)</t>
  </si>
  <si>
    <t>INE120A01034</t>
  </si>
  <si>
    <t>INE111A01025</t>
  </si>
  <si>
    <t>INE930H01023</t>
  </si>
  <si>
    <t>INE348B01021</t>
  </si>
  <si>
    <t>INE142Z01019</t>
  </si>
  <si>
    <t>INE040D01038</t>
  </si>
  <si>
    <t>INE263A01024</t>
  </si>
  <si>
    <t>INE494B01023</t>
  </si>
  <si>
    <t>NAV AS ON 31-MAY-21: RS.238.1833 (REGULAR PLAN - GROWTH)</t>
  </si>
  <si>
    <t>NAV AS ON 31-MAY-21: RS.97.1856 (REGULAR PLAN - IDCW)</t>
  </si>
  <si>
    <t>NAV AS ON 31-MAY-21: RS.258.5737 (DIRECT - GROWTH)</t>
  </si>
  <si>
    <t>NAV AS ON 31-MAY-21: RS.141.9876 (DIRECT - IDCW)</t>
  </si>
  <si>
    <t>NAV AS ON 30-NOV-20: RS.188.0361 (REGULAR PLAN - GROWTH)</t>
  </si>
  <si>
    <t>NAV AS ON 30-NOV-20: RS.76.7405 (REGULAR PLAN - IDCW)</t>
  </si>
  <si>
    <t>NAV AS ON 30-NOV-20: RS.202.971 (DIRECT - GROWTH)</t>
  </si>
  <si>
    <t>NAV AS ON 30-NOV-20: RS.111.4492 (DIRECT - IDCW)</t>
  </si>
  <si>
    <t>INE114A01011</t>
  </si>
  <si>
    <t>INE813H01021</t>
  </si>
  <si>
    <t>IN9002A01024</t>
  </si>
  <si>
    <t>STATE BANK OF INDIA^</t>
  </si>
  <si>
    <t xml:space="preserve">GOI - 7.37% (16/04/2023) </t>
  </si>
  <si>
    <t>IN0020180025</t>
  </si>
  <si>
    <t>GOI -  8.13% (21/09/2022)</t>
  </si>
  <si>
    <t>IN0020070051</t>
  </si>
  <si>
    <t>GOI - 6.84% (19/12/2022)</t>
  </si>
  <si>
    <t>IN0020160050</t>
  </si>
  <si>
    <t>INE657N07522</t>
  </si>
  <si>
    <t>CRISIL-AA-</t>
  </si>
  <si>
    <t>INE265J07225</t>
  </si>
  <si>
    <t>INE528S07136</t>
  </si>
  <si>
    <t>INE110L07070</t>
  </si>
  <si>
    <t>** TREASURY BILL 364 DAYS (16/09/2021)</t>
  </si>
  <si>
    <t>IN002020Z246</t>
  </si>
  <si>
    <t>NAV AS ON 31-MAY-21: RS.14.6626 (REGULAR PLAN - MONTHLY IDCW)</t>
  </si>
  <si>
    <t>NAV AS ON 31-MAY-21: RS.38.8517 (REGULAR PLAN - GROWTH)</t>
  </si>
  <si>
    <t>NAV AS ON 31-MAY-21: RS.18.6216 (REGULAR PLAN - PERIODIC IDCW)</t>
  </si>
  <si>
    <t>NAV AS ON 31-MAY-21: RS.16.9022 (DIRECT - MONTHLY IDCW)</t>
  </si>
  <si>
    <t>NAV AS ON 31-MAY-21: RS.42.275 (DIRECT - GROWTH)</t>
  </si>
  <si>
    <t>NAV AS ON 31-MAY-21: RS.20.6923 (DIRECT - PERIODIC IDCW)</t>
  </si>
  <si>
    <t>NAV AS ON 30-NOV-20: RS.13.9044 (REGULAR PLAN - MONTHLY IDCW)</t>
  </si>
  <si>
    <t>NAV AS ON 30-NOV-20: RS.36.1037 (REGULAR PLAN - GROWTH)</t>
  </si>
  <si>
    <t>NAV AS ON 30-NOV-20: RS.17.3079 (REGULAR PLAN - PERIODIC IDCW)</t>
  </si>
  <si>
    <t>NAV AS ON 30-NOV-20: RS.15.897 (DIRECT - MONTHLY IDCW)</t>
  </si>
  <si>
    <t>NAV AS ON 30-NOV-20: RS.39.0697 (DIRECT - GROWTH)</t>
  </si>
  <si>
    <t>NAV AS ON 30-NOV-20: RS.19.123 (DIRECT - PERIODIC IDCW)</t>
  </si>
  <si>
    <t>INE335Y01012</t>
  </si>
  <si>
    <t>INE424H01027</t>
  </si>
  <si>
    <t>INE042A01014</t>
  </si>
  <si>
    <t>INE482A01020</t>
  </si>
  <si>
    <t>NAV AS ON 31-MAY-21: RS.69.2789 (REGULAR PLAN - IDCW TRIGGER B (10%))</t>
  </si>
  <si>
    <t>NAV AS ON 31-MAY-21: RS.173.2578 (REGULAR PLAN - GROWTH)</t>
  </si>
  <si>
    <t>NAV AS ON 31-MAY-21: RS.74.0216 (REGULAR PLAN - IDCW TRIGGER A (5%))</t>
  </si>
  <si>
    <t>NAV AS ON 31-MAY-21: RS.75.8459 (DIRECT - IDCW TRIGGER B (10%))</t>
  </si>
  <si>
    <t>NAV AS ON 31-MAY-21: RS.187.1889 (DIRECT - GROWTH)</t>
  </si>
  <si>
    <t>NAV AS ON 31-MAY-21: RS.78.6931 (DIRECT - IDCW TRIGGER A (5%))</t>
  </si>
  <si>
    <t>NAV AS ON 30-NOV-20: RS.61.8477 (REGULAR PLAN - IDCW TRIGGER B (10%))</t>
  </si>
  <si>
    <t>NAV AS ON 30-NOV-20: RS.146.9389 (REGULAR PLAN - GROWTH)</t>
  </si>
  <si>
    <t>NAV AS ON 30-NOV-20: RS.64.4192 (REGULAR PLAN - IDCW TRIGGER A (5%))</t>
  </si>
  <si>
    <t>NAV AS ON 30-NOV-20: RS.65.6312 (DIRECT - IDCW TRIGGER B (10%))</t>
  </si>
  <si>
    <t>NAV AS ON 30-NOV-20: RS.157.856 (DIRECT - GROWTH)</t>
  </si>
  <si>
    <t>NAV AS ON 30-NOV-20: RS.67.1688 (DIRECT - IDCW TRIGGER A (5%))</t>
  </si>
  <si>
    <t>INE591G01017</t>
  </si>
  <si>
    <t>INE745G01035</t>
  </si>
  <si>
    <t>INE787D01026</t>
  </si>
  <si>
    <t>INE022Q01020</t>
  </si>
  <si>
    <t>INE763G01038</t>
  </si>
  <si>
    <t>INE736A01011</t>
  </si>
  <si>
    <t>NAV AS ON 31-MAY-21: RS.10.0486 (REGULAR PLAN - IDCW)</t>
  </si>
  <si>
    <t>NAV AS ON 31-MAY-21: RS.10.0486 (REGULAR PLAN - GROWTH)</t>
  </si>
  <si>
    <t>NAV AS ON 31-MAY-21: RS.10.0538 (DIRECT - IDCW)</t>
  </si>
  <si>
    <t>NAV AS ON 31-MAY-21: RS.10.0538 (DIRECT - GROWTH)</t>
  </si>
  <si>
    <t>INE010V01017</t>
  </si>
  <si>
    <t>INE599M01018</t>
  </si>
  <si>
    <t>INE0DD101019</t>
  </si>
  <si>
    <t>INE933S01016</t>
  </si>
  <si>
    <t>INE269A01021</t>
  </si>
  <si>
    <t>INE738I01010</t>
  </si>
  <si>
    <t>INE151A01013</t>
  </si>
  <si>
    <t>INE418L01021</t>
  </si>
  <si>
    <t>B) FOREIGN SECURITIES AND /OR OVERSEAS ETF(S)</t>
  </si>
  <si>
    <t>GLOBAL X CYBERSECURITY ETF (BUG)</t>
  </si>
  <si>
    <t>US37954Y3844</t>
  </si>
  <si>
    <t>AMAZON.COM INC.</t>
  </si>
  <si>
    <t>US0231351067</t>
  </si>
  <si>
    <t>MICROSOFT CORPORATION (MSFT)</t>
  </si>
  <si>
    <t>US5949181045</t>
  </si>
  <si>
    <t>ALPHABET INC. - CLASS A COMMON STOCK</t>
  </si>
  <si>
    <t>US02079K3059</t>
  </si>
  <si>
    <t>FOREIGN SECURITIES AND /OR OVERSEAS ETF(S) TOTAL</t>
  </si>
  <si>
    <t>NAV AS ON 31-MAY-21: RS.27.968 (REGULAR PLAN - IDCW)</t>
  </si>
  <si>
    <t>NAV AS ON 31-MAY-21: RS.27.968 (REGULAR PLAN - GROWTH)</t>
  </si>
  <si>
    <t>NAV AS ON 31-MAY-21: RS.30.6651 (DIRECT - IDCW)</t>
  </si>
  <si>
    <t>NAV AS ON 31-MAY-21: RS.30.6651 (DIRECT - GROWTH)</t>
  </si>
  <si>
    <t>NAV AS ON 30-NOV-20: RS.20.5469 (REGULAR PLAN - IDCW)</t>
  </si>
  <si>
    <t>NAV AS ON 30-NOV-20: RS.20.5489 (REGULAR PLAN - GROWTH)</t>
  </si>
  <si>
    <t>NAV AS ON 30-NOV-20: RS.22.3543 (DIRECT - IDCW)</t>
  </si>
  <si>
    <t>NAV AS ON 30-NOV-20: RS.22.3543 (DIRECT - GROWTH)</t>
  </si>
  <si>
    <t>INE127D01025</t>
  </si>
  <si>
    <t>NAV AS ON 31-MAY-21: RS.22.8242 (REGULAR PLAN - IDCW)</t>
  </si>
  <si>
    <t>NAV AS ON 31-MAY-21: RS.24.7979 (REGULAR PLAN - GROWTH)</t>
  </si>
  <si>
    <t>NAV AS ON 31-MAY-21: RS.27.0902 (DIRECT - IDCW)</t>
  </si>
  <si>
    <t>NAV AS ON 31-MAY-21: RS.27.0902 (DIRECT - GROWTH)</t>
  </si>
  <si>
    <t>NAV AS ON 30-NOV-20: RS.19.2589 (REGULAR PLAN - IDCW)</t>
  </si>
  <si>
    <t>NAV AS ON 30-NOV-20: RS.20.918 (REGULAR PLAN - GROWTH)</t>
  </si>
  <si>
    <t>NAV AS ON 30-NOV-20: RS.22.6776 (DIRECT - IDCW)</t>
  </si>
  <si>
    <t>NAV AS ON 30-NOV-20: RS.22.6776 (DIRECT - GROWTH)</t>
  </si>
  <si>
    <t>INE169A01031</t>
  </si>
  <si>
    <t>INE484J01027</t>
  </si>
  <si>
    <t>INE498L01015</t>
  </si>
  <si>
    <t>INE002S01010</t>
  </si>
  <si>
    <t>BROOKFIELD INDIA REAL ESTATE TRUST</t>
  </si>
  <si>
    <t>INE0FDU25010</t>
  </si>
  <si>
    <t>GOI - 7.16% (20/05/2023)</t>
  </si>
  <si>
    <t>IN0020130012</t>
  </si>
  <si>
    <t>GOI 8.20% (15/02/2022)</t>
  </si>
  <si>
    <t>IN0020060037</t>
  </si>
  <si>
    <t>GOI -  8.15% (11/06/2022)</t>
  </si>
  <si>
    <t>IN0020120013</t>
  </si>
  <si>
    <t>IN0020200112</t>
  </si>
  <si>
    <t>SDL MAHARASHTRA 8.62% (20/02/2023)</t>
  </si>
  <si>
    <t>IN2220120108</t>
  </si>
  <si>
    <t>GOI - 6.97% (06/09/2026)</t>
  </si>
  <si>
    <t>IN0020160035</t>
  </si>
  <si>
    <t>** 05.00 % NABARD - 11/03/2024</t>
  </si>
  <si>
    <t>INE261F08CY0</t>
  </si>
  <si>
    <t>INE414G07EZ8</t>
  </si>
  <si>
    <t>INE242A08445</t>
  </si>
  <si>
    <t>** 08.20 % POWER FINANCE CORPORATION - 10/03/2025</t>
  </si>
  <si>
    <t>INE134E08GY3</t>
  </si>
  <si>
    <t>INE020B08CT9</t>
  </si>
  <si>
    <t>** 06.83 % POWER FINANCE CORPORATION - 24/04/2023</t>
  </si>
  <si>
    <t>INE134E08KO6</t>
  </si>
  <si>
    <t>INE027E07BM7</t>
  </si>
  <si>
    <t>INE306N07ME0</t>
  </si>
  <si>
    <t>INE115A07PC9</t>
  </si>
  <si>
    <t>** 05.14 % NABARD - 31/01/2024</t>
  </si>
  <si>
    <t>INE261F08CK9</t>
  </si>
  <si>
    <t>INE296A07QH4</t>
  </si>
  <si>
    <t>INE660A07PV4</t>
  </si>
  <si>
    <t>** 07.04 % POWER FINANCE CORPORATION - 14/04/2023</t>
  </si>
  <si>
    <t>INE134E08KJ6</t>
  </si>
  <si>
    <t>** 06.50 % NABARD - 17/04/2023</t>
  </si>
  <si>
    <t>INE261F08CD4</t>
  </si>
  <si>
    <t>INE343G08018</t>
  </si>
  <si>
    <t>IND-AAA</t>
  </si>
  <si>
    <t>INE775A08048</t>
  </si>
  <si>
    <t>INE053F07BZ2</t>
  </si>
  <si>
    <t>INE296A08656</t>
  </si>
  <si>
    <t>INE020B08CC5</t>
  </si>
  <si>
    <t>INE848E07BA1</t>
  </si>
  <si>
    <t>INE936D07133</t>
  </si>
  <si>
    <t>INE001A07SM4</t>
  </si>
  <si>
    <t>** 05.32 % NATIONAL HOUSING BANK - 01/09/2023</t>
  </si>
  <si>
    <t>INE557F08FK3</t>
  </si>
  <si>
    <t>INE001A07PJ6</t>
  </si>
  <si>
    <t>** 08.39 % NABARD - 19/07/2021</t>
  </si>
  <si>
    <t>INE261F08AL1</t>
  </si>
  <si>
    <t>** 07.47 % POWER FINANCE CORPORATION - 16/09/2021</t>
  </si>
  <si>
    <t>INE134E08IJ0</t>
  </si>
  <si>
    <t>** 07.35 % POWER FINANCE CORPORATION - 22/11/2022</t>
  </si>
  <si>
    <t>INE134E08JF6</t>
  </si>
  <si>
    <t>INE020B08641</t>
  </si>
  <si>
    <t>INE002A14HM1</t>
  </si>
  <si>
    <t>INE095A16L89</t>
  </si>
  <si>
    <t>IN002020Z196</t>
  </si>
  <si>
    <t>IN002020Z212</t>
  </si>
  <si>
    <t>IN002020Z162</t>
  </si>
  <si>
    <t>IN002020Z436</t>
  </si>
  <si>
    <t>IN002020Z204</t>
  </si>
  <si>
    <t>BANK OF BARODA</t>
  </si>
  <si>
    <t>NAV AS ON 31-MAY-21: RS.13.4994 (REGULAR PLAN - IDCW)</t>
  </si>
  <si>
    <t>NAV AS ON 31-MAY-21: RS.13.4994 (REGULAR PLAN - GROWTH)</t>
  </si>
  <si>
    <t>NAV AS ON 31-MAY-21: RS.14.0744 (DIRECT - IDCW)</t>
  </si>
  <si>
    <t>NAV AS ON 31-MAY-21: RS.14.0744 (DIRECT - GROWTH)</t>
  </si>
  <si>
    <t>NAV AS ON 30-NOV-20: RS.11.9856 (REGULAR PLAN - IDCW)</t>
  </si>
  <si>
    <t>NAV AS ON 30-NOV-20: RS.11.9856 (REGULAR PLAN - GROWTH)</t>
  </si>
  <si>
    <t>NAV AS ON 30-NOV-20: RS.12.3922 (DIRECT - IDCW)</t>
  </si>
  <si>
    <t>NAV AS ON 30-NOV-20: RS.12.3926 (DIRECT - GROWTH)</t>
  </si>
  <si>
    <t>INE256A01028</t>
  </si>
  <si>
    <t>INE423A01024</t>
  </si>
  <si>
    <t>INE028A01039</t>
  </si>
  <si>
    <t>INE134E01011</t>
  </si>
  <si>
    <t>PUNJAB NATIONAL BANK</t>
  </si>
  <si>
    <t>INE160A01022</t>
  </si>
  <si>
    <t>CANARA BANK</t>
  </si>
  <si>
    <t>INE476A01014</t>
  </si>
  <si>
    <t>INE257A01026</t>
  </si>
  <si>
    <t>INE376G01013</t>
  </si>
  <si>
    <t>INE721A01013</t>
  </si>
  <si>
    <t>INE115A01026</t>
  </si>
  <si>
    <t>INE148I01020</t>
  </si>
  <si>
    <t>INE092A01019</t>
  </si>
  <si>
    <t>INE101D01020</t>
  </si>
  <si>
    <t>INE020B01018</t>
  </si>
  <si>
    <t>INE463A01038</t>
  </si>
  <si>
    <t>INE522D01027</t>
  </si>
  <si>
    <t>INE647A01010</t>
  </si>
  <si>
    <t>INE331A01037</t>
  </si>
  <si>
    <t>INE323A01026</t>
  </si>
  <si>
    <t>INE298J01013</t>
  </si>
  <si>
    <t>INE102D01028</t>
  </si>
  <si>
    <t>INE949L01017</t>
  </si>
  <si>
    <t>TELECOM -  EQUIPMENT &amp; ACCESSORIES</t>
  </si>
  <si>
    <t>INE121J01017</t>
  </si>
  <si>
    <t>INE775A01035</t>
  </si>
  <si>
    <t>INE140A01024</t>
  </si>
  <si>
    <t>PUNJAB NATIONAL BANK^</t>
  </si>
  <si>
    <t>BANK OF BARODA^</t>
  </si>
  <si>
    <t>CANARA BANK^</t>
  </si>
  <si>
    <t>INF277K01PR6</t>
  </si>
  <si>
    <t>INF277K01YE6</t>
  </si>
  <si>
    <t>GOI 8.35% 14/5/2022</t>
  </si>
  <si>
    <t>IN0020020072</t>
  </si>
  <si>
    <t>GOI - 3.96% (09/11/2022)</t>
  </si>
  <si>
    <t>IN0020200260</t>
  </si>
  <si>
    <t>IN0020070028</t>
  </si>
  <si>
    <t>GOI -  8.79% (08/11/2021)</t>
  </si>
  <si>
    <t>IN0020110030</t>
  </si>
  <si>
    <t>IN0020200211</t>
  </si>
  <si>
    <t>IN0020130061</t>
  </si>
  <si>
    <t>IN0020030014</t>
  </si>
  <si>
    <t>INE001A07SQ5</t>
  </si>
  <si>
    <t>** 07.18 % NABARD - 08/08/2022</t>
  </si>
  <si>
    <t>INE261F08BN5</t>
  </si>
  <si>
    <t>** 08.60 % NABARD - 31/01/2022</t>
  </si>
  <si>
    <t>INE261F08AI7</t>
  </si>
  <si>
    <t>INE691I07EQ6</t>
  </si>
  <si>
    <t>INE001A07SU7</t>
  </si>
  <si>
    <t>INE031A08715</t>
  </si>
  <si>
    <t>INE115A07MJ1</t>
  </si>
  <si>
    <t>INE115A07NZ5</t>
  </si>
  <si>
    <t>INE031A08723</t>
  </si>
  <si>
    <t>INE020B08CL6</t>
  </si>
  <si>
    <t>** 07.40 % POWER FINANCE CORPORATION - 30/09/2021</t>
  </si>
  <si>
    <t>INE134E08IM4</t>
  </si>
  <si>
    <t>INE941D07133</t>
  </si>
  <si>
    <t>INE020B08BR5</t>
  </si>
  <si>
    <t>INE115A07OK5</t>
  </si>
  <si>
    <t>IN002020Z402</t>
  </si>
  <si>
    <t>IN002021Y031</t>
  </si>
  <si>
    <t>IN002020Z238</t>
  </si>
  <si>
    <t>IN002021Y015</t>
  </si>
  <si>
    <t>IN002020Z501</t>
  </si>
  <si>
    <t>IN002020Z394</t>
  </si>
  <si>
    <t>** TREASURY BILL 364 DAYS (13/01/2022)</t>
  </si>
  <si>
    <t>IN002020Z410</t>
  </si>
  <si>
    <t>IN002020Z477</t>
  </si>
  <si>
    <t>IN002020Z527</t>
  </si>
  <si>
    <t>IN002020Z121</t>
  </si>
  <si>
    <t>** TREASURY BILL 182 DAYS (08/07/2021)</t>
  </si>
  <si>
    <t>IN002020Y405</t>
  </si>
  <si>
    <t>IN002020Z188</t>
  </si>
  <si>
    <t>IN002020Y496</t>
  </si>
  <si>
    <t>IN002020Z519</t>
  </si>
  <si>
    <t>** TREASURY BILL 182 DAYS (14/10/2021)</t>
  </si>
  <si>
    <t>IN002021Y023</t>
  </si>
  <si>
    <t>AU SMALL FINANCE BANK</t>
  </si>
  <si>
    <t>UNION BANK OF INDIA</t>
  </si>
  <si>
    <t>CORPORATION BANK</t>
  </si>
  <si>
    <t>NAV AS ON 31-MAY-21: RS.10.8715 (REGULAR PLAN - MONTHLY IDCW)</t>
  </si>
  <si>
    <t>NAV AS ON 31-MAY-21: RS.11.3703 (REGULAR PLAN - GROWTH)</t>
  </si>
  <si>
    <t>NAV AS ON 31-MAY-21: RS.11.1044 (DIRECT - MONTHLY IDCW)</t>
  </si>
  <si>
    <t>NAV AS ON 31-MAY-21: RS.11.5821 (DIRECT - GROWTH)</t>
  </si>
  <si>
    <t>NAV AS ON 30-NOV-20: RS.10.6495 (REGULAR PLAN - MONTHLY IDCW)</t>
  </si>
  <si>
    <t>NAV AS ON 30-NOV-20: RS.11.1373 (REGULAR PLAN - GROWTH)</t>
  </si>
  <si>
    <t>NAV AS ON 30-NOV-20: RS.10.8363 (DIRECT - MONTHLY IDCW)</t>
  </si>
  <si>
    <t>NAV AS ON 30-NOV-20: RS.11.3016 (DIRECT - GROWTH)</t>
  </si>
  <si>
    <t>INE689W01016</t>
  </si>
  <si>
    <t>NAV AS ON 31-MAY-21: RS.12.6487 (REGULAR PLAN - IDCW)</t>
  </si>
  <si>
    <t>NAV AS ON 31-MAY-21: RS.12.6487 (REGULAR PLAN - GROWTH)</t>
  </si>
  <si>
    <t>NAV AS ON 31-MAY-21: RS.13.1972 (DIRECT - IDCW)</t>
  </si>
  <si>
    <t>NAV AS ON 31-MAY-21: RS.13.1972 (DIRECT - GROWTH)</t>
  </si>
  <si>
    <t>NAV AS ON 30-NOV-20: RS.10.4863 (REGULAR PLAN - IDCW)</t>
  </si>
  <si>
    <t>NAV AS ON 30-NOV-20: RS.10.4863 (REGULAR PLAN - GROWTH)</t>
  </si>
  <si>
    <t>NAV AS ON 30-NOV-20: RS.10.8816 (DIRECT - IDCW)</t>
  </si>
  <si>
    <t>NAV AS ON 30-NOV-20: RS.10.8816 (DIRECT - GROWTH)</t>
  </si>
  <si>
    <t>NAV AS ON 31-MAY-21: RS.13.2896 (REGULAR PLAN - IDCW)</t>
  </si>
  <si>
    <t>NAV AS ON 31-MAY-21: RS.13.2896 (REGULAR PLAN - GROWTH)</t>
  </si>
  <si>
    <t>NAV AS ON 31-MAY-21: RS.13.8496 (DIRECT - IDCW)</t>
  </si>
  <si>
    <t>NAV AS ON 31-MAY-21: RS.13.8496 (DIRECT - GROWTH)</t>
  </si>
  <si>
    <t>NAV AS ON 30-NOV-20: RS.10.7262 (REGULAR PLAN - IDCW)</t>
  </si>
  <si>
    <t>NAV AS ON 30-NOV-20: RS.10.7262 (REGULAR PLAN - GROWTH)</t>
  </si>
  <si>
    <t>NAV AS ON 30-NOV-20: RS.11.1167 (DIRECT - IDCW)</t>
  </si>
  <si>
    <t>NAV AS ON 30-NOV-20: RS.11.1167 (DIRECT - GROWTH)</t>
  </si>
  <si>
    <t>INE002A08575</t>
  </si>
  <si>
    <t>** 07.60 % NATIONAL HIGHWAYS AUTHORITY OF INDIA - 18/03/2022</t>
  </si>
  <si>
    <t>INE906B07FG1</t>
  </si>
  <si>
    <t>** 08.18 % POWER FINANCE CORPORATION - 19/03/2022</t>
  </si>
  <si>
    <t>INE134E08JW1</t>
  </si>
  <si>
    <t>** 08.55 % POWER FINANCE CORPORATION - 09/12/2021</t>
  </si>
  <si>
    <t>INE134E08GT3</t>
  </si>
  <si>
    <t>INE053F07934</t>
  </si>
  <si>
    <t>INE476M07BQ0</t>
  </si>
  <si>
    <t>INE941D08065</t>
  </si>
  <si>
    <t>INE831R07227</t>
  </si>
  <si>
    <t>** 08.37 % NABARD - 03/08/2021</t>
  </si>
  <si>
    <t>INE261F08AM9</t>
  </si>
  <si>
    <t>INE752E07GA4</t>
  </si>
  <si>
    <t>SDL PUNJAB 7.75% (13/07/2021)</t>
  </si>
  <si>
    <t>IN2820160165</t>
  </si>
  <si>
    <t>INE202B07IY2</t>
  </si>
  <si>
    <t>SDL MAHARASHTRA 8.60% (20/07/2021)</t>
  </si>
  <si>
    <t>IN2220110018</t>
  </si>
  <si>
    <t>** 07.17 % NATIONAL HIGHWAYS AUTHORITY OF INDIA - 23/12/2021</t>
  </si>
  <si>
    <t>INE906B07FE6</t>
  </si>
  <si>
    <t>INE001A07RS3</t>
  </si>
  <si>
    <t>INE403D08066</t>
  </si>
  <si>
    <t>INE020B08CQ5</t>
  </si>
  <si>
    <t>INE001A07SL6</t>
  </si>
  <si>
    <t>INE020B08CV5</t>
  </si>
  <si>
    <t>INE115A07OP4</t>
  </si>
  <si>
    <t>INE756I07CC1</t>
  </si>
  <si>
    <t>INE020B08872</t>
  </si>
  <si>
    <t>INE733E14AD7</t>
  </si>
  <si>
    <t>** - NABARD - CP - 27/09/2021</t>
  </si>
  <si>
    <t>INE261F14HW1</t>
  </si>
  <si>
    <t>INE238A163W6</t>
  </si>
  <si>
    <t>INE092T16QP1</t>
  </si>
  <si>
    <t>INE095A16K56</t>
  </si>
  <si>
    <t>INE477A14AV1</t>
  </si>
  <si>
    <t>** - POWER FINANCE CORPORATION - CP - 30/07/2021</t>
  </si>
  <si>
    <t>INE134E14AR8</t>
  </si>
  <si>
    <t>INE001A14WS9</t>
  </si>
  <si>
    <t>INE601U14GA5</t>
  </si>
  <si>
    <t>INE484J14MC3</t>
  </si>
  <si>
    <t>INE238A167U1</t>
  </si>
  <si>
    <t>** - AU SMALL FINANCE BANK - CD - 11/03/2022</t>
  </si>
  <si>
    <t>INE949L16AX7</t>
  </si>
  <si>
    <t>INE691I14KD7</t>
  </si>
  <si>
    <t>INE517B14826</t>
  </si>
  <si>
    <t>INE601U14FS9</t>
  </si>
  <si>
    <t>INE037E14985</t>
  </si>
  <si>
    <t>INE517B14800</t>
  </si>
  <si>
    <t>** TREASURY BILL 364 DAYS (10/06/2021)</t>
  </si>
  <si>
    <t>IN002020Z105</t>
  </si>
  <si>
    <t>NAV AS ON 31-MAY-21: RS.10.3791 (REGULAR PLAN - WEEKLY IDCW)</t>
  </si>
  <si>
    <t>NAV AS ON 31-MAY-21: RS.11.3279 (REGULAR PLAN - MONTHLY IDCW)</t>
  </si>
  <si>
    <t>NAV AS ON 31-MAY-21: RS.11.3278 (REGULAR PLAN - GROWTH)</t>
  </si>
  <si>
    <t>NAV AS ON 31-MAY-21: RS.11.5149 (DIRECT - MONTHLY IDCW)</t>
  </si>
  <si>
    <t>NAV AS ON 31-MAY-21: RS.11.5143 (DIRECT - GROWTH)</t>
  </si>
  <si>
    <t>NAV AS ON 30-NOV-20: RS.10.3809 (REGULAR PLAN - WEEKLY IDCW)</t>
  </si>
  <si>
    <t>NAV AS ON 30-NOV-20: RS.11.1692 (REGULAR PLAN - MONTHLY IDCW)</t>
  </si>
  <si>
    <t>NAV AS ON 30-NOV-20: RS.11.1664 (REGULAR PLAN - GROWTH)</t>
  </si>
  <si>
    <t>NAV AS ON 30-NOV-20: RS.10.4088 (DIRECT - WEEKLY IDCW)</t>
  </si>
  <si>
    <t>NAV AS ON 30-NOV-20: RS.11.3056 (DIRECT - MONTHLY IDCW)</t>
  </si>
  <si>
    <t>NAV AS ON 30-NOV-20: RS.11.3041 (DIRECT - GROWTH)</t>
  </si>
  <si>
    <t>NAV AS ON 31-MAY-21: RS.10.8631 (REGULAR PLAN - DAILY IDCW)</t>
  </si>
  <si>
    <t>NAV AS ON 31-MAY-21: RS.10.9293 (REGULAR PLAN - WEEKLY IDCW)</t>
  </si>
  <si>
    <t>NAV AS ON 31-MAY-21: RS.31.1213 (REGULAR PLAN - GROWTH)</t>
  </si>
  <si>
    <t>NAV AS ON 31-MAY-21: RS.19.7444 (REGULAR PLAN - PERIODIC IDCW)</t>
  </si>
  <si>
    <t>NAV AS ON 31-MAY-21: RS.10.8639 (DIRECT - DAILY IDCW)</t>
  </si>
  <si>
    <t>NAV AS ON 31-MAY-21: RS.10.9305 (DIRECT - WEEKLY IDCW)</t>
  </si>
  <si>
    <t>NAV AS ON 31-MAY-21: RS.31.4658 (DIRECT - GROWTH)</t>
  </si>
  <si>
    <t>NAV AS ON 31-MAY-21: RS.19.9533 (DIRECT - PERIODIC IDCW)</t>
  </si>
  <si>
    <t>NAV AS ON 30-NOV-20: RS.10.8631 (REGULAR PLAN - DAILY IDCW)</t>
  </si>
  <si>
    <t>NAV AS ON 30-NOV-20: RS.10.9293 (REGULAR PLAN - WEEKLY IDCW)</t>
  </si>
  <si>
    <t>NAV AS ON 30-NOV-20: RS.31.1216 (REGULAR PLAN - GROWTH)</t>
  </si>
  <si>
    <t>NAV AS ON 30-NOV-20: RS.19.7444 (REGULAR PLAN - PERIODIC IDCW)</t>
  </si>
  <si>
    <t>NAV AS ON 30-NOV-20: RS.10.8639 (DIRECT - DAILY IDCW)</t>
  </si>
  <si>
    <t>NAV AS ON 30-NOV-20: RS.10.9305 (DIRECT - WEEKLY IDCW)</t>
  </si>
  <si>
    <t>NAV AS ON 30-NOV-20: RS.31.467 (DIRECT - GROWTH)</t>
  </si>
  <si>
    <t>NAV AS ON 30-NOV-20: RS.19.9533 (DIRECT - PERIODIC IDCW)</t>
  </si>
  <si>
    <t>SDL ODISHA 6.94% (26/07/2021)</t>
  </si>
  <si>
    <t>IN2720170033</t>
  </si>
  <si>
    <t>SDL ANDHRA PRADESH 8.72% (06/02/2023)</t>
  </si>
  <si>
    <t>IN1020120185</t>
  </si>
  <si>
    <t>SDL KARNATAKA 8.62% (20/02/2023)</t>
  </si>
  <si>
    <t>IN1920120087</t>
  </si>
  <si>
    <t xml:space="preserve">SDL ANDHRA PRADESH 9.12% (23/05/2022) </t>
  </si>
  <si>
    <t>IN1020120037</t>
  </si>
  <si>
    <t>SDL KERALA 4.77% (24/03/2023)</t>
  </si>
  <si>
    <t>IN2020200282</t>
  </si>
  <si>
    <t>SDL KERALA 8.75% (22/02/2022)</t>
  </si>
  <si>
    <t>IN2020110028</t>
  </si>
  <si>
    <t>INE001A07RW5</t>
  </si>
  <si>
    <t>INE020B08DJ8</t>
  </si>
  <si>
    <t>** 07.27 % POWER FINANCE CORPORATION - 22/12/2021</t>
  </si>
  <si>
    <t>INE134E08IN2</t>
  </si>
  <si>
    <t>INE476M07BU2</t>
  </si>
  <si>
    <t>INE001A07SN2</t>
  </si>
  <si>
    <t>INE660A07QE8</t>
  </si>
  <si>
    <t>INE733E08148</t>
  </si>
  <si>
    <t>INE053F07CC9</t>
  </si>
  <si>
    <t>** 05.09 % NABARD - 12/02/2024</t>
  </si>
  <si>
    <t>INE261F08CV6</t>
  </si>
  <si>
    <t>INE916DA7QB8</t>
  </si>
  <si>
    <t>INE377Y07052</t>
  </si>
  <si>
    <t>INE001A07RZ8</t>
  </si>
  <si>
    <t>** 07.10 % POWER FINANCE CORPORATION - 08/08/2022</t>
  </si>
  <si>
    <t>INE134E08JD1</t>
  </si>
  <si>
    <t>INE115A07OO7</t>
  </si>
  <si>
    <t>INE115A07MO1</t>
  </si>
  <si>
    <t>INE020B08922</t>
  </si>
  <si>
    <t>INE848E07823</t>
  </si>
  <si>
    <t>INE020B08CD3</t>
  </si>
  <si>
    <t>INE020B08AM8</t>
  </si>
  <si>
    <t>** - EXIM - CP - 04/06/2021</t>
  </si>
  <si>
    <t>INE514E14PC1</t>
  </si>
  <si>
    <t>INE238A166U3</t>
  </si>
  <si>
    <t>INE238A160V4</t>
  </si>
  <si>
    <t>INE891K14KL2</t>
  </si>
  <si>
    <t>INE601U14GR9</t>
  </si>
  <si>
    <t>** - SMALL INDUST DEVLOP BANK  OF INDIA - CD - 25/03/2022</t>
  </si>
  <si>
    <t>INE556F16861</t>
  </si>
  <si>
    <t>** - BANK OF BARODA - CD - 01/06/2021</t>
  </si>
  <si>
    <t>IND-A1+</t>
  </si>
  <si>
    <t>INE028A16CG4</t>
  </si>
  <si>
    <t>INE001A14WW1</t>
  </si>
  <si>
    <t>INE870H14LZ0</t>
  </si>
  <si>
    <t>INE691I14KT3</t>
  </si>
  <si>
    <t>INE238A163V8</t>
  </si>
  <si>
    <t>INE037E14AC5</t>
  </si>
  <si>
    <t>INE517B14792</t>
  </si>
  <si>
    <t>NAV AS ON 31-MAY-21: RS.1003.5288 (REGULAR PLAN - DAILY IDCW)</t>
  </si>
  <si>
    <t>NAV AS ON 31-MAY-21: RS.1008.3112 (REGULAR PLAN - WEEKLY IDCW)</t>
  </si>
  <si>
    <t>NAV AS ON 31-MAY-21: RS.3098.7636 (REGULAR PLAN - GROWTH)</t>
  </si>
  <si>
    <t>NAV AS ON 31-MAY-21: RS.1965.1732 (REGULAR PLAN - PERIODIC IDCW)</t>
  </si>
  <si>
    <t>NAV AS ON 31-MAY-21: RS.1003.5316 (DIRECT - DAILY IDCW)</t>
  </si>
  <si>
    <t>NAV AS ON 31-MAY-21: RS.1008.35 (DIRECT - WEEKLY IDCW)</t>
  </si>
  <si>
    <t>NAV AS ON 31-MAY-21: RS.3144.4002 (DIRECT - GROWTH)</t>
  </si>
  <si>
    <t>NAV AS ON 31-MAY-21: RS.1995.3012 (DIRECT - PERIODIC IDCW)</t>
  </si>
  <si>
    <t>NAV AS ON 30-NOV-20: RS.1003.7542 (REGULAR PLAN - DAILY IDCW)</t>
  </si>
  <si>
    <t>NAV AS ON 30-NOV-20: RS.1008.6404 (REGULAR PLAN - WEEKLY IDCW)</t>
  </si>
  <si>
    <t>NAV AS ON 30-NOV-20: RS.3045.9007 (REGULAR PLAN - GROWTH)</t>
  </si>
  <si>
    <t>NAV AS ON 30-NOV-20: RS.1003.8194 (DIRECT - DAILY IDCW)</t>
  </si>
  <si>
    <t>NAV AS ON 30-NOV-20: RS.1008.7937 (DIRECT - WEEKLY IDCW)</t>
  </si>
  <si>
    <t>NAV AS ON 30-NOV-20: RS.3087.4023 (DIRECT - GROWTH)</t>
  </si>
  <si>
    <t>NAV AS ON 30-NOV-20: RS.1959.5079 (DIRECT - PERIODIC IDCW)</t>
  </si>
  <si>
    <t>GOI - 6.79% (15/05/2027)</t>
  </si>
  <si>
    <t>IN0020170026</t>
  </si>
  <si>
    <t xml:space="preserve">GOI - 6.68% (17/09/2031) </t>
  </si>
  <si>
    <t>IN0020170042</t>
  </si>
  <si>
    <t>GOI - 5.79% (11/05/2030)</t>
  </si>
  <si>
    <t>IN0020200070</t>
  </si>
  <si>
    <t>SDL TAMILNADU 8.18% (19/12/2028)</t>
  </si>
  <si>
    <t>IN3120180192</t>
  </si>
  <si>
    <t>INE242A08460</t>
  </si>
  <si>
    <t>** 08.45 % POWER FINANCE CORPORATION - 11/08/2022</t>
  </si>
  <si>
    <t>INE134E08JU5</t>
  </si>
  <si>
    <t>INE178A08029</t>
  </si>
  <si>
    <t>INE103A08027</t>
  </si>
  <si>
    <t>INE047A08158</t>
  </si>
  <si>
    <t>INE002A08658</t>
  </si>
  <si>
    <t>INE002A08476</t>
  </si>
  <si>
    <t>INE296A07RR1</t>
  </si>
  <si>
    <t>INE296A07RT7</t>
  </si>
  <si>
    <t>INE941D07190</t>
  </si>
  <si>
    <t>INE110L08037</t>
  </si>
  <si>
    <t>INE115A07ML7</t>
  </si>
  <si>
    <t>INE031A08749</t>
  </si>
  <si>
    <t>** 05.53 % NABARD - 22/02/2024</t>
  </si>
  <si>
    <t>INE261F08CX2</t>
  </si>
  <si>
    <t>INE033L07GM9</t>
  </si>
  <si>
    <t>INE001A07SG6</t>
  </si>
  <si>
    <t>INE848E07AP1</t>
  </si>
  <si>
    <t>INE848E07AQ9</t>
  </si>
  <si>
    <t>INE752E08551</t>
  </si>
  <si>
    <t>INE752E08643</t>
  </si>
  <si>
    <t>** 05.44 % NABARD - 05/02/2024</t>
  </si>
  <si>
    <t>INE261F08CU8</t>
  </si>
  <si>
    <t>INE031A08822</t>
  </si>
  <si>
    <t>INE848E07AO4</t>
  </si>
  <si>
    <t>INE537P07380</t>
  </si>
  <si>
    <t>INE537P07232</t>
  </si>
  <si>
    <t>INE537P07430</t>
  </si>
  <si>
    <t>INE053F07BC1</t>
  </si>
  <si>
    <t>INE537P07406</t>
  </si>
  <si>
    <t>** 08.27 % NATIONAL HIGHWAYS AUTHORITY OF INDIA - 28/03/2029</t>
  </si>
  <si>
    <t>INE906B07GP0</t>
  </si>
  <si>
    <t>INE018E08086</t>
  </si>
  <si>
    <t>INE001A14WZ4</t>
  </si>
  <si>
    <t>** - EXIM - CD - 14/12/2021</t>
  </si>
  <si>
    <t>INE514E16BV6</t>
  </si>
  <si>
    <t>INE238A161W0</t>
  </si>
  <si>
    <t>INE403G14NZ8</t>
  </si>
  <si>
    <t>INE144H14EI1</t>
  </si>
  <si>
    <t>NAV AS ON 31-MAY-21: RS.17.3046 (REGULAR PLAN - MONTHLY IDCW)</t>
  </si>
  <si>
    <t>NAV AS ON 31-MAY-21: RS.38.3009 (REGULAR PLAN - GROWTH)</t>
  </si>
  <si>
    <t>NAV AS ON 31-MAY-21: RS.18.5958 (DIRECT - MONTHLY IDCW)</t>
  </si>
  <si>
    <t>NAV AS ON 31-MAY-21: RS.40.9413 (DIRECT - GROWTH)</t>
  </si>
  <si>
    <t>NAV AS ON 31-MAY-21: RS.20.3107 (REGULAR PLAN - PERIODIC IDCW)</t>
  </si>
  <si>
    <t>NAV AS ON 31-MAY-21: RS.21.7254 (DIRECT - PERIODIC IDCW)</t>
  </si>
  <si>
    <t>NAV AS ON 30-NOV-20: RS.17.1222 (REGULAR PLAN - MONTHLY IDCW)</t>
  </si>
  <si>
    <t>NAV AS ON 30-NOV-20: RS.37.8834 (REGULAR PLAN - GROWTH)</t>
  </si>
  <si>
    <t>NAV AS ON 30-NOV-20: RS.18.3081 (DIRECT - MONTHLY IDCW)</t>
  </si>
  <si>
    <t>NAV AS ON 30-NOV-20: RS.40.3062 (DIRECT - GROWTH)</t>
  </si>
  <si>
    <t>NAV AS ON 30-NOV-20: RS.21.3884 (DIRECT - PERIODIC IDCW)</t>
  </si>
  <si>
    <t>GOI 8.24% 15/02/2027</t>
  </si>
  <si>
    <t>IN0020060078</t>
  </si>
  <si>
    <t>GOI -  8.20% (24/09/2025)</t>
  </si>
  <si>
    <t>IN0020120047</t>
  </si>
  <si>
    <t>GOI - 7.73% (19/12/2034)</t>
  </si>
  <si>
    <t>IN0020150051</t>
  </si>
  <si>
    <t>SDL MAHARASHTRA 8.44% (26/11/2024)</t>
  </si>
  <si>
    <t>IN2220140155</t>
  </si>
  <si>
    <t>CRISIL-AAA(CE)</t>
  </si>
  <si>
    <t>INE861G08035</t>
  </si>
  <si>
    <t>NAV AS ON 31-MAY-21: RS.26.6999 (DIRECT - GROWTH)</t>
  </si>
  <si>
    <t>NAV AS ON 30-NOV-20: RS.22.8022 (REGULAR PLAN - GROWTH)</t>
  </si>
  <si>
    <t>(A) TREPS</t>
  </si>
  <si>
    <t>NAV AS ON 31-MAY-21: RS.1089.1307 (REGULAR PLAN - GROWTH)</t>
  </si>
  <si>
    <t>NAV AS ON 31-MAY-21: RS.1091.6615 (DIRECT - GROWTH)</t>
  </si>
  <si>
    <t>NAV AS ON 30-NOV-20: RS.1073.0318 (REGULAR PLAN - GROWTH)</t>
  </si>
  <si>
    <t>NAV AS ON 30-NOV-20: RS.1074.8782 (DIRECT - GROWTH)</t>
  </si>
  <si>
    <t>INE095A16L97</t>
  </si>
  <si>
    <t>INE002A14HL3</t>
  </si>
  <si>
    <t>INE002A14IA4</t>
  </si>
  <si>
    <t>INE660A14WA0</t>
  </si>
  <si>
    <t>INE090A168W2</t>
  </si>
  <si>
    <t>** - NABARD - CP - 30/07/2021</t>
  </si>
  <si>
    <t>INE261F14HQ3</t>
  </si>
  <si>
    <t>** - NABARD - CP - 02/08/2021</t>
  </si>
  <si>
    <t>INE261F14HJ8</t>
  </si>
  <si>
    <t>INE477A14BF2</t>
  </si>
  <si>
    <t>INE115A14DA5</t>
  </si>
  <si>
    <t>INE121A14TM4</t>
  </si>
  <si>
    <t>INE601U14HB1</t>
  </si>
  <si>
    <t>INE121A14TJ0</t>
  </si>
  <si>
    <t>INE601U14HF2</t>
  </si>
  <si>
    <t>** TREASURY BILL 182 DAYS (29/09/2021)</t>
  </si>
  <si>
    <t>IN002020Y520</t>
  </si>
  <si>
    <t>** - EXIM - CP - 16/06/2021</t>
  </si>
  <si>
    <t>INE514E14PA5</t>
  </si>
  <si>
    <t>INE484J14MB5</t>
  </si>
  <si>
    <t>INE095A16M47</t>
  </si>
  <si>
    <t>** - NABARD - CD - 08/02/2022</t>
  </si>
  <si>
    <t>INE261F16587</t>
  </si>
  <si>
    <t>INE001A14XM0</t>
  </si>
  <si>
    <t>INE095A16L30</t>
  </si>
  <si>
    <t>INE909H14OT3</t>
  </si>
  <si>
    <t>INE477S14BB3</t>
  </si>
  <si>
    <t>NAV AS ON 31-MAY-21: RS.3665.2618 (REGULAR PLAN - GROWTH)</t>
  </si>
  <si>
    <t>NAV AS ON 31-MAY-21: RS.3696.3332 (DIRECT - GROWTH)</t>
  </si>
  <si>
    <t>NAV AS ON 30-NOV-20: RS.3594.8344 (REGULAR PLAN - GROWTH)</t>
  </si>
  <si>
    <t>NAV AS ON 30-NOV-20: RS.1114.7859 (REGULAR PLAN - DAILY IDCW)</t>
  </si>
  <si>
    <t>NAV AS ON 30-NOV-20: RS.3621.8691 (DIRECT - GROWTH)</t>
  </si>
  <si>
    <t>NAV AS ON 30-NOV-20: RS.1114.7993 (DIRECT - DAILY IDCW)</t>
  </si>
  <si>
    <t>GOI - 5.85% (01/12/2030)</t>
  </si>
  <si>
    <t>IN0020200294</t>
  </si>
  <si>
    <t>ICRA-AAA(CE)</t>
  </si>
  <si>
    <t>INE163N08131</t>
  </si>
  <si>
    <t>INE909H08337</t>
  </si>
  <si>
    <t>INE115A07OR0</t>
  </si>
  <si>
    <t>NAV AS ON 31-MAY-21: RS.13.0456 (REGULAR PLAN - IDCW)</t>
  </si>
  <si>
    <t>NAV AS ON 31-MAY-21: RS.28.6624 (REGULAR PLAN - GROWTH)</t>
  </si>
  <si>
    <t>NAV AS ON 31-MAY-21: RS.14.4808 (DIRECT - IDCW)</t>
  </si>
  <si>
    <t>NAV AS ON 31-MAY-21: RS.31.1459 (DIRECT - GROWTH)</t>
  </si>
  <si>
    <t>NAV AS ON 30-NOV-20: RS.12.771 (REGULAR PLAN - IDCW)</t>
  </si>
  <si>
    <t>NAV AS ON 30-NOV-20: RS.28.0472 (REGULAR PLAN - GROWTH)</t>
  </si>
  <si>
    <t>NAV AS ON 30-NOV-20: RS.14.1008 (DIRECT - IDCW)</t>
  </si>
  <si>
    <t>NAV AS ON 30-NOV-20: RS.30.3232 (DIRECT - GROWTH)</t>
  </si>
  <si>
    <t>GOI - 5.15% (09/11/2025)</t>
  </si>
  <si>
    <t>IN0020200278</t>
  </si>
  <si>
    <t>GOI - 7.69% (17/06/2043)</t>
  </si>
  <si>
    <t>IN0020190040</t>
  </si>
  <si>
    <t>** 09.10 % POWER FINANCE CORPORATION - 23/03/2029</t>
  </si>
  <si>
    <t>INE134E08JX9</t>
  </si>
  <si>
    <t>INE053F07BA5</t>
  </si>
  <si>
    <t>INE733E07KL3</t>
  </si>
  <si>
    <t>INE020B08CU7</t>
  </si>
  <si>
    <t>** 07.35 % NATIONAL HIGHWAYS AUTHORITY OF INDIA - 28/04/2030</t>
  </si>
  <si>
    <t>INE906B07HP8</t>
  </si>
  <si>
    <t>INE001A07SW3</t>
  </si>
  <si>
    <t>INE115A07OB4</t>
  </si>
  <si>
    <t>NAV AS ON 31-MAY-21: RS.65.5585 (REGULAR PLAN - GROWTH)</t>
  </si>
  <si>
    <t>NAV AS ON 31-MAY-21: RS.38.0593 (REGULAR PLAN - PERIODIC IDCW)</t>
  </si>
  <si>
    <t>NAV AS ON 31-MAY-21: RS.15.1103 (REGULAR PLAN - HALF YEARLY IDCW)</t>
  </si>
  <si>
    <t>NAV AS ON 31-MAY-21: RS.70.3766 (DIRECT - GROWTH)</t>
  </si>
  <si>
    <t>NAV AS ON 31-MAY-21: RS.40.0645 (DIRECT - PERIODIC IDCW)</t>
  </si>
  <si>
    <t>NAV AS ON 31-MAY-21: RS.16.4207 (DIRECT - HALF YEARLY IDCW)</t>
  </si>
  <si>
    <t>NAV AS ON 30-NOV-20: RS.65.2504 (REGULAR PLAN - GROWTH)</t>
  </si>
  <si>
    <t>NAV AS ON 30-NOV-20: RS.37.8785 (REGULAR PLAN - PERIODIC IDCW)</t>
  </si>
  <si>
    <t>NAV AS ON 30-NOV-20: RS.15.0439 (REGULAR PLAN - HALF YEARLY IDCW)</t>
  </si>
  <si>
    <t>NAV AS ON 30-NOV-20: RS.69.7621 (DIRECT - GROWTH)</t>
  </si>
  <si>
    <t>NAV AS ON 30-NOV-20: RS.39.7122 (DIRECT - PERIODIC IDCW)</t>
  </si>
  <si>
    <t>NAV AS ON 30-NOV-20: RS.16.2773 (DIRECT - HALF YEARLY IDCW)</t>
  </si>
  <si>
    <t>SDL MAHARASHTRA 9.39% (20/11/2023)</t>
  </si>
  <si>
    <t>IN2220130123</t>
  </si>
  <si>
    <t>GOI - 7.59% (11/01/2026)</t>
  </si>
  <si>
    <t>IN0020150093</t>
  </si>
  <si>
    <t>SDL MAHARASHTRA 9.79% (25/09/2023)</t>
  </si>
  <si>
    <t>IN2220130081</t>
  </si>
  <si>
    <t>SDL GOA 9.77 % (26/02/2024).</t>
  </si>
  <si>
    <t>IN1420130065</t>
  </si>
  <si>
    <t>SDL HARYANA  9.71% (12/03/2024)</t>
  </si>
  <si>
    <t>IN1620130204</t>
  </si>
  <si>
    <t>SDL ANDHRA PRADESH 9.48% (26/03/2024)</t>
  </si>
  <si>
    <t>IN1020130176</t>
  </si>
  <si>
    <t>NAV AS ON 31-MAY-21: RS.17.1829 (REGULAR PLAN - IDCW)</t>
  </si>
  <si>
    <t>NAV AS ON 31-MAY-21: RS.28.1455 (RP280225 - IDCW)</t>
  </si>
  <si>
    <t>NAV AS ON 31-MAY-21: RS.28.1915 (RP280225 - GROWTH)</t>
  </si>
  <si>
    <t>NAV AS ON 31-MAY-21: RS.18.7877 (DIRECT - IDCW)</t>
  </si>
  <si>
    <t>NAV AS ON 31-MAY-21: RS.66.703 (DIRECT - GROWTH)</t>
  </si>
  <si>
    <t>NAV AS ON 31-MAY-21: RS.61.9423 (REGULAR PLAN - GROWTH)</t>
  </si>
  <si>
    <t>NAV AS ON 30-NOV-20: RS.17.276 (REGULAR PLAN - IDCW)</t>
  </si>
  <si>
    <t>NAV AS ON 30-NOV-20: RS.28.2566 (RP280225 - IDCW)</t>
  </si>
  <si>
    <t>NAV AS ON 30-NOV-20: RS.28.3027 (RP280225 - GROWTH)</t>
  </si>
  <si>
    <t>NAV AS ON 30-NOV-20: RS.18.8066 (DIRECT - IDCW)</t>
  </si>
  <si>
    <t>NAV AS ON 30-NOV-20: RS.66.7226 (DIRECT - GROWTH)</t>
  </si>
  <si>
    <t>NAV AS ON 30-NOV-20: RS.62.2551 (REGULAR PLAN - GROWTH)</t>
  </si>
  <si>
    <t>INE115A07OZ3</t>
  </si>
  <si>
    <t>INE001A07SJ0</t>
  </si>
  <si>
    <t>INE002A08641</t>
  </si>
  <si>
    <t>INE296A07RB5</t>
  </si>
  <si>
    <t>NAV AS ON 31-MAY-21: RS.18.7522 (REGULAR PLAN - IDCW)</t>
  </si>
  <si>
    <t>NAV AS ON 31-MAY-21: RS.32.5428 (REGULAR PLAN - GROWTH)</t>
  </si>
  <si>
    <t>NAV AS ON 31-MAY-21: RS.21.0563 (DIRECT - IDCW)</t>
  </si>
  <si>
    <t>NAV AS ON 31-MAY-21: RS.35.4641 (DIRECT - GROWTH)</t>
  </si>
  <si>
    <t>NAV AS ON 30-NOV-20: RS.18.4238 (REGULAR PLAN - IDCW)</t>
  </si>
  <si>
    <t>NAV AS ON 30-NOV-20: RS.31.9671 (REGULAR PLAN - GROWTH)</t>
  </si>
  <si>
    <t>NAV AS ON 30-NOV-20: RS.20.5993 (DIRECT - IDCW)</t>
  </si>
  <si>
    <t>NAV AS ON 30-NOV-20: RS.34.6952 (DIRECT - GROWTH)</t>
  </si>
  <si>
    <t>NAV AS ON 31-MAY-21: RS.82.3879 (REGULAR PLAN - DAILY IDCW)</t>
  </si>
  <si>
    <t>NAV AS ON 31-MAY-21: RS.82.5787 (REGULAR PLAN - WEEKLY IDCW)</t>
  </si>
  <si>
    <t>NAV AS ON 31-MAY-21: RS.81.8416 (REGULAR PLAN - MONTHLY IDCW)</t>
  </si>
  <si>
    <t>NAV AS ON 31-MAY-21: RS.192.0252 (REGULAR PLAN - GROWTH)</t>
  </si>
  <si>
    <t>NAV AS ON 31-MAY-21: RS.82.5747 (DIRECT - DAILY IDCW)</t>
  </si>
  <si>
    <t>NAV AS ON 31-MAY-21: RS.82.8462 (DIRECT - WEEKLY IDCW)</t>
  </si>
  <si>
    <t>NAV AS ON 31-MAY-21: RS.82.0312 (DIRECT - MONTHLY IDCW)</t>
  </si>
  <si>
    <t>NAV AS ON 31-MAY-21: RS.200.1834 (DIRECT - GROWTH)</t>
  </si>
  <si>
    <t>NAV AS ON 30-NOV-20: RS.82.3893 (REGULAR PLAN - DAILY IDCW)</t>
  </si>
  <si>
    <t>NAV AS ON 30-NOV-20: RS.82.5787 (REGULAR PLAN - WEEKLY IDCW)</t>
  </si>
  <si>
    <t>NAV AS ON 30-NOV-20: RS.81.8416 (REGULAR PLAN - MONTHLY IDCW)</t>
  </si>
  <si>
    <t>NAV AS ON 30-NOV-20: RS.192.0252 (REGULAR PLAN - GROWTH)</t>
  </si>
  <si>
    <t>NAV AS ON 30-NOV-20: RS.82.5747 (DIRECT - DAILY IDCW)</t>
  </si>
  <si>
    <t>NAV AS ON 30-NOV-20: RS.82.8462 (DIRECT - WEEKLY IDCW)</t>
  </si>
  <si>
    <t>NAV AS ON 30-NOV-20: RS.82.0312 (DIRECT - MONTHLY IDCW)</t>
  </si>
  <si>
    <t>NAV AS ON 30-NOV-20: RS.200.1834 (DIRECT - GROWTH)</t>
  </si>
  <si>
    <t>SDL WEST BENGAL 7.82% (19/06/2023)</t>
  </si>
  <si>
    <t>IN3420130038</t>
  </si>
  <si>
    <t>SDL UTTAR PRADESH SDL SPECIAL 8.55% (04/10/2022)</t>
  </si>
  <si>
    <t>IN3320150078</t>
  </si>
  <si>
    <t>SDL MAHARASHTRA 9.60% (14/08/2023)</t>
  </si>
  <si>
    <t>IN2220130057</t>
  </si>
  <si>
    <t>SDL GUJARAT  8.84% (17/10/2022)</t>
  </si>
  <si>
    <t>IN1520120099</t>
  </si>
  <si>
    <t>SDL RAJASTHAN UDAY 8.21% (31/03/2023)</t>
  </si>
  <si>
    <t>IN2920150421</t>
  </si>
  <si>
    <t>SDL KARNATAKA 8.22% (09/12/2025)</t>
  </si>
  <si>
    <t>IN1920150050</t>
  </si>
  <si>
    <t>SDL TAMILNADU 8.00% (28/10/2025)</t>
  </si>
  <si>
    <t>IN3120150120</t>
  </si>
  <si>
    <t>** 06.24 % STATE BANK OF INDIA - 21/09/2030</t>
  </si>
  <si>
    <t>INE062A08256</t>
  </si>
  <si>
    <t>** 04.60 % NABARD - 29/07/2024</t>
  </si>
  <si>
    <t>INE261F08CS2</t>
  </si>
  <si>
    <t>INE020B07IZ5</t>
  </si>
  <si>
    <t>ICRA-AA+</t>
  </si>
  <si>
    <t>INE090A08TW2</t>
  </si>
  <si>
    <t>INE733E07JP6</t>
  </si>
  <si>
    <t>INE040A08377</t>
  </si>
  <si>
    <t>NAV AS ON 31-MAY-21: RS.11.3617 (REGULAR PLAN - IDCW)</t>
  </si>
  <si>
    <t>NAV AS ON 31-MAY-21: RS.11.3617 (REGULAR PLAN - GROWTH)</t>
  </si>
  <si>
    <t>NAV AS ON 31-MAY-21: RS.11.4589 (DIRECT - IDCW)</t>
  </si>
  <si>
    <t>NAV AS ON 31-MAY-21: RS.11.4589 (DIRECT - GROWTH)</t>
  </si>
  <si>
    <t>NAV AS ON 30-NOV-20: RS.11.2095 (REGULAR PLAN - GROWTH)</t>
  </si>
  <si>
    <t>TATA FIXED MATURITY PLAN-SERIES 54 SCHEME - A</t>
  </si>
  <si>
    <t>TATA FIXED MATURITY PLAN-SERIES 55 SCHEME - A</t>
  </si>
  <si>
    <t>TATA FIXED MATURITY PLAN-SERIES 55 SCHEME - B</t>
  </si>
  <si>
    <t>TATA FIXED MATURITY PLAN-SERIES 55 SCHEME - D</t>
  </si>
  <si>
    <t>TATA FIXED MATURITY PLAN-SERIES 55 SCHEME - E</t>
  </si>
  <si>
    <t>TATA FIXED MATURITY PLAN-SERIES 55 SCHEME - F</t>
  </si>
  <si>
    <t>TATA FIXED MATURITY PLAN-SERIES 55 SCHEME - G</t>
  </si>
  <si>
    <t>TATA FIXED MATURITY PLAN-SERIES 55 SCHEME - I</t>
  </si>
  <si>
    <t>TATA FIXED MATURITY PLAN-SERIES 56 SCHEME - A</t>
  </si>
  <si>
    <t>TATA FIXED MATURITY PLAN-SERIES 56 SCHEME - B</t>
  </si>
  <si>
    <t>TATA FIXED MATURITY PLAN-SERIES 56 SCHEME - C</t>
  </si>
  <si>
    <t>TATA FIXED MATURITY PLAN-SERIES 56 SCHEME - D</t>
  </si>
  <si>
    <t>TATA FIXED MATURITY PLAN-SERIES 56 SCHEME - F</t>
  </si>
  <si>
    <t>TATA SHORT TERM BOND FUND (The scheme has 1 segregated portfolio which was created under Tata Corporate Bond Fund.)</t>
  </si>
  <si>
    <t>Dividend History</t>
  </si>
  <si>
    <t>NOTE:</t>
  </si>
  <si>
    <t>There are no investments in Partly Paid up Debentures.</t>
  </si>
  <si>
    <t>There were no Covered Call Transactions from 1st April 2021 to 30th April 2021..</t>
  </si>
  <si>
    <t>The additional amount of Rs.25 crores was invested by Tata Arbitrage Fund on 31st May'2021 in Tata Money Market Fund (‘the scheme’) has not been included in the above figure as units were not allotted on 31st May’2021.</t>
  </si>
  <si>
    <t>% of Investment by the Invested scheme</t>
  </si>
  <si>
    <t>Amount Invested ( Rs Crores)</t>
  </si>
  <si>
    <t>Name of the Schemes</t>
  </si>
  <si>
    <t>$  - INFRASTRUCTURE LEASING &amp; FINANCIAL SERVICES LTD CP (29/10/2018) - Principal due on 29th October 2018 is Rs 5,000.00 Lakhs</t>
  </si>
  <si>
    <t>$</t>
  </si>
  <si>
    <t xml:space="preserve"> -   </t>
  </si>
  <si>
    <t>Nil</t>
  </si>
  <si>
    <t>INE871D14KF1</t>
  </si>
  <si>
    <t>INFRASTRUCTURE LEASING &amp; FINANCIAL SERVICES LTD CP (29/10/2018)</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</si>
  <si>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</si>
  <si>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</si>
  <si>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</si>
  <si>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</si>
  <si>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</si>
  <si>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</si>
  <si>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AVERAGE MATURITY :   6.11 MONTHS</t>
  </si>
  <si>
    <t>DIVIDEND DECLARED: PLEASE REFER DIVIDEND HISTORY TABLE</t>
  </si>
  <si>
    <t>NAV AS ON 31-MAY-21: RS.1114.5200 (DIRECT - DAILY IDCW)</t>
  </si>
  <si>
    <t>NAV AS ON 31-MAY-21: RS.1114.5200 (REGULAR PLAN - DAILY IDCW)</t>
  </si>
  <si>
    <t>TOTAL BELOW INVESTMENT GRADE OR DEFAULT PROVIDED FOR: TABLE GIVEN BELOW</t>
  </si>
  <si>
    <t>** - CHOLAMANDALAM INVT &amp; FIN  CO LTD - CP - 25/06/2021</t>
  </si>
  <si>
    <t>** - TATA TELESERVICES (MAHARASHTRA) LTD - CP - 11/03/2022</t>
  </si>
  <si>
    <t>** - TATA TELESERVICES LTD - CP - 11/03/2022</t>
  </si>
  <si>
    <t>** - TATA TELESERVICES (MAHARASHTRA) LTD - CP - 28/02/2022</t>
  </si>
  <si>
    <t>** - TATA MOTORS FINANCE SOLUTIONS LTD - CP - 07/03/2022</t>
  </si>
  <si>
    <t>** - TMF HOLDINGS LTD - CP - 11/02/2022</t>
  </si>
  <si>
    <t>** - INDUSIND BANK LTD - CD - 28/02/2022</t>
  </si>
  <si>
    <t>** - HDFC LTD - CP - 28/02/2022</t>
  </si>
  <si>
    <t>** - INDUSIND BANK LTD - CD - 08/11/2021</t>
  </si>
  <si>
    <t>** - GODREJ PROPERTIES LTD - CP - 15/09/2021</t>
  </si>
  <si>
    <t>** - TATA TELESERVICES LTD - CP - 01/12/2021</t>
  </si>
  <si>
    <t>** - TATA TELESERVICES (MAHARASHTRA) LTD - CP - 18/05/2022</t>
  </si>
  <si>
    <t>** - TATA MOTORS FINANCE LTD - CP - 28/03/2022</t>
  </si>
  <si>
    <t>** - CHOLAMANDALAM INVT &amp; FIN  CO LTD - CP - 26/04/2022</t>
  </si>
  <si>
    <t>** - TATA MOTORS FINANCE LTD - CP - 21/02/2022</t>
  </si>
  <si>
    <t>** - L&amp;T FINANCE LTD - CP - 17/02/2022</t>
  </si>
  <si>
    <t>** - CAN FIN HOMES LTD - CP - 08/02/2022</t>
  </si>
  <si>
    <t>** - CHOLAMANDALAM INVT &amp; FIN  CO LTD - CP - 28/01/2022</t>
  </si>
  <si>
    <t>** - LIC HOUSING FINANCE LTD - CP - 14/02/2022</t>
  </si>
  <si>
    <t>** - CAN FIN HOMES LTD - CP - 18/01/2022</t>
  </si>
  <si>
    <t>** - STDCHTD INV &amp; LOANS (INDIA) LTD - CP - 30/11/2021</t>
  </si>
  <si>
    <t>** - GODREJ PROPERTIES LTD - CP - 29/10/2021</t>
  </si>
  <si>
    <t>** - BIRLA GROUP HOLDINGS PRIVATE LTD - CP - 14/06/2021</t>
  </si>
  <si>
    <t>** - DEUTSCHE INVESTMENT INDIA PVT LTD - CP - 11/03/2022</t>
  </si>
  <si>
    <t>** - AXIS BANK LTD - CD - 10/03/2022</t>
  </si>
  <si>
    <t>** - ICICI BANK LTD - CD - 28/03/2022</t>
  </si>
  <si>
    <t>** - NETWORK 18  MEDIA &amp; INVESTMENTS LTD - CP - 25/02/2022</t>
  </si>
  <si>
    <t>** - SUNDARAM FIN LTD - CP - 26/08/2021</t>
  </si>
  <si>
    <t>** - HDFC LTD - CP - 26/08/2021</t>
  </si>
  <si>
    <t>** - RELIANCE INDUSTRIES LTD - CP - 23/08/2021</t>
  </si>
  <si>
    <t>** - RELIANCE INDUSTRIES LTD - CP - 28/06/2021</t>
  </si>
  <si>
    <t>** - INDUSIND BANK LTD - CD - 25/01/2022</t>
  </si>
  <si>
    <t>** - AXIS BANK LTD - CD - 28/01/2022</t>
  </si>
  <si>
    <t>** - IDFC FIRST BANK LTD - CD - 15/03/2022</t>
  </si>
  <si>
    <t>(The scheme has 1 segregated portfolio which was created under Tata Corporate Bond Fund. Main portfolio Tata Corporate Bond Fund was merged with Tata Short Term Bond Fund w.e.f. 14th December 2019)</t>
  </si>
  <si>
    <t>$$  - DEWAN HOUSING FINANCE CORPORATION LTD(SR.-I B) 9.10% NCD (09/09/2019) Principal due on 9th September 2019 Rs 2,500.00 Lakhs and Interest is Rs. 226.88 Lakhs</t>
  </si>
  <si>
    <t>$  - DEWAN HOUSING FINANCE CORPORATION LTD(SR.-I A) 9.05% NCD (09/09/2019) Principal due on 9th September 2019 Rs 2,800.00 Lakhs and Interest is Rs.252.71 Lakhs</t>
  </si>
  <si>
    <t>INE202B07IK1</t>
  </si>
  <si>
    <t>DEWAN HOUSING FINANCE CORPORATION LTD(SR.-I B) 9.10% NCD (09/09/2019)</t>
  </si>
  <si>
    <t>INE871D14JS6</t>
  </si>
  <si>
    <t>DEWAN HOUSING FINANCE CORPORATION LTD(SR.-I A) 9.05% NCD (09/09/2019)</t>
  </si>
  <si>
    <t xml:space="preserve">Total Amount due ( principal and interest ) (Rupees in Lakhs) </t>
  </si>
  <si>
    <t>DETAILS OF INSTRUMENT BELOW INVESTMENT GRADE OR DEFAULT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</si>
  <si>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</si>
  <si>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</si>
  <si>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</si>
  <si>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</si>
  <si>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INE121H07BO7</t>
  </si>
  <si>
    <t>IL &amp; FS FINANCIAL SERVICES LTD 8.54% NCD - 08/11/2019</t>
  </si>
  <si>
    <t>$$</t>
  </si>
  <si>
    <t>INE871D14JU2</t>
  </si>
  <si>
    <t>INFRASTRUCTURE LEASING &amp; FINANCIAL SERVICES LTD CP (27/11/2018)</t>
  </si>
  <si>
    <t xml:space="preserve">INFRASTRUCTURE LEASING &amp; FINANCIAL SERVICES LTD CP (26/09/2018)  </t>
  </si>
  <si>
    <t>AVERAGE MATURITY :   2.41 YEARS</t>
  </si>
  <si>
    <t>NAV AS ON 30-NOV-20: RS.20.0930 (REGULAR PLAN - PERIODIC IDCW)</t>
  </si>
  <si>
    <t>** - AXIS BANK LTD - CD - 13/05/2022</t>
  </si>
  <si>
    <t>** - AXIS BANK LTD - CD - 17/12/2021</t>
  </si>
  <si>
    <t>** - HDFC LTD - CP - 28/10/2021</t>
  </si>
  <si>
    <t>** 08.10 % SBI CARDS &amp; PAYMENT SERVICES LTD - 17/10/2023</t>
  </si>
  <si>
    <t>** 08.30 % SBI CARDS &amp; PAYMENT SERVICES LTD - 17/05/2023</t>
  </si>
  <si>
    <t>** 07.90 % INDIA INFRADEBT LTD - 31/10/2022</t>
  </si>
  <si>
    <t>** 08.37 % INDIA INFRADEBT LTD - 28/02/2023</t>
  </si>
  <si>
    <t>** 08.35 % INDIAN RAILWAYS FINANCE CORPORATION LTD - 13/03/2029</t>
  </si>
  <si>
    <t>** 08.80 % POWER GRID CORPORATION OF INDIA LTD - 29/09/2021</t>
  </si>
  <si>
    <t>** 08.70 % RELIANCE INDUSTRIES LTD - 18/07/2021</t>
  </si>
  <si>
    <t>** 07.24 % INDIAN RAILWAYS FINANCE CORPORATION LTD - 08/11/2021</t>
  </si>
  <si>
    <t>** 09.25 % INDIA INFRADEBT LTD - 19/06/2023</t>
  </si>
  <si>
    <t>** 08.24 % INDIA INFRADEBT LTD - 30/08/2021</t>
  </si>
  <si>
    <t>** 07.75 % INDIA INFRADEBT LTD - 30/08/2022</t>
  </si>
  <si>
    <t>** 07.13 % NHPC LTD - 11/02/2027</t>
  </si>
  <si>
    <t>** 07.13 % NHPC LTD - 11/02/2026</t>
  </si>
  <si>
    <t>** 07.50 % NHPC LTD - 07/10/2025</t>
  </si>
  <si>
    <t>** 04.78 % HOUSING &amp; URBAN DEVELOPMENT CORPORATION LTD - 28/02/2024</t>
  </si>
  <si>
    <t>** 06.09 % HOUSING &amp; URBAN DEVELOPMENT CORPORATION LTD - 24/06/2023</t>
  </si>
  <si>
    <t>** 06.85 % POWER GRID CORPORATION OF INDIA LTD - 15/04/2025</t>
  </si>
  <si>
    <t>** 08.24 % POWER GRID CORPORATION OF INDIA LTD - 14/02/2029</t>
  </si>
  <si>
    <t>** 07.50 % NHPC LTD - 07/10/2027</t>
  </si>
  <si>
    <t>** 07.50 % NHPC LTD - 07/10/2026</t>
  </si>
  <si>
    <t>** 07.67 % L&amp;T FINANCE LTD - 18/03/2022</t>
  </si>
  <si>
    <t>** 07.35 % HDFC LTD - 10/02/2025</t>
  </si>
  <si>
    <t>** 08.10 % TATA CAPITAL HOUSING FINANCE LTD - 14/01/2023</t>
  </si>
  <si>
    <t>** 05.65 % BAJAJ FINANCE LTD - 10/05/2024</t>
  </si>
  <si>
    <t>** 05.69 % REC LTD - 30/09/2023</t>
  </si>
  <si>
    <t>** 07.05 % HOUSING &amp; URBAN DEVELOPMENT CORPORATION LTD - 13/10/2022</t>
  </si>
  <si>
    <t>** 07.40 % LIC HOUSING FINANCE LTD - 06/09/2024</t>
  </si>
  <si>
    <t>** 09.25 % RELIANCE INDUSTRIES LTD - 16/06/2024</t>
  </si>
  <si>
    <t>** 07.09 % REC LTD - 13/12/2022</t>
  </si>
  <si>
    <t>** 07.20 % SIKKA PORTS AND TERMINALS LTD - 16/06/2023</t>
  </si>
  <si>
    <t>** 05.05 % BAJAJ FINANCE LTD - 10/05/2023</t>
  </si>
  <si>
    <t>** 05.95 % BAJAJ FINANCE LTD - 12/04/2024</t>
  </si>
  <si>
    <t>** 07.00 % RELIANCE INDUSTRIES LTD - 31/08/2022</t>
  </si>
  <si>
    <t>** 06.44 % INDIAN OIL CORP LTD - 14/04/2023</t>
  </si>
  <si>
    <t>** RELIANCE INDUSTRIES LTD - 21/09/2023 - FRB</t>
  </si>
  <si>
    <t>** 07.60 % GRASIM INDUSTRIES LTD - 04/06/2024</t>
  </si>
  <si>
    <t>** 06.64 % MANGALORE REFINERY &amp; PETROCHEMICALS LTD - 14/04/2023</t>
  </si>
  <si>
    <t>** 06.45 % L&amp;T FINANCE LTD - 10/05/2024</t>
  </si>
  <si>
    <t>** 05.78 % CHENNAI PETROLEUM CORPORATION LTD - 17/07/2025</t>
  </si>
  <si>
    <t>** 06.75 % SIKKA PORTS AND TERMINALS LTD - 22/04/2026</t>
  </si>
  <si>
    <t>** 05.05 % INDIAN OIL CORP LTD - 25/11/2022</t>
  </si>
  <si>
    <t>$$  - DEWAN HOUSING FINANCE CORPORATION LTD(SR.-I) 8.90% NCD (04/06/2021) Principal due on 4th June 2021 Rs 4,380.00 Lakhs and Interest is Rs. 776.44 Lakhs</t>
  </si>
  <si>
    <t>$  - DEWAN HOUSING FINANCE CORPORATION LTD(SR.-I A) 9.05% NCD (09/09/2019) Principal due on 9th September 2019 Rs 2,500.00 Lakhs and Interest is Rs. 225.63 Lakhs</t>
  </si>
  <si>
    <t>DEWAN HOUSING FINANCE CORPORATION LTD(SR.-I) 8.90% NCD (04/06/2021)</t>
  </si>
  <si>
    <t>CARE- D</t>
  </si>
  <si>
    <t>** 08.90 % DEWAN HOUSING FIN CORPORATION LTD - 04/06/2021</t>
  </si>
  <si>
    <t>AVERAGE MATURITY :  10.09  MONTHS</t>
  </si>
  <si>
    <t>NAV AS ON 30-NOV-20: RS.1931.9560 (REGULAR PLAN - PERIODIC IDCW)</t>
  </si>
  <si>
    <t>** - AXIS BANK LTD - CD - 10/06/2021</t>
  </si>
  <si>
    <t>** - HDFC LTD - CP - 24/09/2021</t>
  </si>
  <si>
    <t>** - L&amp;T FINANCE LTD - CP - 15/06/2021</t>
  </si>
  <si>
    <t>** - RELIANCE INDUSTRIES LTD - CP - 11/06/2021</t>
  </si>
  <si>
    <t>** - INDUSIND BANK LTD - CD - 15/02/2022</t>
  </si>
  <si>
    <t>** - TATA MOTORS FINANCE LTD - CP - 28/12/2021</t>
  </si>
  <si>
    <t>** - AXIS FINANCE LTD - CP - 10/12/2021</t>
  </si>
  <si>
    <t>** - AXIS BANK LTD - CD - 22/10/2021</t>
  </si>
  <si>
    <t>** - TATA MOTORS FINANCE LTD - CP - 30/08/2021</t>
  </si>
  <si>
    <t>NON-CONVERTIBLE DEBENTURES/BONDS/ZCB TOTAL</t>
  </si>
  <si>
    <t>** 10.25 % SIKKA PORTS AND TERMINALS LTD - 22/08/2021</t>
  </si>
  <si>
    <t>** 09.75 % REC LTD - 11/11/2021</t>
  </si>
  <si>
    <t>** 09.40 % L&amp;T FINANCE LTD - 11/10/2021</t>
  </si>
  <si>
    <t>** 07.09 % REC LTD - 17/10/2022</t>
  </si>
  <si>
    <t>** 08.50 % NHPC LTD - 14/07/2022</t>
  </si>
  <si>
    <t>** 08.27 % REC LTD - 09/03/2022</t>
  </si>
  <si>
    <t>** 07.45 % LIC HOUSING FINANCE LTD - 17/10/2022</t>
  </si>
  <si>
    <t>** 07.03 % LIC HOUSING FINANCE LTD - 28/12/2021</t>
  </si>
  <si>
    <t>** 07.28 % HDFC LTD - 26/09/2022</t>
  </si>
  <si>
    <t>** 07.62 % HOUSING &amp; URBAN DEVELOPMENT CORPORATION LTD - 15/07/2022</t>
  </si>
  <si>
    <t>** BAJAJ HOUSING FINANCE LTD - 05/04/2022 - ZCB</t>
  </si>
  <si>
    <t>** 05.84 % TATA CAPITAL FINANCIAL SERVICES LTD - 17/03/2023</t>
  </si>
  <si>
    <t>** 08.23 % HOUSING &amp; URBAN DEVELOPMENT CORPORATION LTD - 15/04/2022</t>
  </si>
  <si>
    <t>** 08.43 % KOTAK MAHINDRA PRIME LTD - 28/06/2021</t>
  </si>
  <si>
    <t>** 06.65 % MOTHERSON SUMI SYSTEMS LTD - 14/09/2023</t>
  </si>
  <si>
    <t>** 06.99 % REC LTD - 31/12/2021</t>
  </si>
  <si>
    <t>** 06.19 % INDIAN RAILWAYS FINANCE CORPORATION LTD - 28/04/2023</t>
  </si>
  <si>
    <t>** 08.58 % HDFC LTD - 18/03/2022</t>
  </si>
  <si>
    <t>** 06.55 % NTPC LTD - 17/04/2023</t>
  </si>
  <si>
    <t>** 07.50 % SUNDARAM FIN LTD - 07/11/2022</t>
  </si>
  <si>
    <t>** SUNDARAM FIN LTD - 05/04/2022 - ZCB</t>
  </si>
  <si>
    <t>** 06.22 % HDFC LTD - 10/12/2021</t>
  </si>
  <si>
    <t>** 08.48 % L&amp;T FINANCE LTD - 29/11/2022</t>
  </si>
  <si>
    <t>** 07.22 % LIC HOUSING FINANCE LTD - 19/11/2021</t>
  </si>
  <si>
    <t>** 08.45 % SIKKA PORTS AND TERMINALS LTD - 12/06/2023</t>
  </si>
  <si>
    <t>** 06.32 % REC LTD - 31/12/2021</t>
  </si>
  <si>
    <t>** 08.44 % REC LTD - 04/12/2021</t>
  </si>
  <si>
    <t>** 04.99 % REC LTD - 31/01/2024</t>
  </si>
  <si>
    <t>** 07.87 % HDFC LTD - 18/07/2022</t>
  </si>
  <si>
    <t>** 05.35 % LIC HOUSING FINANCE LTD - 20/03/2023</t>
  </si>
  <si>
    <t>** 08.30 % RELIANCE INDUSTRIES LTD - 08/03/2022</t>
  </si>
  <si>
    <t>TATA TREASURY ADVANTAGE FUND ( MAIN PORTFOLIO )</t>
  </si>
  <si>
    <t>$  - DEWAN HOUSING FINANCE CORPORATION LTD(SR.-I) 8.90% NCD (04/06/2021) Principal due on 4th June 2021 Rs 1000.00 Lakhs and Interest is Rs. 177.27 Lakhs</t>
  </si>
  <si>
    <t>NAV AS ON 30-NOV-20: RS.00.8373 (DIRECT - GROWTH)</t>
  </si>
  <si>
    <t>NAV AS ON 30-NOV-20: RS.00.3831 (DIRECT - IDCW)</t>
  </si>
  <si>
    <t>NAV AS ON 30-NOV-20: RS.00.7853 (REGULAR PLAN - GROWTH)</t>
  </si>
  <si>
    <t>NAV AS ON 30-NOV-20: RS.00.3582 (REGULAR PLAN - IDCW)</t>
  </si>
  <si>
    <t>NAV AS ON 31-MAY-21: RS.00.8373 (DIRECT - GROWTH)</t>
  </si>
  <si>
    <t>NAV AS ON 31-MAY-21: RS.00.3831 (DIRECT - IDCW)</t>
  </si>
  <si>
    <t>NAV AS ON 31-MAY-21: RS.00.7853 (REGULAR PLAN - GROWTH)</t>
  </si>
  <si>
    <t>NAV AS ON 31-MAY-21: RS.00.3582 (REGULAR PLAN - IDCW)</t>
  </si>
  <si>
    <t>AVERAGE MATURITY :   3.86 YEARS</t>
  </si>
  <si>
    <t>** 07.97 % LIC HOUSING FINANCE LTD - 28/01/2030</t>
  </si>
  <si>
    <t>** 07.75 % TMF HOLDINGS LTD - 30/12/2120</t>
  </si>
  <si>
    <t>** 07.70 % TATA STEEL LTD - 13/03/2025</t>
  </si>
  <si>
    <t>** 07.25 % NUVOCO VISTAS CORPORATION LTD - 25/09/2023</t>
  </si>
  <si>
    <t>** 08.00 % ONGC PETRO-ADDITIONS LTD - 11/04/2025</t>
  </si>
  <si>
    <t>** 09.65 % GREEN INFRA WIND ENERGY LTD - 04/08/2023</t>
  </si>
  <si>
    <t>TATA MEDIUM TERM FUND ( MAIN PORTFOLIO )</t>
  </si>
  <si>
    <t>Details of Intra Scheme Investments as per given below Table</t>
  </si>
  <si>
    <t>AVERAGE MATURITY :   1.33 MONTHS</t>
  </si>
  <si>
    <t>** - TVS CREDIT SERVICES LTD - CP - 23/07/2021</t>
  </si>
  <si>
    <t>** - L&amp;T FINANCE LTD - CP - 11/06/2021</t>
  </si>
  <si>
    <t>** - GODREJ INDUSTRIES LTD - CP - 12/07/2021</t>
  </si>
  <si>
    <t>** - GODREJ INDUSTRIES LTD - CP - 07/07/2021</t>
  </si>
  <si>
    <t>** - JULIUS BAER CAPITAL IND PVT LTD - CP - 25/06/2021</t>
  </si>
  <si>
    <t>** - LIC HOUSING FINANCE LTD - CP - 20/07/2021</t>
  </si>
  <si>
    <t>** - HDFC SECURITIES LTD - CP - 15/07/2021</t>
  </si>
  <si>
    <t>** - JULIUS BAER CAPITAL IND PVT LTD - CP - 16/06/2021</t>
  </si>
  <si>
    <t>** - MANGALORE REFINERY &amp; PETROCHEMICALS LTD - CP - 16/06/2021</t>
  </si>
  <si>
    <t>** - TVS CREDIT SERVICES LTD - CP - 27/07/2021</t>
  </si>
  <si>
    <t>** - AXIS FINANCE LTD - CP - 04/08/2021</t>
  </si>
  <si>
    <t>** - RELIANCE INDUSTRIES LTD - CP - 30/06/2021</t>
  </si>
  <si>
    <t>** - BIRLA GROUP HOLDINGS PRIVATE LTD - CP - 03/06/2021</t>
  </si>
  <si>
    <t>** - HDFC SECURITIES LTD - CP - 12/08/2021</t>
  </si>
  <si>
    <t>** - ADANI PORTS &amp; SPECIAL ECONOMIC ZONE LTD - CP - 24/06/2021</t>
  </si>
  <si>
    <t>** - CHOLAMANDALAM INVT &amp; FIN  CO LTD - CP - 15/06/2021</t>
  </si>
  <si>
    <t>** - SUNDARAM FIN LTD - CP - 09/08/2021</t>
  </si>
  <si>
    <t>** - HDFC LTD - CP - 02/08/2021</t>
  </si>
  <si>
    <t>** - HDFC SECURITIES LTD - CP - 27/07/2021</t>
  </si>
  <si>
    <t>** - RELIANCE JIO INFOCOMM LTD - CP - 19/07/2021</t>
  </si>
  <si>
    <t>** - RELIANCE JIO INFOCOMM LTD - CP - 15/07/2021</t>
  </si>
  <si>
    <t>** - RELIANCE INDUSTRIES LTD - CP - 29/06/2021</t>
  </si>
  <si>
    <t>** - HDFC LTD - CP - 16/06/2021</t>
  </si>
  <si>
    <t>** - NLC INDIA LTD - CP - 02/06/2021</t>
  </si>
  <si>
    <t>** - ADANI PORTS &amp; SPECIAL ECONOMIC ZONE LTD - CP - 25/06/2021</t>
  </si>
  <si>
    <t>** - CHENNAI PETROLEUM CORPORATION LTD - CP - 18/06/2021</t>
  </si>
  <si>
    <t>** - INDUS TOWERS LTD - CP - 02/08/2021</t>
  </si>
  <si>
    <t>** - BAJAJ HOUSING FINANCE LTD - CP - 29/07/2021</t>
  </si>
  <si>
    <t>** - AXIS BANK LTD - CD - 05/07/2021</t>
  </si>
  <si>
    <t>AVERAGE MATURITY :  5.26 MONTHS</t>
  </si>
  <si>
    <t>NAV AS ON 31-MAY-21: RS.10.4070 (DIRECT - WEEKLY IDCW)</t>
  </si>
  <si>
    <t>** - AXIS BANK LTD - CD - 24/11/2021</t>
  </si>
  <si>
    <t>** - TATA MOTORS FINANCE LTD - CP - 25/08/2021</t>
  </si>
  <si>
    <t>** - RELIANCE INDUSTRIES LTD - CP - 25/06/2021</t>
  </si>
  <si>
    <t>** - CAN FIN HOMES LTD - CP - 23/06/2021</t>
  </si>
  <si>
    <t>** - INDUSIND BANK LTD - CD - 11/06/2021</t>
  </si>
  <si>
    <t>** - NTPC LTD - CP - 09/08/2021</t>
  </si>
  <si>
    <t>** 08.82 % HDB FINANCIAL SERVICES LTD - 09/09/2021</t>
  </si>
  <si>
    <t>** 06.60 % REC LTD - 21/03/2022</t>
  </si>
  <si>
    <t>** 07.15 % MUTHOOT FINANCE LTD - 25/11/2022</t>
  </si>
  <si>
    <t>** 07.06 % HDFC LTD - 13/12/2021</t>
  </si>
  <si>
    <t>** 08.90 % BHARTI TELECOM LTD - 17/02/2022</t>
  </si>
  <si>
    <t>AVERAGE MATURITY :   0.03 MONTHS</t>
  </si>
  <si>
    <t>NAV AS ON 30-NOV-20: RS.1000.0000 (DIRECT - DAILY IDCW)</t>
  </si>
  <si>
    <t>NAV AS ON 30-NOV-20: RS.1000.0000 (REGULAR PLAN - DAILY IDCW)</t>
  </si>
  <si>
    <t>NAV AS ON 31-MAY-21: RS.1000.0000 (DIRECT - DAILY IDCW)</t>
  </si>
  <si>
    <t>NAV AS ON 31-MAY-21: RS.1000.0000 (REGULAR PLAN - DAILY IDCW)</t>
  </si>
  <si>
    <t>AVERAGE MATURITY :  6.07 YEARS</t>
  </si>
  <si>
    <t>** 08.70 % LIC HOUSING FINANCE LTD - 23/03/2029</t>
  </si>
  <si>
    <t>** 06.83 % HDFC LTD - 08/01/2031</t>
  </si>
  <si>
    <t>** 07.55 % REC LTD - 11/05/2030</t>
  </si>
  <si>
    <t>** 07.32 % NTPC LTD - 17/07/2029</t>
  </si>
  <si>
    <t>** 08.55 % INDIAN RAILWAYS FINANCE CORPORATION LTD - 21/02/2029</t>
  </si>
  <si>
    <t>AVERAGE MATURITY :   8.93 YEARS</t>
  </si>
  <si>
    <t>AVERAGE MATURITY :   2.45  YEARS</t>
  </si>
  <si>
    <t>NAV AS ON 30-NOV-20: RS.11.2780 (DIRECT - GROWTH)</t>
  </si>
  <si>
    <t>NAV AS ON 30-NOV-20: RS.11.2780 (DIRECT - IDCW)</t>
  </si>
  <si>
    <t>NAV AS ON 30-NOV-20: RS.11.2090 (REGULAR PLAN - IDCW)</t>
  </si>
  <si>
    <t>** 08.85 % HDFC BANK LTD - 12/05/2117</t>
  </si>
  <si>
    <t>** 07.13 % NHPC LTD - 11/02/2028</t>
  </si>
  <si>
    <t>** 08.49 % NTPC LTD - 25/03/2025</t>
  </si>
  <si>
    <t>** 09.20 % ICICI BANK LTD - 17/03/2117</t>
  </si>
  <si>
    <t>** 06.59 % INDIAN RAILWAYS FINANCE CORPORATION LTD - 14/04/2023</t>
  </si>
  <si>
    <t>** 09.34 % REC LTD - 24/08/2024</t>
  </si>
  <si>
    <t>AVERAGE MATURITY :  2.02 YEARS</t>
  </si>
  <si>
    <t>** 09.75 % JAMNAGAR UTILITIES &amp; POWER PVT. LTD - 02/08/2024</t>
  </si>
  <si>
    <t>** 07.10 % BAJAJ FINANCE LTD - 10/02/2023</t>
  </si>
  <si>
    <t>** 06.95 % RELIANCE INDUSTRIES LTD - 15/03/2023</t>
  </si>
  <si>
    <t>** 07.20 % HDFC LTD - 13/04/2023</t>
  </si>
  <si>
    <t>** 07.70 % BAJAJ FINANCE LTD - 28/12/2022</t>
  </si>
  <si>
    <t>** 06.00 % BHARTI HEXACOM LTD - 19/01/2024</t>
  </si>
  <si>
    <t>** 04.96 % LIC HOUSING FINANCE LTD - 14/09/2023</t>
  </si>
  <si>
    <t>AVERAGE MATURITY :   4.16 YEARS</t>
  </si>
  <si>
    <t>NAV AS ON 30-NOV-20: RS.25.2730 (DIRECT - GROWTH)</t>
  </si>
  <si>
    <t>NAV AS ON 31-MAY-21: RS.23.9440 (REGULAR PLAN - GROWTH)</t>
  </si>
  <si>
    <t>** ADITYA BIRLA HOUSING FINANCE LTD - 26/10/2021 - ZCB</t>
  </si>
  <si>
    <t>** 09.95 % FOOD CORPORATION OF INDIA LTD - 07/03/2022</t>
  </si>
  <si>
    <t>JOHNSON CONTROLS - HITACHI AIR CONDITIONING INDIA LTD</t>
  </si>
  <si>
    <t>HAVELLS INDIA LTD</t>
  </si>
  <si>
    <t>MATRIMONY.COM LTD</t>
  </si>
  <si>
    <t>MARUTI SUZUKI INDIA LTD</t>
  </si>
  <si>
    <t>PFIZER LTD</t>
  </si>
  <si>
    <t>HOUSING DEVELOPMENT FINANCE CORPORATION LTD</t>
  </si>
  <si>
    <t>BHARAT FORGE LTD</t>
  </si>
  <si>
    <t>MINDTREE LTD</t>
  </si>
  <si>
    <t>ACC LTD</t>
  </si>
  <si>
    <t>MRF LTD</t>
  </si>
  <si>
    <t>ASTEC LIFESCIENCES LTD</t>
  </si>
  <si>
    <t>BAYER CROPSCIENCE LTD</t>
  </si>
  <si>
    <t>ICICI LOMBARD GENERAL INSURANCE CO. LTD</t>
  </si>
  <si>
    <t>KANSAI NEROLAC PAINTS LTD</t>
  </si>
  <si>
    <t>BAJAJ AUTO LTD</t>
  </si>
  <si>
    <t>DIVI LABORATORIES LTD</t>
  </si>
  <si>
    <t>MUTHOOT FINANCE LTD</t>
  </si>
  <si>
    <t>EICHER MOTORS LTD</t>
  </si>
  <si>
    <t>INFO EDGE (INDIA) LTD</t>
  </si>
  <si>
    <t>ICICI PRUDENTIAL LIFE INSURANCE COMPANY LTD</t>
  </si>
  <si>
    <t>AMBUJA CEMENTS LTD</t>
  </si>
  <si>
    <t>RADICO KHAITAN LTD</t>
  </si>
  <si>
    <t>VOLTAS LTD</t>
  </si>
  <si>
    <t>HDFC LIFE INSURANCE CO. LTD</t>
  </si>
  <si>
    <t>TITAN COMPANY LTD</t>
  </si>
  <si>
    <t>ORACLE FINANCIALS SERVICES SOFT LTD</t>
  </si>
  <si>
    <t>3M INDIA LTD</t>
  </si>
  <si>
    <t>TATA CONSUMER PRODUCTS LTD</t>
  </si>
  <si>
    <t>JUBILANT FOODWORKS LTD</t>
  </si>
  <si>
    <t>POLYCAB INDIA LTD</t>
  </si>
  <si>
    <t>DIXON TECHNOLOGIES (INDIA) LTD</t>
  </si>
  <si>
    <t>DR REDDYs LABORATORIES LTD</t>
  </si>
  <si>
    <t>POWER GRID CORPORATION OF INDIA LTD</t>
  </si>
  <si>
    <t>HCL TECHNOLOGIES LTD</t>
  </si>
  <si>
    <t>AXIS BANK LTD</t>
  </si>
  <si>
    <t>SBI CARDS AND PAYMENT SERVICES LTD</t>
  </si>
  <si>
    <t>ITC LTD</t>
  </si>
  <si>
    <t>KOTAK MAHINDRA BANK LTD</t>
  </si>
  <si>
    <t>INFOSYS LTD</t>
  </si>
  <si>
    <t>TATA CONSULTANCY SERVICES LTD</t>
  </si>
  <si>
    <t>HDFC BANK LTD</t>
  </si>
  <si>
    <t>RELIANCE INDUSTRIES LTD</t>
  </si>
  <si>
    <t>ICICI BANK LTD</t>
  </si>
  <si>
    <t>AVERAGE MATURITY :   0.02 YEARS</t>
  </si>
  <si>
    <t>NAV AS ON 30-NOV-20: RS.12.5209 (DIRECT - GROWTH)</t>
  </si>
  <si>
    <t>NAV AS ON 30-NOV-20: RS.12.5209 (DIRECT - IDCW)</t>
  </si>
  <si>
    <t>NAV AS ON 30-NOV-20: RS.12.4433 (REGULAR PLAN - GROWTH)</t>
  </si>
  <si>
    <t>NAV AS ON 30-NOV-20: RS.12.4434 (REGULAR PLAN - IDCW)</t>
  </si>
  <si>
    <t>NAV AS ON 31-MAY-21: RS.12.7379 (DIRECT - GROWTH)</t>
  </si>
  <si>
    <t>NAV AS ON 31-MAY-21: RS.12.7360 (DIRECT - IDCW)</t>
  </si>
  <si>
    <t>NAV AS ON 31-MAY-21: RS.12.6473 (REGULAR PLAN - GROWTH)</t>
  </si>
  <si>
    <t>NAV AS ON 31-MAY-21: RS.12.6474 (REGULAR PLAN - IDCW)</t>
  </si>
  <si>
    <t>INE481G08057</t>
  </si>
  <si>
    <t>** 08.36 % ULTRATECH CEMENT LTD - 07/06/2021</t>
  </si>
  <si>
    <t>INE001A07GV0</t>
  </si>
  <si>
    <t>** 09.90 % HDFC LTD - 10/06/2021</t>
  </si>
  <si>
    <t>INE020B08BN4</t>
  </si>
  <si>
    <t>** 08.15 % REC LTD - 18/06/2021</t>
  </si>
  <si>
    <t>INE556F08JF7</t>
  </si>
  <si>
    <t>** 08.50 % SMALL INDUST DEVLOP BANK  OF INDIA - 21/06/2021</t>
  </si>
  <si>
    <t>INE134E08DQ6</t>
  </si>
  <si>
    <t>** 09.61 % POWER FINANCE CORPORATION - 29/06/2021</t>
  </si>
  <si>
    <t>IN2920160073</t>
  </si>
  <si>
    <t>SDL RAJASTHAN UDAY 8.15% (23/06/2021)</t>
  </si>
  <si>
    <t>TATA FIXED MATURITY PLAN-SERIES 54 SCHEME - A (CLOSE ENDED SCHEME)</t>
  </si>
  <si>
    <t>AVERAGE MATURITY :   0.01 YEARS</t>
  </si>
  <si>
    <t>NAV AS ON 30-NOV-20: RS.12.4632 (DIRECT - GROWTH)</t>
  </si>
  <si>
    <t>NAV AS ON 30-NOV-20: RS.12.4632 (DIRECT - IDCW)</t>
  </si>
  <si>
    <t>NAV AS ON 30-NOV-20: RS.12.4022 (REGULAR PLAN - GROWTH)</t>
  </si>
  <si>
    <t>NAV AS ON 30-NOV-20: RS.12.4022 (REGULAR PLAN - IDCW)</t>
  </si>
  <si>
    <t>NAV AS ON 31-MAY-21: RS.12.6810 (DIRECT - GROWTH)</t>
  </si>
  <si>
    <t>NAV AS ON 31-MAY-21: RS.12.6599 (DIRECT - IDCW)</t>
  </si>
  <si>
    <t>NAV AS ON 31-MAY-21: RS.12.6073 (REGULAR PLAN - GROWTH)</t>
  </si>
  <si>
    <t>NAV AS ON 31-MAY-21: RS.12.6073 (REGULAR PLAN - IDCW)</t>
  </si>
  <si>
    <t>INE134E08DN3</t>
  </si>
  <si>
    <t>** 09.70 % POWER FINANCE CORPORATION - 09/06/2021</t>
  </si>
  <si>
    <t>INE891K07390</t>
  </si>
  <si>
    <t>** AXIS FINANCE LTD - 14/06/2021 - ZCB</t>
  </si>
  <si>
    <t>INE660A07PN1</t>
  </si>
  <si>
    <t>** SUNDARAM FIN LTD - 15/06/2021 - ZCB</t>
  </si>
  <si>
    <t>IN3420110048</t>
  </si>
  <si>
    <t>SDL WEST BENGAL 8.60% (08/06/2021)</t>
  </si>
  <si>
    <t>TATA FIXED MATURITY PLAN-SERIES 55 SCHEME - A (CLOSE ENDED SCHEME)</t>
  </si>
  <si>
    <t>NAV AS ON 30-NOV-20: RS.12.2410 (DIRECT - GROWTH)</t>
  </si>
  <si>
    <t>NAV AS ON 30-NOV-20: RS.12.2410 (DIRECT - IDCW)</t>
  </si>
  <si>
    <t>NAV AS ON 30-NOV-20: RS.12.1738 (REGULAR PLAN - GROWTH)</t>
  </si>
  <si>
    <t>NAV AS ON 30-NOV-20: RS.12.1738 (REGULAR PLAN - IDCW)</t>
  </si>
  <si>
    <t>NAV AS ON 31-MAY-21: RS.12.4563 (DIRECT - GROWTH)</t>
  </si>
  <si>
    <t>NAV AS ON 31-MAY-21: RS.12.4185 (DIRECT - IDCW)</t>
  </si>
  <si>
    <t>NAV AS ON 31-MAY-21: RS.12.3766 (REGULAR PLAN - GROWTH)</t>
  </si>
  <si>
    <t>NAV AS ON 31-MAY-21: RS.12.3765 (REGULAR PLAN - IDCW)</t>
  </si>
  <si>
    <t>TATA FIXED MATURITY PLAN-SERIES 55 SCHEME - B (CLOSE ENDED SCHEME)</t>
  </si>
  <si>
    <t>AVERAGE MATURITY :   0.08 YEARS</t>
  </si>
  <si>
    <t>NAV AS ON 30-NOV-20: RS.12.2137 (DIRECT - GROWTH)</t>
  </si>
  <si>
    <t>NAV AS ON 30-NOV-20: RS.12.2137 (DIRECT - IDCW)</t>
  </si>
  <si>
    <t>NAV AS ON 30-NOV-20: RS.12.1480 (REGULAR PLAN - GROWTH)</t>
  </si>
  <si>
    <t>NAV AS ON 30-NOV-20: RS.12.1480 (REGULAR PLAN - IDCW)</t>
  </si>
  <si>
    <t>NAV AS ON 31-MAY-21: RS.12.4309 (DIRECT - GROWTH)</t>
  </si>
  <si>
    <t>NAV AS ON 31-MAY-21: RS.12.4253 (DIRECT - IDCW)</t>
  </si>
  <si>
    <t>NAV AS ON 31-MAY-21: RS.12.3527 (REGULAR PLAN - GROWTH)</t>
  </si>
  <si>
    <t>NAV AS ON 31-MAY-21: RS.12.3527 (REGULAR PLAN - IDCW)</t>
  </si>
  <si>
    <t>** 08.32 % RELIANCE INDUSTRIES LTD - 08/07/2021</t>
  </si>
  <si>
    <t>INE377Y07045</t>
  </si>
  <si>
    <t>** 08.14 % BAJAJ HOUSING FINANCE LTD - 04/06/2021</t>
  </si>
  <si>
    <t>INE134E08GA3</t>
  </si>
  <si>
    <t>** 09.20 % POWER FINANCE CORPORATION - 07/07/2021</t>
  </si>
  <si>
    <t>INE020B07IW2</t>
  </si>
  <si>
    <t>** 09.40 % REC LTD - 17/07/2021</t>
  </si>
  <si>
    <t>INE660A07PQ4</t>
  </si>
  <si>
    <t>** SUNDARAM FIN LTD - 21/07/2021 - ZCB</t>
  </si>
  <si>
    <t>INE916DA7PR6</t>
  </si>
  <si>
    <t>** KOTAK MAHINDRA PRIME LTD - 06/07/2021 - ZCB</t>
  </si>
  <si>
    <t>TATA FIXED MATURITY PLAN-SERIES 55 SCHEME - D (CLOSE ENDED SCHEME)</t>
  </si>
  <si>
    <t>$  - DEWAN HOUSING FINANCE CORPORATION LTD(SR.-I) 8.90% NCD (04/06/2021) Principal due on 4th June 2021 Rs 730.00 Lakhs and Interest is Rs.144.54 Lakhs</t>
  </si>
  <si>
    <t>AVERAGE MATURITY :   0.10 YEARS</t>
  </si>
  <si>
    <t>NAV AS ON 30-NOV-20: RS.11.1729 (DIRECT - GROWTH)</t>
  </si>
  <si>
    <t>NAV AS ON 30-NOV-20: RS.11.1729 (DIRECT - IDCW)</t>
  </si>
  <si>
    <t>NAV AS ON 30-NOV-20: RS.11.0729 (REGULAR PLAN - GROWTH)</t>
  </si>
  <si>
    <t>NAV AS ON 30-NOV-20: RS.11.0728 (REGULAR PLAN - IDCW)</t>
  </si>
  <si>
    <t>NAV AS ON 31-MAY-21: RS.11.6348 (DIRECT - GROWTH)</t>
  </si>
  <si>
    <t>NAV AS ON 31-MAY-21: RS.11.6301 (DIRECT - IDCW)</t>
  </si>
  <si>
    <t>NAV AS ON 31-MAY-21: RS.11.5099 (REGULAR PLAN - GROWTH)</t>
  </si>
  <si>
    <t>NAV AS ON 31-MAY-21: RS.11.5097 (REGULAR PLAN - IDCW)</t>
  </si>
  <si>
    <t>** 08.20 % HDFC LTD - 29/07/2021</t>
  </si>
  <si>
    <t>** 09.10 % SHRIRAM TRANS. FIN. CO. LTD - 12/07/2021</t>
  </si>
  <si>
    <t>INE477L07883</t>
  </si>
  <si>
    <t>** IIFL HOME FINANCE LTD - 26/07/2021 - ZCB</t>
  </si>
  <si>
    <t>INE941D07125</t>
  </si>
  <si>
    <t>CARE-AAA</t>
  </si>
  <si>
    <t>** 10.40 % SIKKA PORTS AND TERMINALS LTD - 18/07/2021</t>
  </si>
  <si>
    <t>** EDELWEISS RURAL &amp; CORPORATE SERVICES LTD - 15/07/2021 - ZCB</t>
  </si>
  <si>
    <t>** EDELWEISS RETAIL FINANCE LTD - 29/07/2021 - ZCB</t>
  </si>
  <si>
    <t>** JM FINANCIAL ASSET RECONSTRUCTION COMPANY LTD - 15/07/2021 - ZCB</t>
  </si>
  <si>
    <t>TATA FIXED MATURITY PLAN-SERIES 55 SCHEME - E (CLOSE ENDED SCHEME)</t>
  </si>
  <si>
    <t>$  - DEWAN HOUSING FINANCE CORPORATION LTD(SR.-I) 8.90% NCD (04/06/2021) Principal due on 4th June 2021 Rs 720.00 Lakhs and Interest is Rs.136.36 Lakhs</t>
  </si>
  <si>
    <t>AVERAGE MATURITY :   0.15 YEARS</t>
  </si>
  <si>
    <t>NAV AS ON 30-NOV-20: RS.11.0519 (DIRECT - GROWTH)</t>
  </si>
  <si>
    <t>NAV AS ON 30-NOV-20: RS.11.0519 (DIRECT - IDCW)</t>
  </si>
  <si>
    <t>NAV AS ON 30-NOV-20: RS.10.9566 (REGULAR PLAN - GROWTH)</t>
  </si>
  <si>
    <t>NAV AS ON 30-NOV-20: RS.10.9566 (REGULAR PLAN - IDCW)</t>
  </si>
  <si>
    <t>NAV AS ON 31-MAY-21: RS.11.4373 (DIRECT - GROWTH)</t>
  </si>
  <si>
    <t>NAV AS ON 31-MAY-21: RS.11.4343 (DIRECT - IDCW)</t>
  </si>
  <si>
    <t>NAV AS ON 31-MAY-21: RS.11.3185 (REGULAR PLAN - GROWTH)</t>
  </si>
  <si>
    <t>NAV AS ON 31-MAY-21: RS.11.3185 (REGULAR PLAN - IDCW)</t>
  </si>
  <si>
    <t>INE556F08JH3</t>
  </si>
  <si>
    <t>** 08.40 % SMALL INDUST DEVLOP BANK  OF INDIA - 10/08/2021</t>
  </si>
  <si>
    <t>** 08.81 % HDB FINANCIAL SERVICES LTD - 07/07/2021</t>
  </si>
  <si>
    <t>INE245A07226</t>
  </si>
  <si>
    <t>** 09.15 % TATA POWER COMPANY LTD - 23/07/2021</t>
  </si>
  <si>
    <t>INE477L07917</t>
  </si>
  <si>
    <t>** IIFL HOME FINANCE LTD - 11/08/2021 - ZCB</t>
  </si>
  <si>
    <t>INE020B08591</t>
  </si>
  <si>
    <t>** 09.48 % REC LTD - 10/08/2021</t>
  </si>
  <si>
    <t>INE134E08IH4</t>
  </si>
  <si>
    <t>** 07.50 % POWER FINANCE CORPORATION - 16/08/2021</t>
  </si>
  <si>
    <t>INE265J07233</t>
  </si>
  <si>
    <t>** JM FINANCIAL ASSET RECONSTRUCTION COMPANY LTD - 12/08/2021 - ZCB</t>
  </si>
  <si>
    <t>TATA FIXED MATURITY PLAN-SERIES 55 SCHEME - F (CLOSE ENDED SCHEME)</t>
  </si>
  <si>
    <t>AVERAGE MATURITY :   0.17 YEARS</t>
  </si>
  <si>
    <t>NAV AS ON 30-NOV-20: RS.12.3448 (DIRECT - GROWTH)</t>
  </si>
  <si>
    <t>NAV AS ON 30-NOV-20: RS.12.3448 (DIRECT - IDCW)</t>
  </si>
  <si>
    <t>NAV AS ON 30-NOV-20: RS.12.2819 (REGULAR PLAN - GROWTH)</t>
  </si>
  <si>
    <t>NAV AS ON 30-NOV-20: RS.12.2819 (REGULAR PLAN - IDCW)</t>
  </si>
  <si>
    <t>NAV AS ON 31-MAY-21: RS.12.5793 (DIRECT - GROWTH)</t>
  </si>
  <si>
    <t>NAV AS ON 31-MAY-21: RS.12.5562 (DIRECT - IDCW)</t>
  </si>
  <si>
    <t>NAV AS ON 31-MAY-21: RS.12.5037 (REGULAR PLAN - GROWTH)</t>
  </si>
  <si>
    <t>NAV AS ON 31-MAY-21: RS.12.5038 (REGULAR PLAN - IDCW)</t>
  </si>
  <si>
    <t>INE377Y07060</t>
  </si>
  <si>
    <t>** 08.60 % BAJAJ HOUSING FINANCE LTD - 06/07/2021</t>
  </si>
  <si>
    <t>INE134E08DR4</t>
  </si>
  <si>
    <t>** 09.36 % POWER FINANCE CORPORATION - 01/08/2021</t>
  </si>
  <si>
    <t>INE476M07BP2</t>
  </si>
  <si>
    <t>** 08.71 % L&amp;T FINANCE LTD - 03/08/2021</t>
  </si>
  <si>
    <t>INE660A07PT8</t>
  </si>
  <si>
    <t>** SUNDARAM FIN LTD - 31/08/2021 - ZCB</t>
  </si>
  <si>
    <t>INE891K07440</t>
  </si>
  <si>
    <t>** AXIS FINANCE LTD - 31/08/2021 - ZCB</t>
  </si>
  <si>
    <t>IN1020110046</t>
  </si>
  <si>
    <t xml:space="preserve">SDL ANDHRA PRADESH 8.66% (06/07/2021) </t>
  </si>
  <si>
    <t>TATA FIXED MATURITY PLAN-SERIES 55 SCHEME - G (CLOSE ENDED SCHEME)</t>
  </si>
  <si>
    <t>AVERAGE MATURITY :   0.19 YEARS</t>
  </si>
  <si>
    <t>NAV AS ON 30-NOV-20: RS.12.3987 (DIRECT - GROWTH)</t>
  </si>
  <si>
    <t>NAV AS ON 30-NOV-20: RS.12.3987 (DIRECT - IDCW)</t>
  </si>
  <si>
    <t>NAV AS ON 30-NOV-20: RS.12.3365 (REGULAR PLAN - GROWTH)</t>
  </si>
  <si>
    <t>NAV AS ON 30-NOV-20: RS.12.3365 (REGULAR PLAN - IDCW)</t>
  </si>
  <si>
    <t>NAV AS ON 31-MAY-21: RS.12.6324 (DIRECT - GROWTH)</t>
  </si>
  <si>
    <t>NAV AS ON 31-MAY-21: RS.12.6014 (DIRECT - IDCW)</t>
  </si>
  <si>
    <t>NAV AS ON 31-MAY-21: RS.12.5574 (REGULAR PLAN - GROWTH)</t>
  </si>
  <si>
    <t>NAV AS ON 31-MAY-21: RS.12.5574 (REGULAR PLAN - IDCW)</t>
  </si>
  <si>
    <t>INE752E07MZ9</t>
  </si>
  <si>
    <t>** 08.40 % POWER GRID CORPORATION OF INDIA LTD - 14/09/2021</t>
  </si>
  <si>
    <t>INE481G07182</t>
  </si>
  <si>
    <t>** 07.57 % ULTRATECH CEMENT LTD - 06/08/2021</t>
  </si>
  <si>
    <t>INE514E08AG6</t>
  </si>
  <si>
    <t>** 09.38 % EXIM - 29/09/2021</t>
  </si>
  <si>
    <t>INE027E07709</t>
  </si>
  <si>
    <t>** 08.95 % L&amp;T FINANCE LTD - 16/08/2021</t>
  </si>
  <si>
    <t>INE306N07KD6</t>
  </si>
  <si>
    <t>** 08.80 % TATA CAPITAL FINANCIAL SERVICES LTD - 27/09/2021</t>
  </si>
  <si>
    <t>TATA FIXED MATURITY PLAN-SERIES 55 SCHEME - I (CLOSE ENDED SCHEME)</t>
  </si>
  <si>
    <t>NAV AS ON 30-NOV-20: RS.12.3746 (DIRECT - GROWTH)</t>
  </si>
  <si>
    <t>NAV AS ON 30-NOV-20: RS.12.3746 (DIRECT - IDCW)</t>
  </si>
  <si>
    <t>NAV AS ON 30-NOV-20: RS.12.3132 (REGULAR PLAN - GROWTH)</t>
  </si>
  <si>
    <t>NAV AS ON 30-NOV-20: RS.12.3132 (REGULAR PLAN - IDCW)</t>
  </si>
  <si>
    <t>NAV AS ON 31-MAY-21: RS.12.5973 (DIRECT - GROWTH)</t>
  </si>
  <si>
    <t>NAV AS ON 31-MAY-21: RS.12.5961 (DIRECT - IDCW)</t>
  </si>
  <si>
    <t>NAV AS ON 31-MAY-21: RS.12.5233 (REGULAR PLAN - GROWTH)</t>
  </si>
  <si>
    <t>NAV AS ON 31-MAY-21: RS.12.5233 (REGULAR PLAN - IDCW)</t>
  </si>
  <si>
    <t>INE115A07ON9</t>
  </si>
  <si>
    <t>** 06.95 % LIC HOUSING FINANCE LTD - 04/06/2021</t>
  </si>
  <si>
    <t>TATA FIXED MATURITY PLAN-SERIES 56 SCHEME - A (CLOSE ENDED SCHEME)</t>
  </si>
  <si>
    <t>NAV AS ON 30-NOV-20: RS.12.0878 (DIRECT - GROWTH)</t>
  </si>
  <si>
    <t>NAV AS ON 30-NOV-20: RS.12.0878 (DIRECT - IDCW)</t>
  </si>
  <si>
    <t>NAV AS ON 30-NOV-20: RS.11.9906 (REGULAR PLAN - GROWTH)</t>
  </si>
  <si>
    <t>NAV AS ON 30-NOV-20: RS.11.9905 (REGULAR PLAN - IDCW)</t>
  </si>
  <si>
    <t>NAV AS ON 31-MAY-21: RS.12.4116 (DIRECT - GROWTH)</t>
  </si>
  <si>
    <t>NAV AS ON 31-MAY-21: RS.12.4063 (DIRECT - IDCW)</t>
  </si>
  <si>
    <t>NAV AS ON 31-MAY-21: RS.12.2929 (REGULAR PLAN - GROWTH)</t>
  </si>
  <si>
    <t>NAV AS ON 31-MAY-21: RS.12.2929 (REGULAR PLAN - IDCW)</t>
  </si>
  <si>
    <t>INE950O07305</t>
  </si>
  <si>
    <t>CARE--AAA</t>
  </si>
  <si>
    <t>** 09.75 % MAHINDRA RURAL HOUSING FINANCE LTD - 27/09/2021</t>
  </si>
  <si>
    <t>** 07.55 % REC LTD - 26/09/2021</t>
  </si>
  <si>
    <t>INE647O08073</t>
  </si>
  <si>
    <t>** ADITYA BIRLA FASHION &amp; RETAIL LTD - 14/08/2021 - ZCB</t>
  </si>
  <si>
    <t>(I) NON-CONVERTIBLE DEBENTURES/BONDS/ZCB</t>
  </si>
  <si>
    <t>TATA FIXED MATURITY PLAN-SERIES 56 SCHEME - B (CLOSE ENDED SCHEME)</t>
  </si>
  <si>
    <t>AVERAGE MATURITY :   0.23 YEARS</t>
  </si>
  <si>
    <t>NAV AS ON 30-NOV-20: RS.12.4002 (DIRECT - GROWTH)</t>
  </si>
  <si>
    <t>NAV AS ON 30-NOV-20: RS.12.4002 (DIRECT - IDCW)</t>
  </si>
  <si>
    <t>NAV AS ON 30-NOV-20: RS.12.3094 (REGULAR PLAN - GROWTH)</t>
  </si>
  <si>
    <t>NAV AS ON 30-NOV-20: RS.12.3094 (REGULAR PLAN - IDCW)</t>
  </si>
  <si>
    <t>NAV AS ON 31-MAY-21: RS.12.6476 (DIRECT - GROWTH)</t>
  </si>
  <si>
    <t>NAV AS ON 31-MAY-21: RS.12.6325 (DIRECT - IDCW)</t>
  </si>
  <si>
    <t>NAV AS ON 31-MAY-21: RS.12.5391 (REGULAR PLAN - GROWTH)</t>
  </si>
  <si>
    <t>NAV AS ON 31-MAY-21: RS.12.5391 (REGULAR PLAN - IDCW)</t>
  </si>
  <si>
    <t>INE377Y07078</t>
  </si>
  <si>
    <t>** 09.14 % BAJAJ HOUSING FINANCE LTD - 03/09/2021</t>
  </si>
  <si>
    <t>** ADITYA BIRLA FINANCE LTD - 12/10/2021 - ZCB</t>
  </si>
  <si>
    <t>INE975F07GB6</t>
  </si>
  <si>
    <t>** KOTAK MAHINDRA INVESTMENTS LTD - 15/09/2021 - ZCB</t>
  </si>
  <si>
    <t>TATA FIXED MATURITY PLAN-SERIES 56 SCHEME - C (CLOSE ENDED SCHEME)</t>
  </si>
  <si>
    <t>AVERAGE MATURITY :   0.28 YEARS</t>
  </si>
  <si>
    <t>NAV AS ON 30-NOV-20: RS.12.3402 (DIRECT - GROWTH)</t>
  </si>
  <si>
    <t>NAV AS ON 30-NOV-20: RS.12.3402 (DIRECT - IDCW)</t>
  </si>
  <si>
    <t>NAV AS ON 30-NOV-20: RS.12.2522 (REGULAR PLAN - GROWTH)</t>
  </si>
  <si>
    <t>NAV AS ON 30-NOV-20: RS.12.2522 (REGULAR PLAN - IDCW)</t>
  </si>
  <si>
    <t>NAV AS ON 31-MAY-21: RS.12.5977 (DIRECT - GROWTH)</t>
  </si>
  <si>
    <t>NAV AS ON 31-MAY-21: RS.12.5081 (DIRECT - IDCW)</t>
  </si>
  <si>
    <t>NAV AS ON 31-MAY-21: RS.12.4889 (REGULAR PLAN - GROWTH)</t>
  </si>
  <si>
    <t>NAV AS ON 31-MAY-21: RS.12.4888 (REGULAR PLAN - IDCW)</t>
  </si>
  <si>
    <t>INE306N07KH7</t>
  </si>
  <si>
    <t>** TATA CAPITAL FINANCIAL SERVICES LTD - 26/10/2021 - ZCB</t>
  </si>
  <si>
    <t>TATA FIXED MATURITY PLAN-SERIES 56 SCHEME - D (CLOSE ENDED SCHEME)</t>
  </si>
  <si>
    <t>TATA FIXED MATURITY PLAN-SERIES 56 SCHEME - F (CLOSE ENDED SCHEME)</t>
  </si>
  <si>
    <t>** HDB FINANCIAL SERVICES LTD - 05/04/2022 - ZCB</t>
  </si>
  <si>
    <t>INE756I07CI8</t>
  </si>
  <si>
    <t>** BAJAJ FINANCE LTD - 05/04/2022 - ZCB</t>
  </si>
  <si>
    <t>INE296A07QQ5</t>
  </si>
  <si>
    <t>** 08.46 % HOUSING &amp; URBAN DEVELOPMENT CORPORATION LTD - 15/02/2022</t>
  </si>
  <si>
    <t>INE031A08632</t>
  </si>
  <si>
    <t>** 08.45 % REC LTD - 22/03/2022</t>
  </si>
  <si>
    <t>** 08.20 % POWER GRID CORPORATION OF INDIA LTD - 21/01/2022</t>
  </si>
  <si>
    <t>** LIC HOUSING FINANCE LTD - 25/02/2022 - ZCB</t>
  </si>
  <si>
    <t>INE115A07NM3</t>
  </si>
  <si>
    <t>** 09.47 % POWER GRID CORPORATION OF INDIA LTD - 31/03/2022</t>
  </si>
  <si>
    <t>INE752E07ES1</t>
  </si>
  <si>
    <t>** 09.45 % LIC HOUSING FINANCE LTD - 30/01/2022</t>
  </si>
  <si>
    <t>INE115A07BY3</t>
  </si>
  <si>
    <t>NAV AS ON 31-MAY-21: RS.12.5202 (REGULAR PLAN - IDCW)</t>
  </si>
  <si>
    <t>NAV AS ON 31-MAY-21: RS.12.5204 (REGULAR PLAN - GROWTH)</t>
  </si>
  <si>
    <t>NAV AS ON 31-MAY-21: RS.12.5977 (DIRECT - IDCW)</t>
  </si>
  <si>
    <t>NAV AS ON 31-MAY-21: RS.12.5998 (DIRECT - GROWTH)</t>
  </si>
  <si>
    <t>NAV AS ON 30-NOV-20: RS.12.3086 (REGULAR PLAN - IDCW)</t>
  </si>
  <si>
    <t>NAV AS ON 30-NOV-20: RS.12.3087 (REGULAR PLAN - GROWTH)</t>
  </si>
  <si>
    <t>NAV AS ON 30-NOV-20: RS.12.3712 (DIRECT - IDCW)</t>
  </si>
  <si>
    <t>NAV AS ON 30-NOV-20: RS.12.3713 (DIRECT - GROWTH)</t>
  </si>
  <si>
    <t>AVERAGE MATURITY : 0.69 YEARS</t>
  </si>
  <si>
    <t>TATA VALUE FUND - SERIES 1 (CLOSE ENDED SCHEME)</t>
  </si>
  <si>
    <t>TATA VALUE FUND - SERIES 2 (CLOSE ENDED SCHEME)</t>
  </si>
  <si>
    <t>Tata Hybrid Equity Fund Regular Plan - IDCW Periodic</t>
  </si>
  <si>
    <t>RECORD_DATE</t>
  </si>
  <si>
    <t>NAV As on Record Date</t>
  </si>
  <si>
    <t>DIVIDEND PER UNIT(HUF &amp; INDIVIDUALS)</t>
  </si>
  <si>
    <t>DIVIDEND PER UNIT(OTHERS)</t>
  </si>
  <si>
    <t>Tata Hybrid Equity Fund Direct Plan - IDCW Periodic</t>
  </si>
  <si>
    <t>Tata Hybrid Equity Fund Regular Plan - IDCW Monthly</t>
  </si>
  <si>
    <t>Tata Hybrid Equity Fund Direct Plan - IDCW Monthly</t>
  </si>
  <si>
    <t>Tata Equity P/E Fund Direct Plan - IDCW Trigger A (5%)</t>
  </si>
  <si>
    <t>Tata Equity P/E Fund Direct Plan - IDCW Trigger B(10%)</t>
  </si>
  <si>
    <t>Tata Equity P/E Fund Regular Plan - IDCW Trigger A (5%)</t>
  </si>
  <si>
    <t>Tata Equity P/E Fund Regular Plan - IDCW Trigger B(10%)</t>
  </si>
  <si>
    <t>Tata Treasury Advantage Fund  Regular Plan - Daily IDCW</t>
  </si>
  <si>
    <t>Dec'20</t>
  </si>
  <si>
    <t>1003.5288-1003.5288</t>
  </si>
  <si>
    <t>Jan'21</t>
  </si>
  <si>
    <t>Feb'21</t>
  </si>
  <si>
    <t>Mar'21</t>
  </si>
  <si>
    <t>Apr'21</t>
  </si>
  <si>
    <t>May'21</t>
  </si>
  <si>
    <t>Tata Treasury Advantage Fund Direct Plan - Daily IDCW</t>
  </si>
  <si>
    <t>1003.5316-1003.5316</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</si>
  <si>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</si>
  <si>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</si>
  <si>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</si>
  <si>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</si>
  <si>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</si>
  <si>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1114.5200-1114.5200</t>
  </si>
  <si>
    <t xml:space="preserve">Feb'21 </t>
  </si>
  <si>
    <t>Tata Money Market Fund Direct Plan - Daily IDCW</t>
  </si>
  <si>
    <t>Tata Liquid Fund Regular Plan - Daily IDCW</t>
  </si>
  <si>
    <t>1001.5157-1001.5157</t>
  </si>
  <si>
    <t>Tata Liquid Fund Direct Plan - Daily IDCW</t>
  </si>
  <si>
    <t>1001.5187-1001.5187</t>
  </si>
  <si>
    <t>Tata Overnight Fund - Regular Plan - IDCW</t>
  </si>
  <si>
    <t>1000.000-1000.000</t>
  </si>
  <si>
    <t>Tata Overnight Fund - Direct Plan- IDCW</t>
  </si>
  <si>
    <t>Tata Ultra Short Term Fund - Regular Plan - IDCW Weekly</t>
  </si>
  <si>
    <t>Tata Ultra Short Term Fund - Direct Plan - IDCW Weekly</t>
  </si>
  <si>
    <t>Tata India Tax Savings Fund Regular Plan IDCW</t>
  </si>
  <si>
    <t>Tata India Tax Savings Fund Direct Plan IDCW</t>
  </si>
  <si>
    <t>IDCW</t>
  </si>
  <si>
    <t>Income Distribution cum capital withdrawal</t>
  </si>
  <si>
    <t>BHARTI AIRTEL LTD</t>
  </si>
  <si>
    <t>ADANI PORTS AND SPECIAL ECONOMIC ZONE LTD</t>
  </si>
  <si>
    <t>TATA STEEL LTD</t>
  </si>
  <si>
    <t>VEDANTA LTD</t>
  </si>
  <si>
    <t>JSW STEEL LTD</t>
  </si>
  <si>
    <t>TATA POWER COMPANY LTD</t>
  </si>
  <si>
    <t>ULTRATECH CEMENT LTD</t>
  </si>
  <si>
    <t>UPL LTD</t>
  </si>
  <si>
    <t>APOLLO HOSPITALS ENTERPRISE LTD</t>
  </si>
  <si>
    <t>LARSEN &amp; TOUBRO LTD</t>
  </si>
  <si>
    <t>DLF LTD</t>
  </si>
  <si>
    <t>AUROBINDO PHARMA LTD</t>
  </si>
  <si>
    <t>CADILA HEALTHCARE LTD</t>
  </si>
  <si>
    <t>HINDALCO INDUSTRIES LTD</t>
  </si>
  <si>
    <t>HINDUSTAN UNILEVER LTD</t>
  </si>
  <si>
    <t>INDIAN OIL CORPORATION LTD</t>
  </si>
  <si>
    <t>HINDUSTAN PETROLEUM CORPORATION LTD</t>
  </si>
  <si>
    <t>NMDC LTD</t>
  </si>
  <si>
    <t>GRASIM INDUSTRIES LTD</t>
  </si>
  <si>
    <t>AMARA RAJA BATTERIES LTD</t>
  </si>
  <si>
    <t>LARSEN &amp; TOUBRO INFOTECH LTD</t>
  </si>
  <si>
    <t>STEEL AUTHORITY INDIA LTD</t>
  </si>
  <si>
    <t>JINDAL STEEL &amp; POWER LTD</t>
  </si>
  <si>
    <t>SBI LIFE INSURANCE COMPANY LTD</t>
  </si>
  <si>
    <t>MAHINDRA AND MAHINDRA FINANCIAL SERVICES LTD</t>
  </si>
  <si>
    <t>SHREE CEMENT LTD</t>
  </si>
  <si>
    <t>ESCORTS LTD</t>
  </si>
  <si>
    <t>LUPIN LTD</t>
  </si>
  <si>
    <t>GLENMARK PHARMACEUTICALS LTD</t>
  </si>
  <si>
    <t>TORRENT PHARMACEUTICALS LTD</t>
  </si>
  <si>
    <t>UNITED SPIRITS LTD</t>
  </si>
  <si>
    <t>CONTAINER CORPORATION OF INDIA LTD</t>
  </si>
  <si>
    <t>SUN TV NETWORK LTD</t>
  </si>
  <si>
    <t>COAL INDIA LTD</t>
  </si>
  <si>
    <t>GAIL ( INDIA ) LTD</t>
  </si>
  <si>
    <t>FEDERAL BANK LTD</t>
  </si>
  <si>
    <t>BAJAJ FINSERV LTD</t>
  </si>
  <si>
    <t>SIEMENS LTD</t>
  </si>
  <si>
    <t>PETRONET LNG LTD</t>
  </si>
  <si>
    <t>ASHOK LEYLAND LTD</t>
  </si>
  <si>
    <t>PAGE INDUSTRIES LTD</t>
  </si>
  <si>
    <t>INDRAPRASTHA GAS LTD</t>
  </si>
  <si>
    <t>GUJARAT GAS LTD</t>
  </si>
  <si>
    <t>CUMMINS INDIA LTD</t>
  </si>
  <si>
    <t>NATIONAL ALUMINIUM CO. LTD</t>
  </si>
  <si>
    <t>MARICO LTD</t>
  </si>
  <si>
    <t>ALKEM LABORATORIES LTD</t>
  </si>
  <si>
    <t>APOLLO TYRES LTD</t>
  </si>
  <si>
    <t>HDFC ASSET MANAGEMENT COMPANY LTD</t>
  </si>
  <si>
    <t>CITY UNION BANK LTD</t>
  </si>
  <si>
    <t>TECH MAHINDRA LTD</t>
  </si>
  <si>
    <t>HERO MOTOCORP LTD</t>
  </si>
  <si>
    <t>BHARAT ELECTRONICS LTD</t>
  </si>
  <si>
    <t>DEEPAK NITRITE LTD</t>
  </si>
  <si>
    <t>MAHINDRA &amp; MAHINDRA LTD</t>
  </si>
  <si>
    <t>NTPC LTD</t>
  </si>
  <si>
    <t>TATA MOTORS LTD</t>
  </si>
  <si>
    <t>MPHASIS LTD</t>
  </si>
  <si>
    <t>EXIDE INDUSTRIES LTD</t>
  </si>
  <si>
    <t>BALKRISHNA INDUSTRIES LTD</t>
  </si>
  <si>
    <t>SUN PHARMACEUTICAL INDUSTRIES LTD</t>
  </si>
  <si>
    <t>DABUR INDIA LTD</t>
  </si>
  <si>
    <t>MAX FINANCIAL SERVICES LTD</t>
  </si>
  <si>
    <t>TORRENT POWER LTD</t>
  </si>
  <si>
    <t>INDIAN RAILWAY CATERING AND TOURISM CORPORATION LTD</t>
  </si>
  <si>
    <t>COLGATE-PALMOLIVE INDIA LTD</t>
  </si>
  <si>
    <t>CIPLA LTD</t>
  </si>
  <si>
    <t>BAJAJ FINANCE LTD</t>
  </si>
  <si>
    <t>DR. LAL PATH LABS LTD</t>
  </si>
  <si>
    <t>BHARAT PETROLEUM CORPORATION LTD</t>
  </si>
  <si>
    <t>ABB INDIA LTD</t>
  </si>
  <si>
    <t>ASIAN PAINTS (INDIA) LTD</t>
  </si>
  <si>
    <t>PERSISTENT SYSTEMS LTD</t>
  </si>
  <si>
    <t>PI INDUSTRIES LTD</t>
  </si>
  <si>
    <t>CROMPTON GREAVES CONSUMER ELECTRICALS LTD</t>
  </si>
  <si>
    <t>GUJARAT STATE PETRONET LTD</t>
  </si>
  <si>
    <t>KEC INTERNATIONAL LTD</t>
  </si>
  <si>
    <t>CESC LTD</t>
  </si>
  <si>
    <t>AKZO NOBEL INDIA LTD</t>
  </si>
  <si>
    <t>IDFC  LTD</t>
  </si>
  <si>
    <t>AMBER ENTERPRISES INDIA LTD</t>
  </si>
  <si>
    <t>VARUN BEVERAGES LTD</t>
  </si>
  <si>
    <t>KNR CONSTRUCTIONS LTD</t>
  </si>
  <si>
    <t>MASTEK LTD</t>
  </si>
  <si>
    <t>CHAMBAL FERTILISER &amp; CHEMICALS LTD</t>
  </si>
  <si>
    <t>NAVIN FLUORINE INTERNATIONAL LTD</t>
  </si>
  <si>
    <t>THERMAX LTD</t>
  </si>
  <si>
    <t>WIPRO LTD</t>
  </si>
  <si>
    <t>GANESHA ECOSPHERE LTD</t>
  </si>
  <si>
    <t>NARAYANA HRUDAYALAYA LTD</t>
  </si>
  <si>
    <t>V-MART RETAIL LTD</t>
  </si>
  <si>
    <t>UTI ASSET MANAGEMENT COMPANY LTD</t>
  </si>
  <si>
    <t>BASF INDIA LTD</t>
  </si>
  <si>
    <t>NATCO PHARMA LTD</t>
  </si>
  <si>
    <t>REDINGTON (INDIA) LTD</t>
  </si>
  <si>
    <t>SCHAEFFLER (I) LTD</t>
  </si>
  <si>
    <t xml:space="preserve">QUESS CORP LTD </t>
  </si>
  <si>
    <t>TUBE INVESTMENTS OF INDIA LTD</t>
  </si>
  <si>
    <t>AGRO TECH FOODS LTD</t>
  </si>
  <si>
    <t>GUJARAT PIPAVAV PORT LTD</t>
  </si>
  <si>
    <t>AJANTA PHARMA LTD</t>
  </si>
  <si>
    <t>SOLAR INDUSTRIES INDIA LTD</t>
  </si>
  <si>
    <t>FINOLEX INDUSTRIES LTD</t>
  </si>
  <si>
    <t>** 07.95 % SIKKA PORTS AND TERMINALS LTD - 28/10/2026</t>
  </si>
  <si>
    <t>** 07.55 % REC LTD - 26/09/2022</t>
  </si>
  <si>
    <t>** 07.70 % JAMNAGAR UTILITIES &amp; POWER PVT. LTD - 29/06/2023</t>
  </si>
  <si>
    <t>** 07.13 % NHPC LTD - 09/02/2029</t>
  </si>
  <si>
    <t>HONEYWELL AUTOMATION INDIA LTD</t>
  </si>
  <si>
    <t>CYIENT LTD</t>
  </si>
  <si>
    <t>ENDURANCE TECHNOLOGIES LTD</t>
  </si>
  <si>
    <t>J.B.CHEMICALS &amp; PHARMACEUTICALS LTD</t>
  </si>
  <si>
    <t>IPCA LABORATORIES LTD</t>
  </si>
  <si>
    <t>ZEE ENTERTAINMENT ENTERPRISES LTD (PREFERENCE SHARE)</t>
  </si>
  <si>
    <t>EASY TRIP PLANNERS LTD</t>
  </si>
  <si>
    <t>GRINDWELL NORTON LTD</t>
  </si>
  <si>
    <t>PROCTER &amp; GAMBLE HEALTH LTD</t>
  </si>
  <si>
    <t>ALEMBIC PHARMACEUTICALS LTD</t>
  </si>
  <si>
    <t>GREENPANEL INDUSTRIES LTD</t>
  </si>
  <si>
    <t>RALLIS INDIA LTD</t>
  </si>
  <si>
    <t>CEAT LTD</t>
  </si>
  <si>
    <t>ERIS LIFESCIENCES LTD</t>
  </si>
  <si>
    <t>GRAPHITE INDIA LTD</t>
  </si>
  <si>
    <t>BRIGADE ENTERPRISES LTD</t>
  </si>
  <si>
    <t>AIA ENGINEERING LTD</t>
  </si>
  <si>
    <t>MINDA INDUSTRIES LTD</t>
  </si>
  <si>
    <t>SUNDRAM FASTENERS LTD</t>
  </si>
  <si>
    <t>SYNGENE INTERNATIONAL LTD</t>
  </si>
  <si>
    <t>IDFC FIRST BANK LTD</t>
  </si>
  <si>
    <t>ELANTAS BECK INDIA LTD</t>
  </si>
  <si>
    <t>SUNDARAM FINANCE LTD</t>
  </si>
  <si>
    <t>ADITYA BIRLA FASHION &amp; RETAIL LTD</t>
  </si>
  <si>
    <t>SAREGAMA INDIA LTD</t>
  </si>
  <si>
    <t>GREENPLY INDUSTRIES LTD</t>
  </si>
  <si>
    <t>RAMCO INDUSTRIES LTD</t>
  </si>
  <si>
    <t>HONDA INDIA POWER PRODUCTS LTD</t>
  </si>
  <si>
    <t>KPIT TECHNOLOGIES LTD</t>
  </si>
  <si>
    <t>TRANSPORT CORPORATION OF INDIA LTD</t>
  </si>
  <si>
    <t>HEALTHCARE GLOBAL ENTERPRISES LTD</t>
  </si>
  <si>
    <t>S H KELKAR AND COMPANY LTD</t>
  </si>
  <si>
    <t>EVEREADY INDUSTRIES INDIA LTD</t>
  </si>
  <si>
    <t>MAHINDRA CIE AUTOMOTIVE LTD</t>
  </si>
  <si>
    <t>BSE LTD</t>
  </si>
  <si>
    <t>CRAFTSMAN AUTOMATION LTD</t>
  </si>
  <si>
    <t>FINE ORGANIC INDUSTRIES LTD</t>
  </si>
  <si>
    <t>FORCE MOTORS LTD</t>
  </si>
  <si>
    <t>VST INDUSTRIES LTD</t>
  </si>
  <si>
    <t>ENTERTAINMENT NETWORK ( I ) LTD</t>
  </si>
  <si>
    <t>DELTA CORP LTD</t>
  </si>
  <si>
    <t>FIRSTSOURCE SOLUTIONS LTD</t>
  </si>
  <si>
    <t>CHOLAMANDALAM INVESTMENT &amp; FINANCE CO LTD</t>
  </si>
  <si>
    <t>LAURUS LABS LTD</t>
  </si>
  <si>
    <t>TATA ELXSI LTD</t>
  </si>
  <si>
    <t>SUPREME INDUSTRIES LTD</t>
  </si>
  <si>
    <t>TRENT LTD</t>
  </si>
  <si>
    <t>UNITED BREWERIES LTD</t>
  </si>
  <si>
    <t>ASTRAL LTD (ERSTWHILE ASTRAL POLY TECHNIK LTD)</t>
  </si>
  <si>
    <t>VINATI ORGANICS LTD</t>
  </si>
  <si>
    <t>RBL BANK LTD</t>
  </si>
  <si>
    <t>NESTLE INDIA LTD</t>
  </si>
  <si>
    <t>BRITANNIA INDUSTRIES LTD</t>
  </si>
  <si>
    <t>COFORGE LTD</t>
  </si>
  <si>
    <t>MULTI COMMODITY EXCHANGE OF IND LTD</t>
  </si>
  <si>
    <t>SANOFI INDIA LTD</t>
  </si>
  <si>
    <t>INDIAN ENERGY EXCHANGE LTD</t>
  </si>
  <si>
    <t>ICICI SECURITIES LTD</t>
  </si>
  <si>
    <t>FORTIS HEALTHCARE LTD</t>
  </si>
  <si>
    <t>CENTRAL DEPOSITORY SERVICES (INDIA) LTD</t>
  </si>
  <si>
    <t>** 00.00 % BRITANNIA INDUSTRIES LTD - 27/07/2024</t>
  </si>
  <si>
    <t>INDUSIND BANK LTD</t>
  </si>
  <si>
    <t>YES BANK LTD (LOCKED-IN)</t>
  </si>
  <si>
    <t>BANDHAN BANK LTD</t>
  </si>
  <si>
    <t>YES BANK LTD</t>
  </si>
  <si>
    <t>KARUR VYSA BANK LTD</t>
  </si>
  <si>
    <t>BIRLASOFT LTD</t>
  </si>
  <si>
    <t>L&amp;T TECHNOLOGY SERVICES LTD</t>
  </si>
  <si>
    <t>JUST DIAL LTD</t>
  </si>
  <si>
    <t>RAILTEL CORPORATION OF INDIA LTD</t>
  </si>
  <si>
    <t>INDIAMART INTERMESH LTD</t>
  </si>
  <si>
    <t>SONATA SOFTWARE LTD</t>
  </si>
  <si>
    <t>ECLERX SERVICES LTD</t>
  </si>
  <si>
    <t>TATA COMMUNICATIONS LTD</t>
  </si>
  <si>
    <t>NAZARA TECHNOLOGIES LTD</t>
  </si>
  <si>
    <t>CCL PRODUCTS INDIA LTD</t>
  </si>
  <si>
    <t>WHIRLPOOL OF INDIA LTD</t>
  </si>
  <si>
    <t>HERITAGE FOODS LTD</t>
  </si>
  <si>
    <t>METROPOLIS HEALTHCARE LTD</t>
  </si>
  <si>
    <t>INDOCO REMEDIES LTD</t>
  </si>
  <si>
    <t>GLAND PHARMA LTD</t>
  </si>
  <si>
    <t>FDC LTD</t>
  </si>
  <si>
    <t>GLAXOSMITHKLINE PHARMACEUTICALS LTD</t>
  </si>
  <si>
    <t>SOLARA  ACTIVE PHARMA SCIENCES LTD</t>
  </si>
  <si>
    <t>CHEMCON SPECIALITY CHEMICALS LTD</t>
  </si>
  <si>
    <t>MISHRA DHATU NIGAM LTD</t>
  </si>
  <si>
    <t>HEIDELBERG CEMENT INDIA LTD</t>
  </si>
  <si>
    <t>PHILIPS CARBON BLACK LTD</t>
  </si>
  <si>
    <t>TIMKEN INDIA LTD</t>
  </si>
  <si>
    <t>CENTURY TEXTILES &amp; INDUSTRIES LTD</t>
  </si>
  <si>
    <t>KSB  LTD</t>
  </si>
  <si>
    <t>THE PHOENIX MILLS LTD</t>
  </si>
  <si>
    <t>CARBORUNDUM UNIVERSAL LTD</t>
  </si>
  <si>
    <t>K.P.R. MILL LTD</t>
  </si>
  <si>
    <t>CENTURY PLYBOARDS (INDIA) LTD</t>
  </si>
  <si>
    <t>AVENUE SUPERMARTS LTD</t>
  </si>
  <si>
    <t>ORIENT ELECTRIC LTD</t>
  </si>
  <si>
    <t>MAYUR UNIQUOTERS LTD</t>
  </si>
  <si>
    <t>TVS MOTOR COMPANY LTD</t>
  </si>
  <si>
    <t>DCB BANK LTD</t>
  </si>
  <si>
    <t>MOTILAL OSWAL FINANCIAL SERVICE LTD</t>
  </si>
  <si>
    <t>GILLETTE INDIA LTD</t>
  </si>
  <si>
    <t>HINDUSTAN AERONAUTICS LTD</t>
  </si>
  <si>
    <t>PRINCE PIPES AND FITTINGS LTD</t>
  </si>
  <si>
    <t>INE202B07IJ3</t>
  </si>
  <si>
    <t>$  - DEWAN HOUSING FINANCE CORPORATION LTD(SR.-I A) 9.05% NCD (09/09/2019) Principal due on 9th September 2019 Rs 2,700.00 Lakhs and Interest is Rs. 243.68 Lakhs</t>
  </si>
  <si>
    <t>PORTFOLIO TURNOVER RATIO: 0.41 TIMES</t>
  </si>
  <si>
    <t>PORTFOLIO TURNOVER RATIO: 0.25 TIMES</t>
  </si>
  <si>
    <t>PORTFOLIO TURNOVER RATIO: 0.39 TIMES</t>
  </si>
  <si>
    <t>PORTFOLIO TURNOVER RATIO: 0.05 TIMES</t>
  </si>
  <si>
    <t>PORTFOLIO TURNOVER RATIO: 0.21 TIMES</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</si>
  <si>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</si>
  <si>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PORTFOLIO TURNOVER RATIO: 0.18 TIMES</t>
  </si>
  <si>
    <t>PORTFOLIO TURNOVER RATIO: 0.22 TIMES</t>
  </si>
  <si>
    <t>PORTFOLIO TURNOVER RATIO: 0.19 TIMES</t>
  </si>
  <si>
    <t xml:space="preserve">TOTAL INVESTMENTS IN FOREIGN SECURITIES / ADRS / GDRS: </t>
  </si>
  <si>
    <t>PORTFOLIO TURNOVER RATIO: 0.44 TIMES</t>
  </si>
  <si>
    <t>PORTFOLIO TURNOVER RATIO: 0.43 TIMES</t>
  </si>
  <si>
    <t>PORTFOLIO TURNOVER RATIO: 0.38 TIMES</t>
  </si>
  <si>
    <t>PORTFOLIO TURNOVER RATIO: 4.98 TIMES</t>
  </si>
  <si>
    <t>PORTFOLIO TURNOVER RATIO: 0.13 TIMES</t>
  </si>
  <si>
    <t>PORTFOLIO TURNOVER RATIO: 0.30 TIMES</t>
  </si>
  <si>
    <t>PORTFOLIO TURNOVER RATIO: 0.24 TIMES</t>
  </si>
  <si>
    <t>PORTFOLIO TURNOVER RATIO: 0.23 TIMES</t>
  </si>
  <si>
    <t>PORTFOLIO TURNOVER RATIO: 0.07 TIMES</t>
  </si>
  <si>
    <t>PORTFOLIO TURNOVER RATIO: 0.01 TIMES</t>
  </si>
  <si>
    <t>PORTFOLIO TURNOVER RATIO: 0.00 TIMES</t>
  </si>
  <si>
    <t>PORTFOLIO TURNOVER RATIO: 0.12 TIMES</t>
  </si>
  <si>
    <t>PORTFOLIO TURNOVER RATIO: 0.27 TIMES</t>
  </si>
  <si>
    <t>PORTFOLIO TURNOVER RATIO: 0.37 TIMES</t>
  </si>
  <si>
    <t>PORTFOLIO TURNOVER RATIO: 2.78 TIMES</t>
  </si>
  <si>
    <t>PORTFOLIO TURNOVER RATIO: 4.45 TIMES</t>
  </si>
  <si>
    <t>PORTFOLIO TURNOVER RATIO: 2.88 TIMES</t>
  </si>
  <si>
    <t>PORTFOLIO TURNOVER RATIO: 12.24 TIMES</t>
  </si>
  <si>
    <t>PORTFOLIO TURNOVER RATIO: 0.26 TIMES</t>
  </si>
  <si>
    <t>AVERAGE MATURITY :   0.70 MONTHS</t>
  </si>
  <si>
    <t>AVERAGE MATURITY :   1.57 YEARS</t>
  </si>
  <si>
    <t>AVERAGE MATURITY :   1.44 YEARS</t>
  </si>
  <si>
    <t>AVERAGE MATURITY :   1.49 YEARS</t>
  </si>
  <si>
    <t>AVERAGE MATURITY :  2.51 YEARS</t>
  </si>
  <si>
    <t>AVERAGE MATURITY :   5.68 YEARS</t>
  </si>
  <si>
    <t>This product is suitable for investors who are seeking*:</t>
  </si>
  <si>
    <t>•Long Term Capital Appreciation</t>
  </si>
  <si>
    <t>Tata Hybrid Equity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</si>
  <si>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</si>
  <si>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</si>
  <si>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</si>
  <si>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Tata Money Market Fund</t>
  </si>
  <si>
    <t>(An open-ended debt scheme investing in Money Market instruments)</t>
  </si>
  <si>
    <t>•Regular Income Over Short Term.</t>
  </si>
  <si>
    <t>•Investment in Money Market Instruments.</t>
  </si>
  <si>
    <t>Tata Short Term Bond Fund</t>
  </si>
  <si>
    <t>(An open ended short term debt scheme investing in instruments such that the Macaulay duration of portfolio is between 1 year &amp; 3 years)</t>
  </si>
  <si>
    <t>•Regular Fixed Income for Short Term.</t>
  </si>
  <si>
    <t>•Investment in Debt / Money Market instruments / GovernmentSecurities.</t>
  </si>
  <si>
    <t>Tata Treasury Advantage Fund</t>
  </si>
  <si>
    <t>(An open ended low duration debt scheme investing in instruments such that the Macaulay duration of portfolio is between 6 months &amp; 12 months)</t>
  </si>
  <si>
    <t>• Regular Fixed Income for Short Term.</t>
  </si>
  <si>
    <t>• Investment in Debt &amp; Money Market Instruments.</t>
  </si>
  <si>
    <t>Tata Medium Term Fund</t>
  </si>
  <si>
    <t>(An open ended medium term debt scheme investing in instruments such that the Macaulay duration of the portfolio is between 3 years &amp; 4 years)</t>
  </si>
  <si>
    <t>•Income/Capital Appreciation over medium term.</t>
  </si>
  <si>
    <t>•Investment in Debt / Money Market Instruments / Government Securities.</t>
  </si>
  <si>
    <t>Tata liquid fund</t>
  </si>
  <si>
    <t>(An Open Ended Liquid Scheme)</t>
  </si>
  <si>
    <t>• Regular Income for Short Term.</t>
  </si>
  <si>
    <t>• Investment in Debt / Money Market Instruments.</t>
  </si>
  <si>
    <t>Tata Ultra Short Term Fund</t>
  </si>
  <si>
    <t>(An open ended ultra-short term  debt scheme investing in instruments such that the Macaulay duration of the portfolio is between 3 months and 6 months)</t>
  </si>
  <si>
    <t>•Investment in Debt &amp; Money Market instruments such that the Macaulay Duration of the portfolio is between 3 months - 6 months.</t>
  </si>
  <si>
    <t>Tata Overnight Fund</t>
  </si>
  <si>
    <t>(An open ended Debt scheme investing in Overnight Securities)</t>
  </si>
  <si>
    <t>•To generate reasonable returns in line with overnight rates and high liquidity over short term.</t>
  </si>
  <si>
    <t>•Investment in debt and money market instruments havingmaturity of upto 1 business day.</t>
  </si>
  <si>
    <t>Tata Income Fund</t>
  </si>
  <si>
    <t>(An open ended medium term debt scheme investing in instruments such that the Macaulay duration of the portfolio is between 4 year &amp; 7 years)</t>
  </si>
  <si>
    <t>•Long Term Capital Appreciation &amp; Regular Income.</t>
  </si>
  <si>
    <t>•Investment in Debt &amp; Money Market Instruments / Government Securities.</t>
  </si>
  <si>
    <t>Tata GILT Securities Fund</t>
  </si>
  <si>
    <t>(An open-ended debt scheme investing predominantly in government securities across maturity.)</t>
  </si>
  <si>
    <t>• Long Term Capital Appreciation &amp; Regular Income.</t>
  </si>
  <si>
    <t>• Predominant investments in Government Securities.</t>
  </si>
  <si>
    <t>Tata Banking &amp; PSU Debt Fund</t>
  </si>
  <si>
    <t>(An open ended debt scheme predominantly investing in debt instruments of Banks, Public Sector Undertakings, Public Financial Institutions and Municipal Bonds)</t>
  </si>
  <si>
    <t>•Regular Income Over Short Term to Medium Term.</t>
  </si>
  <si>
    <t>•Predominant investment in Debt &amp; Money Market instruments issued by Banks, Public Sector Undertakings &amp; Financial Institutions.</t>
  </si>
  <si>
    <t>Tata Dynamic Bond Fund</t>
  </si>
  <si>
    <t>(An open ended dynamic debt scheme investing across duration)</t>
  </si>
  <si>
    <t>•Short Term to Medium Capital Appreciation.</t>
  </si>
  <si>
    <t>Tata Retirement Savings Fund</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</si>
  <si>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</si>
  <si>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</si>
  <si>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TRSF-PROGRESSIVE PLAN: • Long Term Capital Appreciation. • An equity oriented (between 85%-100%)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</si>
  <si>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</si>
  <si>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Tata large Cap Fund</t>
  </si>
  <si>
    <t>(An open-ended equity scheme predominantly investing in large cap stock)</t>
  </si>
  <si>
    <t>•Investment predominantly in equity &amp; equity related securities of large cap companies.</t>
  </si>
  <si>
    <t>Tata Flexi Cap Fund</t>
  </si>
  <si>
    <t>(An open ended dynamic equity scheme investing across large cap, mid cap, small cap stocks)</t>
  </si>
  <si>
    <t>•Capital Appreciation over medium to long term.</t>
  </si>
  <si>
    <t>•Investment in a diversified portfolio consisting of equity and equity related instruments across market capitalization</t>
  </si>
  <si>
    <t>Tata Equity P/E Fund</t>
  </si>
  <si>
    <t>(An open ended equity scheme following a value investment strategy)</t>
  </si>
  <si>
    <t>•Investment (minimum 70%) in equity &amp; equity related instruments of companies whose rolling P/E is lower than rolling P/E of S&amp;PBSE Sensex.</t>
  </si>
  <si>
    <t>Tata India Tax Saving Fund</t>
  </si>
  <si>
    <t>(An open ended equity linked savings scheme with a statutory lock-in of 3 years &amp; tax benefit)</t>
  </si>
  <si>
    <t>•An equity linked savings scheme (ELSS) Investing predominantly in Equity &amp; Equity related instruments.</t>
  </si>
  <si>
    <t>Tata Focused Equity Fund</t>
  </si>
  <si>
    <t>(An Open Ended Equity Scheme Investing in maximum 30 stocks across market caps (i.e Multi Cap))</t>
  </si>
  <si>
    <t>•Investment in equity/equity related instruments in a concentrated portfolio of maximum 30 stocks across market capitalisation.</t>
  </si>
  <si>
    <t>Tata large &amp; Mid Cap Fund</t>
  </si>
  <si>
    <t>(An open ended equity scheme investing in both large cap and mid cap stocks)</t>
  </si>
  <si>
    <t>•Investment in equity and equity related instruments of well researched value and growth oriented Large &amp; Mid Cap Companies.</t>
  </si>
  <si>
    <t>Tata Small Cap Fund</t>
  </si>
  <si>
    <t>(An open ended equity scheme predominantly investing in small cap stocks)</t>
  </si>
  <si>
    <t>•Predominant investment in equity/equity related instruments of small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</si>
  <si>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</si>
  <si>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</si>
  <si>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</si>
  <si>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</si>
  <si>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Index Fund (Sensex)</t>
  </si>
  <si>
    <t>(An open-ended equity scheme tracking S&amp;P BSE Sensex)</t>
  </si>
  <si>
    <t>•To reflect / mirror the S&amp;P BSE Sensex returns by investing in the same stocks which comprises of S&amp;PBSE Sensex.</t>
  </si>
  <si>
    <t>Tata Index Fund (Nifty )</t>
  </si>
  <si>
    <t>(An open-ended equity scheme tracking Nifty 50 Index)</t>
  </si>
  <si>
    <t>•To reflect / mirror the Nifty 50 returns by investing in the same stocks which comprises of NIFTY50.</t>
  </si>
  <si>
    <t>Tata Nifty Exchange Traded Fund</t>
  </si>
  <si>
    <t>(An Open Ended Exchange Traded Fund)</t>
  </si>
  <si>
    <t>•Long Term Capital Growth.</t>
  </si>
  <si>
    <t>•Investments in Equity &amp; Equity related instruments covered by Nifty 50 Index.</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</si>
  <si>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</si>
  <si>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</si>
  <si>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</si>
  <si>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</si>
  <si>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</si>
  <si>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</si>
  <si>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</si>
  <si>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</si>
  <si>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</si>
  <si>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</si>
  <si>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</si>
  <si>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</si>
  <si>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</si>
  <si>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</si>
  <si>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</si>
  <si>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</si>
  <si>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</si>
  <si>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</si>
  <si>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</si>
  <si>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</si>
  <si>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</si>
  <si>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</si>
  <si>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</si>
  <si>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</si>
  <si>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</si>
  <si>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</si>
  <si>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</si>
  <si>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Quant Fund</t>
  </si>
  <si>
    <t>(An open-ended equity scheme following quant based investing theme)</t>
  </si>
  <si>
    <t>•Medium to Long Term Capital Appreciation.</t>
  </si>
  <si>
    <t>•Investment in equity &amp; equity related instruments selected based on quant model.</t>
  </si>
  <si>
    <t>Tata Value Fund - Series 2</t>
  </si>
  <si>
    <t>(A close-ended equity scheme following a value investment strategy)</t>
  </si>
  <si>
    <t>•Long Term Wealth Creation.</t>
  </si>
  <si>
    <t>•A close ended equity fund that aims to provide capital appreciation over the tenure of the fund through a diversified equity portfolio following value investment strategy.</t>
  </si>
  <si>
    <t>Tata Value Fund - Series 1</t>
  </si>
  <si>
    <t>Tata Fixed Maturity Plan Series 56 Scheme F</t>
  </si>
  <si>
    <t>(A Close Ended Debt Scheme)</t>
  </si>
  <si>
    <t>• Fixed income / capital appreciation on maturity.</t>
  </si>
  <si>
    <t>•Investment in Debt &amp; Money market instruments</t>
  </si>
  <si>
    <t>Tata Fixed Maturity Plan Series 56 Scheme D</t>
  </si>
  <si>
    <t>Tata Fixed Maturity Plan Series 56 Scheme C</t>
  </si>
  <si>
    <t>Tata Fixed Maturity Plan Series 56 Scheme B</t>
  </si>
  <si>
    <t>Tata Fixed Maturity Plan Series 56 Scheme A</t>
  </si>
  <si>
    <t>Tata Fixed Maturity Plan Series 55 Scheme I</t>
  </si>
  <si>
    <t>Tata Fixed Maturity Plan Series 55 Scheme G</t>
  </si>
  <si>
    <t>Tata Fixed Maturity Plan Series 55 Scheme F</t>
  </si>
  <si>
    <t>Tata Fixed Maturity Plan Series 55 Scheme E</t>
  </si>
  <si>
    <t>Tata Fixed Maturity Plan Series 55 Scheme D</t>
  </si>
  <si>
    <t>Tata Fixed Maturity Plan Series 55 Scheme B</t>
  </si>
  <si>
    <t>Tata Fixed Maturity Plan Series 55 Scheme A</t>
  </si>
  <si>
    <t>Tata Fixed Maturity Plan Series 54 Scheme A</t>
  </si>
  <si>
    <t>Name Of The Bank</t>
  </si>
  <si>
    <t>Amount of Margins
( Rs. in Lakhs )</t>
  </si>
  <si>
    <t>Cash as Margin</t>
  </si>
  <si>
    <t>Fixed Deposits</t>
  </si>
  <si>
    <t>Government Securities (Face Value)</t>
  </si>
  <si>
    <t>T-Bills (Face Value)</t>
  </si>
  <si>
    <t>Total Gross Margin</t>
  </si>
  <si>
    <t>Disclosure of Margins as of 31st May ,2021 is as given below   :</t>
  </si>
  <si>
    <t xml:space="preserve">^ Hedging positions through futures as on </t>
  </si>
  <si>
    <t>Underlying</t>
  </si>
  <si>
    <t>Long/(Short)</t>
  </si>
  <si>
    <t>Future price when purchased</t>
  </si>
  <si>
    <t>Current Price of the contract  </t>
  </si>
  <si>
    <t>Margin maintained in Rs.lakhs</t>
  </si>
  <si>
    <t>ACC-FUTURES DERIVATIVES-24-JUN-21</t>
  </si>
  <si>
    <t>ADANIENT-FUTURES DERIVATIVES-24-JUN-21</t>
  </si>
  <si>
    <t>ADANIPORTS-FUTURES DERIVATIVES-24-JUN-21</t>
  </si>
  <si>
    <t>ALKEM-FUTURES DERIVATIVES-24-JUN-21</t>
  </si>
  <si>
    <t>AMARAJABAT-FUTURES DERIVATIVES-24-JUN-21</t>
  </si>
  <si>
    <t>APOLLOHOSP-FUTURES DERIVATIVES-24-JUN-21</t>
  </si>
  <si>
    <t>APOLLOTYRE-FUTURES DERIVATIVES-24-JUN-21</t>
  </si>
  <si>
    <t>ASHOKLEY-FUTURES DERIVATIVES-24-JUN-21</t>
  </si>
  <si>
    <t>AUBANK-FUTURES DERIVATIVES-24-JUN-21</t>
  </si>
  <si>
    <t>AUROPHARMA-FUTURES DERIVATIVES-24-JUN-21</t>
  </si>
  <si>
    <t>AXISBANK-FUTURES DERIVATIVES-24-JUN-21</t>
  </si>
  <si>
    <t>BAJAJ-AUTO-FUTURES DERIVATIVES-24-JUN-21</t>
  </si>
  <si>
    <t>BAJAJFINSV-FUTURES DERIVATIVES-24-JUN-21</t>
  </si>
  <si>
    <t>BAJFINANCE-FUTURES DERIVATIVES-24-JUN-21</t>
  </si>
  <si>
    <t>BALKRISIND-FUTURES DERIVATIVES-24-JUN-21</t>
  </si>
  <si>
    <t>BANKBARODA-FUTURES DERIVATIVES-24-JUN-21</t>
  </si>
  <si>
    <t>BEL-FUTURES DERIVATIVES-24-JUN-21</t>
  </si>
  <si>
    <t>BERGEPAINT-FUTURES DERIVATIVES-24-JUN-21</t>
  </si>
  <si>
    <t>BHARATFORG-FUTURES DERIVATIVES-24-JUN-21</t>
  </si>
  <si>
    <t>BHARTIAR-FUTURES DERIVATIVES-24-JUN-21</t>
  </si>
  <si>
    <t>BHEL-FUTURES DERIVATIVES-24-JUN-21</t>
  </si>
  <si>
    <t>BIOCON-FUTURES DERIVATIVES-24-JUN-21</t>
  </si>
  <si>
    <t>BOSCHLTD-FUTURES DERIVATIVES-24-JUN-21</t>
  </si>
  <si>
    <t>CADILAHC-FUTURES DERIVATIVES-24-JUN-21</t>
  </si>
  <si>
    <t>CANBK-FUTURES DERIVATIVES-24-JUN-21</t>
  </si>
  <si>
    <t>CIPLA-FUTURES DERIVATIVES-24-JUN-21</t>
  </si>
  <si>
    <t>COALINDIA-FUTURES DERIVATIVES-24-JUN-21</t>
  </si>
  <si>
    <t>COLPAL-FUTURES DERIVATIVES-24-JUN-21</t>
  </si>
  <si>
    <t>CONCOR-FUTURES DERIVATIVES-24-JUN-21</t>
  </si>
  <si>
    <t>CUB-FUTURES DERIVATIVES-24-JUN-21</t>
  </si>
  <si>
    <t>CUMMINSIND-FUTURES DERIVATIVES-24-JUN-21</t>
  </si>
  <si>
    <t>DABUR-FUTURES DERIVATIVES-24-JUN-21</t>
  </si>
  <si>
    <t>DEEPAKNTR-FUTURES DERIVATIVES-24-JUN-21</t>
  </si>
  <si>
    <t>DIVISLAB-FUTURES DERIVATIVES-24-JUN-21</t>
  </si>
  <si>
    <t>DLF-FUTURES DERIVATIVES-24-JUN-21</t>
  </si>
  <si>
    <t>DRREDDY-FUTURES DERIVATIVES-24-JUN-21</t>
  </si>
  <si>
    <t>EICHERMOT-FUTURES DERIVATIVES-24-JUN-21</t>
  </si>
  <si>
    <t>ESCORTS-FUTURES DERIVATIVES-24-JUN-21</t>
  </si>
  <si>
    <t>EXIDEIND-FUTURES DERIVATIVES-24-JUN-21</t>
  </si>
  <si>
    <t>FEDERALBNK-FUTURES DERIVATIVES-24-JUN-21</t>
  </si>
  <si>
    <t>GAIL-FUTURES DERIVATIVES-24-JUN-21</t>
  </si>
  <si>
    <t>GLENMARK-FUTURES DERIVATIVES-24-JUN-21</t>
  </si>
  <si>
    <t>GODREJCP-FUTURES DERIVATIVES-24-JUN-21</t>
  </si>
  <si>
    <t>GRANULES-FUTURES DERIVATIVES-24-JUN-21</t>
  </si>
  <si>
    <t>GRASIM-FUTURES DERIVATIVES-24-JUN-21</t>
  </si>
  <si>
    <t>GUJGASLTD-FUTURES DERIVATIVES-24-JUN-21</t>
  </si>
  <si>
    <t>HAVELLS-FUTURES DERIVATIVES-24-JUN-21</t>
  </si>
  <si>
    <t>HCLTECH-FUTURES DERIVATIVES-24-JUN-21</t>
  </si>
  <si>
    <t>HDFC-FUTURES DERIVATIVES-24-JUN-21</t>
  </si>
  <si>
    <t>HDFCAMC-FUTURES DERIVATIVES-24-JUN-21</t>
  </si>
  <si>
    <t>HDFCLIFE-FUTURES DERIVATIVES-24-JUN-21</t>
  </si>
  <si>
    <t>HEROMOTOCO-FUTURES DERIVATIVES-24-JUN-21</t>
  </si>
  <si>
    <t>HINDALCO-FUTURES DERIVATIVES-24-JUN-21</t>
  </si>
  <si>
    <t>HINDPETRO-FUTURES DERIVATIVES-24-JUN-21</t>
  </si>
  <si>
    <t>HINDUNILVR-FUTURES DERIVATIVES-24-JUN-21</t>
  </si>
  <si>
    <t>IBULHSGFIN-FUTURES DERIVATIVES-24-JUN-21</t>
  </si>
  <si>
    <t>ICICIBANK-FUTURES DERIVATIVES-24-JUN-21</t>
  </si>
  <si>
    <t>ICICIGI-FUTURES DERIVATIVES-24-JUN-21</t>
  </si>
  <si>
    <t>IGL-FUTURES DERIVATIVES-24-JUN-21</t>
  </si>
  <si>
    <t>INFRATEL-FUTURES DERIVATIVES-24-JUN-21</t>
  </si>
  <si>
    <t>INFY-FUTURES DERIVATIVES-24-JUN-21</t>
  </si>
  <si>
    <t>IOC-FUTURES DERIVATIVES-24-JUN-21</t>
  </si>
  <si>
    <t>IRCTC-FUTURES DERIVATIVES-24-JUN-21</t>
  </si>
  <si>
    <t>ITC-FUTURES DERIVATIVES-24-JUN-21</t>
  </si>
  <si>
    <t>ITC-FUTURES DERIVATIVES-29-JUL-21</t>
  </si>
  <si>
    <t>J003501-FUTURES DERIVATIVES-24-JUN-21</t>
  </si>
  <si>
    <t>JINDALSTEL-FUTURES DERIVATIVES-24-JUN-21</t>
  </si>
  <si>
    <t>JUBLFOOD-FUTURES DERIVATIVES-24-JUN-21</t>
  </si>
  <si>
    <t>KOTAKBANK-FUTURES DERIVATIVES-24-JUN-21</t>
  </si>
  <si>
    <t>L&amp;TFH-FUTURES DERIVATIVES-24-JUN-21</t>
  </si>
  <si>
    <t>LALPATHLAB-FUTURES DERIVATIVES-24-JUN-21</t>
  </si>
  <si>
    <t>LICHSGFIN-FUTURES DERIVATIVES-24-JUN-21</t>
  </si>
  <si>
    <t>LT-FUTURES DERIVATIVES-24-JUN-21</t>
  </si>
  <si>
    <t>LTI-FUTURES DERIVATIVES-24-JUN-21</t>
  </si>
  <si>
    <t>LUPIN-FUTURES DERIVATIVES-24-JUN-21</t>
  </si>
  <si>
    <t>M&amp;M-FUTURES DERIVATIVES-24-JUN-21</t>
  </si>
  <si>
    <t>M&amp;MFIN-FUTURES DERIVATIVES-24-JUN-21</t>
  </si>
  <si>
    <t>M256501F-FUTURES DERIVATIVES-24-JUN-21</t>
  </si>
  <si>
    <t>MANAPPURAM-FUTURES DERIVATIVES-24-JUN-21</t>
  </si>
  <si>
    <t>MARICO-FUTURES DERIVATIVES-24-JUN-21</t>
  </si>
  <si>
    <t>MCDOWELL-N-FUTURES DERIVATIVES-24-JUN-21</t>
  </si>
  <si>
    <t>MFSL-FUTURES DERIVATIVES-24-JUN-21</t>
  </si>
  <si>
    <t>MGL-FUTURES DERIVATIVES-24-JUN-21</t>
  </si>
  <si>
    <t>MINDTREE-FUTURES DERIVATIVES-24-JUN-21</t>
  </si>
  <si>
    <t>MOTHERSUMI-FUTURES DERIVATIVES-24-JUN-21</t>
  </si>
  <si>
    <t>MPHASIS-FUTURES DERIVATIVES-24-JUN-21</t>
  </si>
  <si>
    <t>MRF-FUTURES DERIVATIVES-24-JUN-21</t>
  </si>
  <si>
    <t>MUTHOOTFIN-FUTURES DERIVATIVES-24-JUN-21</t>
  </si>
  <si>
    <t>N306401-FUTURES DERIVATIVES-24-JUN-21</t>
  </si>
  <si>
    <t>NATIONALUM-FUTURES DERIVATIVES-24-JUN-21</t>
  </si>
  <si>
    <t>NAUKRI-FUTURES DERIVATIVES-24-JUN-21</t>
  </si>
  <si>
    <t>NMDC-FUTURES DERIVATIVES-24-JUN-21</t>
  </si>
  <si>
    <t>NTPC-FUTURES DERIVATIVES-24-JUN-21</t>
  </si>
  <si>
    <t>PAGEIND-FUTURES DERIVATIVES-24-JUN-21</t>
  </si>
  <si>
    <t>PEL-FUTURES DERIVATIVES-24-JUN-21</t>
  </si>
  <si>
    <t>PETRONET-FUTURES DERIVATIVES-24-JUN-21</t>
  </si>
  <si>
    <t>PFC-FUTURES DERIVATIVES-24-JUN-21</t>
  </si>
  <si>
    <t>PNB-FUTURES DERIVATIVES-24-JUN-21</t>
  </si>
  <si>
    <t>POWERGRID-FUTURES DERIVATIVES-24-JUN-21</t>
  </si>
  <si>
    <t>RAMCOCEM-FUTURES DERIVATIVES-24-JUN-21</t>
  </si>
  <si>
    <t>RECLTD-FUTURES DERIVATIVES-24-JUN-21</t>
  </si>
  <si>
    <t>RELIANCE-FUTURES DERIVATIVES-24-JUN-21</t>
  </si>
  <si>
    <t>S331901-FUTURES DERIVATIVES-24-JUN-21</t>
  </si>
  <si>
    <t>SAIL-FUTURES DERIVATIVES-24-JUN-21</t>
  </si>
  <si>
    <t>SBIN-FUTURES DERIVATIVES-24-JUN-21</t>
  </si>
  <si>
    <t>SHREECEM-FUTURES DERIVATIVES-24-JUN-21</t>
  </si>
  <si>
    <t>SIEMENS-FUTURES DERIVATIVES-24-JUN-21</t>
  </si>
  <si>
    <t>SRF-FUTURES DERIVATIVES-24-JUN-21</t>
  </si>
  <si>
    <t>SRTRANSFIN-FUTURES DERIVATIVES-24-JUN-21</t>
  </si>
  <si>
    <t>SUNPHARMA-FUTURES DERIVATIVES-24-JUN-21</t>
  </si>
  <si>
    <t>SUNTV-FUTURES DERIVATIVES-24-JUN-21</t>
  </si>
  <si>
    <t>TATACHEM-FUTURES DERIVATIVES-24-JUN-21</t>
  </si>
  <si>
    <t>TATAGLOBAL-FUTURES DERIVATIVES-24-JUN-21</t>
  </si>
  <si>
    <t>TATAMOTORS-FUTURES DERIVATIVES-24-JUN-21</t>
  </si>
  <si>
    <t>TATAPOWER-FUTURES DERIVATIVES-24-JUN-21</t>
  </si>
  <si>
    <t>TATASTEEL-FUTURES DERIVATIVES-24-JUN-21</t>
  </si>
  <si>
    <t>TCS-FUTURES DERIVATIVES-24-JUN-21</t>
  </si>
  <si>
    <t>TECHM-FUTURES DERIVATIVES-24-JUN-21</t>
  </si>
  <si>
    <t>TITAN-FUTURES DERIVATIVES-24-JUN-21</t>
  </si>
  <si>
    <t>TORNTPHARM-FUTURES DERIVATIVES-24-JUN-21</t>
  </si>
  <si>
    <t>TORNTPOWER-FUTURES DERIVATIVES-24-JUN-21</t>
  </si>
  <si>
    <t>ULTRACEMCO-FUTURES DERIVATIVES-24-JUN-21</t>
  </si>
  <si>
    <t>UPL-FUTURES DERIVATIVES-24-JUN-21</t>
  </si>
  <si>
    <t>VEDANTA-FUTURES DERIVATIVES-24-JUN-21</t>
  </si>
  <si>
    <t>ZEEL-FUTURES DERIVATIVES-24-JUN-21</t>
  </si>
  <si>
    <t>ASIANPAINT-FUTURES DERIVATIVES-24-JUN-21</t>
  </si>
  <si>
    <t>BPCL-FUTURES DERIVATIVES-24-JUN-21</t>
  </si>
  <si>
    <t>H000101F-FUTURES DERIVATIVES-24-JUN-21</t>
  </si>
  <si>
    <t>Total exposure due to futures ( hedging positions) as a % age of net assets:</t>
  </si>
  <si>
    <t xml:space="preserve">For the period ended 31st March 2021 the following for hedging transactions through futures which have been squared off/expired </t>
  </si>
  <si>
    <t xml:space="preserve">For the period ended 31st May 2021 the following for hedging transactions through futures which have been squared off/expired </t>
  </si>
  <si>
    <t>Total Number of Contracts where stock futures were Bought :</t>
  </si>
  <si>
    <t xml:space="preserve"> Nos. </t>
  </si>
  <si>
    <t>ASHOK LEYLAND LTD.MAY2021FUT</t>
  </si>
  <si>
    <t>ASIAN PAINTS (INDIA) LTD.JUN2021FUT</t>
  </si>
  <si>
    <t>ASIAN PAINTS (INDIA) LTD.MAY2021FUT</t>
  </si>
  <si>
    <t>AMARA RAJA BATTERIES LTD.JUN2021FUT</t>
  </si>
  <si>
    <t>AMARA RAJA BATTERIES LTD.MAY2021FUT</t>
  </si>
  <si>
    <t>ACC LTD.JUN2021FUT</t>
  </si>
  <si>
    <t>ACC LTD.MAY2021FUT</t>
  </si>
  <si>
    <t>AUROBINDO PHARMA LTD.JUN2021FUT</t>
  </si>
  <si>
    <t>AUROBINDO PHARMA LTD.MAY2021FUT</t>
  </si>
  <si>
    <t>APOLLO HOSPITALS ENTERPRISE LTD.JUN2021FUT</t>
  </si>
  <si>
    <t>APOLLO HOSPITALS ENTERPRISE LTD.MAY2021FUT</t>
  </si>
  <si>
    <t>AXIS BANK LTD.JUN2021FUT</t>
  </si>
  <si>
    <t>AXIS BANK LTD.MAY2021FUT</t>
  </si>
  <si>
    <t>ALKEM LABORATORIES LTD.JUN2021FUT</t>
  </si>
  <si>
    <t>ALKEM LABORATORIES LTD.MAY2021FUT</t>
  </si>
  <si>
    <t>APOLLO TYRES LTD.MAY2021FUT</t>
  </si>
  <si>
    <t>AU SMALL FINANCE BANK LTD.JUN2021FUT</t>
  </si>
  <si>
    <t>AU SMALL FINANCE BANK LTD.MAY2021FUT</t>
  </si>
  <si>
    <t>ADANI ENTERPRISES LTD.MAY2021FUT</t>
  </si>
  <si>
    <t>BATA INDIA LTD.MAY2021FUT</t>
  </si>
  <si>
    <t>BHARAT ELECTRONICS LTD.MAY2021FUT</t>
  </si>
  <si>
    <t>BHARAT FORGE LTD.JUN2021FUT</t>
  </si>
  <si>
    <t>BHARAT FORGE LTD.MAY2021FUT</t>
  </si>
  <si>
    <t>BHARAT HEAVY ELECTRICALS LTD.MAY2021FUT</t>
  </si>
  <si>
    <t>BHARAT PETROLEUM CORPORATION LTD.JUN2021FUT</t>
  </si>
  <si>
    <t>BHARAT PETROLEUM CORPORATION LTD.MAY2021FUT</t>
  </si>
  <si>
    <t>BANK OF BARODAMAY2021FUT</t>
  </si>
  <si>
    <t>BHARTI AIRTEL LTD.MAY2021FUT</t>
  </si>
  <si>
    <t>BIOCON LTD.MAY2021FUT</t>
  </si>
  <si>
    <t>BAJAJ FINSERV LTD.JUN2021FUT</t>
  </si>
  <si>
    <t>BAJAJ FINSERV LTD.MAY2021FUT</t>
  </si>
  <si>
    <t>BAJAJ AUTO LTD.MAY2021FUT</t>
  </si>
  <si>
    <t>BERGER PAINTS INDIA LTD.JUN2021FUT</t>
  </si>
  <si>
    <t>BERGER PAINTS INDIA LTD.MAY2021FUT</t>
  </si>
  <si>
    <t>BAJAJ FINANCE LTD.JUN2021FUT</t>
  </si>
  <si>
    <t>BAJAJ FINANCE LTD.MAY2021FUT</t>
  </si>
  <si>
    <t>BALKRISHNA INDUSTRIES LTD.MAY2021FUT</t>
  </si>
  <si>
    <t>INDUS TOWERS LTD.JUN2021FUT</t>
  </si>
  <si>
    <t>INDUS TOWERS LTD.MAY2021FUT</t>
  </si>
  <si>
    <t>CIPLA LTD.JUN2021FUT</t>
  </si>
  <si>
    <t>CIPLA LTD.MAY2021FUT</t>
  </si>
  <si>
    <t>COLGATE-PALMOLIVE INDIA LTD.JUN2021FUT</t>
  </si>
  <si>
    <t>COLGATE-PALMOLIVE INDIA LTD.MAY2021FUT</t>
  </si>
  <si>
    <t>CADILA HEALTHCARE LTD.JUN2021FUT</t>
  </si>
  <si>
    <t>CADILA HEALTHCARE LTD.MAY2021FUT</t>
  </si>
  <si>
    <t>CANARA BANKJUN2021FUT</t>
  </si>
  <si>
    <t>CANARA BANKMAY2021FUT</t>
  </si>
  <si>
    <t>CONTAINER CORPORATION OF INDIA LTD.MAY2021FUT</t>
  </si>
  <si>
    <t>COAL INDIA LTD.JUN2021FUT</t>
  </si>
  <si>
    <t>COAL INDIA LTD.MAY2021FUT</t>
  </si>
  <si>
    <t>CITY UNION BANK LTD.MAY2021FUT</t>
  </si>
  <si>
    <t>DR REDDYs LABORATORIES LTD.JUN2021FUT</t>
  </si>
  <si>
    <t>DR REDDYs LABORATORIES LTD.MAY2021FUT</t>
  </si>
  <si>
    <t>DABUR INDIA LTD.MAY2021FUT</t>
  </si>
  <si>
    <t>DIVI LABORATORIES LTD.JUN2021FUT</t>
  </si>
  <si>
    <t>DIVI LABORATORIES LTD.MAY2021FUT</t>
  </si>
  <si>
    <t>DLF LTD.JUN2021FUT</t>
  </si>
  <si>
    <t>DLF LTD.MAY2021FUT</t>
  </si>
  <si>
    <t>DR. LAL PATH LABS LTD.JUN2021FUT</t>
  </si>
  <si>
    <t>DR. LAL PATH LABS LTD.MAY2021FUT</t>
  </si>
  <si>
    <t>DEEPAK NITRITE LTD.MAY2021FUT</t>
  </si>
  <si>
    <t>EXIDE INDUSTRIES LTD.MAY2021FUT</t>
  </si>
  <si>
    <t>EICHER MOTORS LTD.JUN2021FUT</t>
  </si>
  <si>
    <t>EICHER MOTORS LTD.MAY2021FUT</t>
  </si>
  <si>
    <t>ESCORTS LTD.MAY2021FUT</t>
  </si>
  <si>
    <t>FEDERAL BANK LTD.JUN2021FUT</t>
  </si>
  <si>
    <t>FEDERAL BANK LTD.MAY2021FUT</t>
  </si>
  <si>
    <t>GRASIM INDUSTRIES LTD.JUN2021FUT</t>
  </si>
  <si>
    <t>GRASIM INDUSTRIES LTD.MAY2021FUT</t>
  </si>
  <si>
    <t>GODREJ CONSUMER PRODUCTS LTD.JUN2021FUT</t>
  </si>
  <si>
    <t>GODREJ CONSUMER PRODUCTS LTD.MAY2021FUT</t>
  </si>
  <si>
    <t>GAIL ( INDIA ) LTD.JUN2021FUT</t>
  </si>
  <si>
    <t>GAIL ( INDIA ) LTD.MAY2021FUT</t>
  </si>
  <si>
    <t>GLENMARK PHARMACEUTICALS LTD.MAY2021FUT</t>
  </si>
  <si>
    <t>GUJARAT GAS LTD.MAY2021FUT</t>
  </si>
  <si>
    <t>GRANULES INDIA LTD.JUN2021FUT</t>
  </si>
  <si>
    <t>GRANULES INDIA LTD.MAY2021FUT</t>
  </si>
  <si>
    <t>GODREJ PROPERTIES LTD.JUN2021FUT</t>
  </si>
  <si>
    <t>GODREJ PROPERTIES LTD.MAY2021FUT</t>
  </si>
  <si>
    <t>HDFC BANK LTD.MAY2021FUT</t>
  </si>
  <si>
    <t>HERO MOTOCORP LTD.JUN2021FUT</t>
  </si>
  <si>
    <t>HERO MOTOCORP LTD.MAY2021FUT</t>
  </si>
  <si>
    <t>HINDALCO INDUSTRIES LTD.JUN2021FUT</t>
  </si>
  <si>
    <t>HINDALCO INDUSTRIES LTD.MAY2021FUT</t>
  </si>
  <si>
    <t>HINDUSTAN UNILEVER LTD.MAY2021FUT</t>
  </si>
  <si>
    <t>HINDUSTAN PETROLEUM CORPORATION LTD.JUN2021FUT</t>
  </si>
  <si>
    <t>HINDUSTAN PETROLEUM CORPORATION LTD.MAY2021FUT</t>
  </si>
  <si>
    <t>HOUSING DEVELOPMENT FINANCE CORPORATION LTD.JUN2021FUT</t>
  </si>
  <si>
    <t>HOUSING DEVELOPMENT FINANCE CORPORATION LTD.MAY2021FUT</t>
  </si>
  <si>
    <t>HCL TECHNOLOGIES LTD.JUN2021FUT</t>
  </si>
  <si>
    <t>HCL TECHNOLOGIES LTD.MAY2021FUT</t>
  </si>
  <si>
    <t>HAVELLS INDIA LTD.JUN2021FUT</t>
  </si>
  <si>
    <t>HAVELLS INDIA LTD.MAY2021FUT</t>
  </si>
  <si>
    <t>HDFC ASSET MANAGEMENT COMPANY LTD.MAY2021FUT</t>
  </si>
  <si>
    <t>HDFC LIFE INSURANCE CO. LTD.JUN2021FUT</t>
  </si>
  <si>
    <t>HDFC LIFE INSURANCE CO. LTD.MAY2021FUT</t>
  </si>
  <si>
    <t>INDIAN OIL CORPORATION LTD.MAY2021FUT</t>
  </si>
  <si>
    <t>ICICI BANK LTD.MAY2021FUT</t>
  </si>
  <si>
    <t>ITC LTD.MAY2021FUT</t>
  </si>
  <si>
    <t>INFOSYS LTD.JUN2021FUT</t>
  </si>
  <si>
    <t>INFOSYS LTD.MAY2021FUT</t>
  </si>
  <si>
    <t>INDRAPRASTHA GAS LTD.MAY2021FUT</t>
  </si>
  <si>
    <t>INFO EDGE (INDIA) LTD.MAY2021FUT</t>
  </si>
  <si>
    <t>ICICI PRUDENTIAL LIFE INSURANCE COMPANY LTD.MAY2021FUT</t>
  </si>
  <si>
    <t>ICICI LOMBARD GENERAL INSURANCE CO. LTD.MAY2021FUT</t>
  </si>
  <si>
    <t>INDIAN RAILWAY CATERING AND TOURISM CORPORATION LTD.JUN2021FUT</t>
  </si>
  <si>
    <t>INDIAN RAILWAY CATERING AND TOURISM CORPORATION LTD.MAY2021FUT</t>
  </si>
  <si>
    <t>JINDAL STEEL &amp; POWER LTD.JUN2021FUT</t>
  </si>
  <si>
    <t>JINDAL STEEL &amp; POWER LTD.MAY2021FUT</t>
  </si>
  <si>
    <t>JSW STEEL LTD.MAY2021FUT</t>
  </si>
  <si>
    <t>JUBILANT FOODWORKS LTD.JUN2021FUT</t>
  </si>
  <si>
    <t>JUBILANT FOODWORKS LTD.MAY2021FUT</t>
  </si>
  <si>
    <t>CUMMINS INDIA LTD.MAY2021FUT</t>
  </si>
  <si>
    <t>KOTAK MAHINDRA BANK LTD.JUN2021FUT</t>
  </si>
  <si>
    <t>KOTAK MAHINDRA BANK LTD.MAY2021FUT</t>
  </si>
  <si>
    <t>LUPIN LTD.JUN2021FUT</t>
  </si>
  <si>
    <t>LUPIN LTD.MAY2021FUT</t>
  </si>
  <si>
    <t>LARSEN &amp; TOUBRO LTD.JUN2021FUT</t>
  </si>
  <si>
    <t>LARSEN &amp; TOUBRO LTD.MAY2021FUT</t>
  </si>
  <si>
    <t>LIC HOUSING FINANCE LTD.MAY2021FUT</t>
  </si>
  <si>
    <t>LARSEN &amp; TOUBRO INFOTECH LTD.JUN2021FUT</t>
  </si>
  <si>
    <t>LARSEN &amp; TOUBRO INFOTECH LTD.MAY2021FUT</t>
  </si>
  <si>
    <t>L&amp;T FINANCE HOLDINGS LTD.MAY2021FUT</t>
  </si>
  <si>
    <t>MARICO LTD.JUN2021FUT</t>
  </si>
  <si>
    <t>MARICO LTD.MAY2021FUT</t>
  </si>
  <si>
    <t>MAHINDRA &amp; MAHINDRA LTD.JUN2021FUT</t>
  </si>
  <si>
    <t>MAHINDRA &amp; MAHINDRA LTD.MAY2021FUT</t>
  </si>
  <si>
    <t>BOSCH LTD.MAY2021FUT</t>
  </si>
  <si>
    <t>MRF LTD.JUN2021FUT</t>
  </si>
  <si>
    <t>MRF LTD.MAY2021FUT</t>
  </si>
  <si>
    <t>MARUTI SUZUKI INDIA LTD.JUN2021FUT</t>
  </si>
  <si>
    <t>MARUTI SUZUKI INDIA LTD.MAY2021FUT</t>
  </si>
  <si>
    <t>MPHASIS LTD.MAY2021FUT</t>
  </si>
  <si>
    <t>MOTHERSON SUMI SYSTEMS LTD.MAY2021FUT</t>
  </si>
  <si>
    <t>THE RAMCO CEMENTS LTD.JUN2021FUT</t>
  </si>
  <si>
    <t>THE RAMCO CEMENTS LTD.MAY2021FUT</t>
  </si>
  <si>
    <t>MINDTREE LTD.MAY2021FUT</t>
  </si>
  <si>
    <t>ADANI PORTS AND SPECIAL ECONOMIC ZONE LTD.MAY2021FUT</t>
  </si>
  <si>
    <t>MAHINDRA AND MAHINDRA FINANCIAL SERVICES LTD.MAY2021FUT</t>
  </si>
  <si>
    <t>MAX FINANCIAL SERVICES LTD.JUN2021FUT</t>
  </si>
  <si>
    <t>MAX FINANCIAL SERVICES LTD.MAY2021FUT</t>
  </si>
  <si>
    <t>MANAPPURAM FINANCE LTD.MAY2021FUT</t>
  </si>
  <si>
    <t>MUTHOOT FINANCE LTD.JUN2021FUT</t>
  </si>
  <si>
    <t>MUTHOOT FINANCE LTD.MAY2021FUT</t>
  </si>
  <si>
    <t>MAHANAGAR GAS LTD.JUN2021FUT</t>
  </si>
  <si>
    <t>MAHANAGAR GAS LTD.MAY2021FUT</t>
  </si>
  <si>
    <t>NATIONAL ALUMINIUM CO. LTD.MAY2021FUT</t>
  </si>
  <si>
    <t>NESTLE INDIA LTD.JUN2021FUT</t>
  </si>
  <si>
    <t>NESTLE INDIA LTD.MAY2021FUT</t>
  </si>
  <si>
    <t>PIRAMAL ENTERPRISES LTD.JUN2021FUT</t>
  </si>
  <si>
    <t>PIRAMAL ENTERPRISES LTD.MAY2021FUT</t>
  </si>
  <si>
    <t>NTPC Ltd.JUN2021FUT</t>
  </si>
  <si>
    <t>NTPC Ltd.MAY2021FUT</t>
  </si>
  <si>
    <t>NMDC LTD.MAY2021FUT</t>
  </si>
  <si>
    <t>PIDILITE INDUSTRIES  LTD.JUN2021FUT</t>
  </si>
  <si>
    <t>PIDILITE INDUSTRIES  LTD.MAY2021FUT</t>
  </si>
  <si>
    <t>PUNJAB NATIONAL BANKMAY2021FUT</t>
  </si>
  <si>
    <t>POWER FINANCE CORPORATION  LTD.MAY2021FUT</t>
  </si>
  <si>
    <t>PAGE INDUSTRIES LTD.JUN2021FUT</t>
  </si>
  <si>
    <t>PAGE INDUSTRIES LTD.MAY2021FUT</t>
  </si>
  <si>
    <t>POWER GRID CORPORATION OF INDIA LTD.JUN2021FUT</t>
  </si>
  <si>
    <t>POWER GRID CORPORATION OF INDIA LTD.MAY2021FUT</t>
  </si>
  <si>
    <t>PETRONET LNG LTD.MAY2021FUT</t>
  </si>
  <si>
    <t>RELIANCE INDUSTRIES LTD.JUN2021FUT</t>
  </si>
  <si>
    <t>RELIANCE INDUSTRIES LTD.MAY2021FUT</t>
  </si>
  <si>
    <t>REC LTD.JUN2021FUT</t>
  </si>
  <si>
    <t>REC LTD.MAY2021FUT</t>
  </si>
  <si>
    <t>SUN PHARMACEUTICAL INDUSTRIES LTD.JUN2021FUT</t>
  </si>
  <si>
    <t>SUN PHARMACEUTICAL INDUSTRIES LTD.MAY2021FUT</t>
  </si>
  <si>
    <t>SIEMENS LTD.JUN2021FUT</t>
  </si>
  <si>
    <t>SIEMENS LTD.MAY2021FUT</t>
  </si>
  <si>
    <t>STATE BANK OF INDIAJUN2021FUT</t>
  </si>
  <si>
    <t>STATE BANK OF INDIAMAY2021FUT</t>
  </si>
  <si>
    <t>STEEL AUTHORITY INDIA LTD.MAY2021FUT</t>
  </si>
  <si>
    <t>VEDANTA LTD.MAY2021FUT</t>
  </si>
  <si>
    <t>SHREE CEMENT LTD.JUN2021FUT</t>
  </si>
  <si>
    <t>SHREE CEMENT LTD.MAY2021FUT</t>
  </si>
  <si>
    <t>SRF LTD.MAY2021FUT</t>
  </si>
  <si>
    <t>SUN TV NETWORK LTD.MAY2021FUT</t>
  </si>
  <si>
    <t>SHRIRAM TRANSPORT FINANCE CO LTD.JUN2021FUT</t>
  </si>
  <si>
    <t>SHRIRAM TRANSPORT FINANCE CO LTD.MAY2021FUT</t>
  </si>
  <si>
    <t>SBI LIFE INSURANCE COMPANY LTD.MAY2021FUT</t>
  </si>
  <si>
    <t>TATA CHEMICALS LTD.JUN2021FUT</t>
  </si>
  <si>
    <t>TATA CHEMICALS LTD.MAY2021FUT</t>
  </si>
  <si>
    <t>TATA MOTORS LTD.MAY2021FUT</t>
  </si>
  <si>
    <t>TATA STEEL LTD.JUN2021FUT</t>
  </si>
  <si>
    <t>TATA STEEL LTD.MAY2021FUT</t>
  </si>
  <si>
    <t>TATA CONSUMER PRODUCTS LTD.MAY2021FUT</t>
  </si>
  <si>
    <t>TATA POWER COMPANY LTD.MAY2021FUT</t>
  </si>
  <si>
    <t>TVS MOTOR COMPANY LTD.JUN2021FUT</t>
  </si>
  <si>
    <t>TVS MOTOR COMPANY LTD.MAY2021FUT</t>
  </si>
  <si>
    <t>TITAN COMPANY LTD.JUN2021FUT</t>
  </si>
  <si>
    <t>TITAN COMPANY LTD.MAY2021FUT</t>
  </si>
  <si>
    <t>TATA CONSULTANCY SERVICES LTD.JUN2021FUT</t>
  </si>
  <si>
    <t>TATA CONSULTANCY SERVICES LTD.MAY2021FUT</t>
  </si>
  <si>
    <t>TECH MAHINDRA LTD.MAY2021FUT</t>
  </si>
  <si>
    <t>TORRENT PHARMACEUTICALS LTD.MAY2021FUT</t>
  </si>
  <si>
    <t>TORRENT POWER LTD.JUN2021FUT</t>
  </si>
  <si>
    <t>TORRENT POWER LTD.MAY2021FUT</t>
  </si>
  <si>
    <t>UPL LTD.MAY2021FUT</t>
  </si>
  <si>
    <t>ULTRATECH CEMENT LTD.MAY2021FUT</t>
  </si>
  <si>
    <t>UNITED SPIRITS LTD.JUN2021FUT</t>
  </si>
  <si>
    <t>UNITED SPIRITS LTD.MAY2021FUT</t>
  </si>
  <si>
    <t>VOLTAS LTD.MAY2021FUT</t>
  </si>
  <si>
    <t>ZEE ENTERTAINMENT ENTERPRISES LTD.JUN2021FUT</t>
  </si>
  <si>
    <t>ZEE ENTERTAINMENT ENTERPRISES LTD.MAY2021FUT</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</si>
  <si>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</si>
  <si>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</si>
  <si>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</si>
  <si>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</si>
  <si>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</si>
  <si>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</si>
  <si>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</si>
  <si>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</si>
  <si>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(hedging positions) as a %age of net assets </t>
  </si>
  <si>
    <t xml:space="preserve">For the period ended 31st March 2021 the following for non hedging transactions through futures which have been squared off/expired </t>
  </si>
  <si>
    <t>Total Number of Contracts where stock futures  were bought :</t>
  </si>
  <si>
    <t>Nos.</t>
  </si>
  <si>
    <t>Gross Notional Value of Contracts where stock futures were bought:</t>
  </si>
  <si>
    <t>Rs.</t>
  </si>
  <si>
    <t>Gross Notional Value of Contracts where stock futures were sold:</t>
  </si>
  <si>
    <t>Net Profit/(Net Loss) on all contracts combined  (Rs):</t>
  </si>
  <si>
    <t>Total % of Existing assets hedged through futures :</t>
  </si>
  <si>
    <t>WIPRO LTD.MAY2021FUT</t>
  </si>
  <si>
    <t>Total Number of Contracts where stock futures were Sold :</t>
  </si>
  <si>
    <t>Net Profit/(Net Loss) on all contracts combined :</t>
  </si>
  <si>
    <t>@</t>
  </si>
  <si>
    <t xml:space="preserve">Total exposure due to futures (non hedging positions) as a %age of net assets </t>
  </si>
  <si>
    <t>Total Number of Contracts where  futures  were bought :</t>
  </si>
  <si>
    <t>Total Number of Contracts where  futures were sold :</t>
  </si>
  <si>
    <t>Gross Notional Value of Contracts where  futures were bought:</t>
  </si>
  <si>
    <t>Gross Notional Value of Contracts where  futures were sold:</t>
  </si>
  <si>
    <t>@ Included in Total Margins provided in Table 'Disclosure of Funds parked in short term deposits as Margin Deposit as of 31st May 2021.</t>
  </si>
  <si>
    <t>BNK2FNSEMAY2021FUTMAY2021FUT</t>
  </si>
  <si>
    <t>BANK NIFTY MAY 2021 FUTURE</t>
  </si>
  <si>
    <t>BANK NIFTY JUNE 2021 FUTURE</t>
  </si>
  <si>
    <t>BHARTI AIRTEL LTD.</t>
  </si>
  <si>
    <t>ADANI PORTS AND SPECIAL ECONOMIC ZONE LTD.</t>
  </si>
  <si>
    <t>TATA STEEL LTD.</t>
  </si>
  <si>
    <t>INFOSYS LTD.</t>
  </si>
  <si>
    <t>VEDANTA LTD.</t>
  </si>
  <si>
    <t>JSW STEEL LTD.</t>
  </si>
  <si>
    <t>RELIANCE INDUSTRIES LTD.</t>
  </si>
  <si>
    <t>HOUSING DEVELOPMENT FINANCE CORPORATION LTD.</t>
  </si>
  <si>
    <t>TATA POWER COMPANY LTD.</t>
  </si>
  <si>
    <t>DR REDDYs LABORATORIES LTD.</t>
  </si>
  <si>
    <t>MARUTI SUZUKI INDIA LTD.</t>
  </si>
  <si>
    <t>ULTRATECH CEMENT LTD.</t>
  </si>
  <si>
    <t>INFO EDGE (INDIA) LTD.</t>
  </si>
  <si>
    <t>UPL LTD.</t>
  </si>
  <si>
    <t>APOLLO HOSPITALS ENTERPRISE LTD.</t>
  </si>
  <si>
    <t>ZEE ENTERTAINMENT ENTERPRISES LTD.</t>
  </si>
  <si>
    <t>LARSEN &amp; TOUBRO LTD.</t>
  </si>
  <si>
    <t>DLF LTD.</t>
  </si>
  <si>
    <t>AUROBINDO PHARMA LTD.</t>
  </si>
  <si>
    <t>CADILA HEALTHCARE LTD.</t>
  </si>
  <si>
    <t>HINDALCO INDUSTRIES LTD.</t>
  </si>
  <si>
    <t>HINDUSTAN UNILEVER LTD.</t>
  </si>
  <si>
    <t>INDIAN OIL CORPORATION LTD.</t>
  </si>
  <si>
    <t>HINDUSTAN PETROLEUM CORPORATION LTD.</t>
  </si>
  <si>
    <t>TATA CONSULTANCY SERVICES LTD.</t>
  </si>
  <si>
    <t>HCL TECHNOLOGIES LTD.</t>
  </si>
  <si>
    <t>MINDTREE LTD.</t>
  </si>
  <si>
    <t>NMDC LTD.</t>
  </si>
  <si>
    <t>GRASIM INDUSTRIES LTD.</t>
  </si>
  <si>
    <t>AMARA RAJA BATTERIES LTD.</t>
  </si>
  <si>
    <t>LARSEN &amp; TOUBRO INFOTECH LTD.</t>
  </si>
  <si>
    <t>EICHER MOTORS LTD.</t>
  </si>
  <si>
    <t>STEEL AUTHORITY INDIA LTD.</t>
  </si>
  <si>
    <t>MRF LTD.</t>
  </si>
  <si>
    <t>JINDAL STEEL &amp; POWER LTD.</t>
  </si>
  <si>
    <t>SBI LIFE INSURANCE COMPANY LTD.</t>
  </si>
  <si>
    <t>ADANI ENTERPRISES LTD.</t>
  </si>
  <si>
    <t>ITC LTD.</t>
  </si>
  <si>
    <t>MAHINDRA AND MAHINDRA FINANCIAL SERVICES LTD.</t>
  </si>
  <si>
    <t>L&amp;T FINANCE HOLDINGS LTD.</t>
  </si>
  <si>
    <t>SHREE CEMENT LTD.</t>
  </si>
  <si>
    <t>ESCORTS LTD.</t>
  </si>
  <si>
    <t>LUPIN LTD.</t>
  </si>
  <si>
    <t>GLENMARK PHARMACEUTICALS LTD.</t>
  </si>
  <si>
    <t>POWER GRID CORPORATION OF INDIA LTD.</t>
  </si>
  <si>
    <t>TORRENT PHARMACEUTICALS LTD.</t>
  </si>
  <si>
    <t>UNITED SPIRITS LTD.</t>
  </si>
  <si>
    <t>CONTAINER CORPORATION OF INDIA LTD.</t>
  </si>
  <si>
    <t>SUN TV NETWORK LTD.</t>
  </si>
  <si>
    <t>HDFC LIFE INSURANCE CO. LTD.</t>
  </si>
  <si>
    <t>KOTAK MAHINDRA BANK LTD.</t>
  </si>
  <si>
    <t>DIVI LABORATORIES LTD.</t>
  </si>
  <si>
    <t>POWER FINANCE CORPORATION  LTD.</t>
  </si>
  <si>
    <t>COAL INDIA LTD.</t>
  </si>
  <si>
    <t>GAIL ( INDIA ) LTD.</t>
  </si>
  <si>
    <t>FEDERAL BANK LTD.</t>
  </si>
  <si>
    <t>BAJAJ FINSERV LTD.</t>
  </si>
  <si>
    <t>SIEMENS LTD.</t>
  </si>
  <si>
    <t>PETRONET LNG LTD.</t>
  </si>
  <si>
    <t>ASHOK LEYLAND LTD.</t>
  </si>
  <si>
    <t>PAGE INDUSTRIES LTD.</t>
  </si>
  <si>
    <t>HAVELLS INDIA LTD.</t>
  </si>
  <si>
    <t>INDRAPRASTHA GAS LTD.</t>
  </si>
  <si>
    <t>GUJARAT GAS LTD.</t>
  </si>
  <si>
    <t>BHARAT HEAVY ELECTRICALS LTD.</t>
  </si>
  <si>
    <t>BIOCON LTD.</t>
  </si>
  <si>
    <t>CUMMINS INDIA LTD.</t>
  </si>
  <si>
    <t>NATIONAL ALUMINIUM CO. LTD.</t>
  </si>
  <si>
    <t>SHRIRAM TRANSPORT FINANCE CO LTD.</t>
  </si>
  <si>
    <t>MARICO LTD.</t>
  </si>
  <si>
    <t>LIC HOUSING FINANCE LTD.</t>
  </si>
  <si>
    <t>INDIABULLS HOUSING FINANCE LTD.</t>
  </si>
  <si>
    <t>ALKEM LABORATORIES LTD.</t>
  </si>
  <si>
    <t>TATA CHEMICALS LTD.</t>
  </si>
  <si>
    <t>AXIS BANK LTD.</t>
  </si>
  <si>
    <t>GRANULES INDIA LTD.</t>
  </si>
  <si>
    <t>TITAN COMPANY LTD.</t>
  </si>
  <si>
    <t>APOLLO TYRES LTD.</t>
  </si>
  <si>
    <t>REC LTD.</t>
  </si>
  <si>
    <t>BHARAT FORGE LTD.</t>
  </si>
  <si>
    <t>HDFC ASSET MANAGEMENT COMPANY LTD.</t>
  </si>
  <si>
    <t>CITY UNION BANK LTD.</t>
  </si>
  <si>
    <t>TATA CONSUMER PRODUCTS LTD.</t>
  </si>
  <si>
    <t>BERGER PAINTS INDIA LTD.</t>
  </si>
  <si>
    <t>ACC LTD.</t>
  </si>
  <si>
    <t>MANAPPURAM FINANCE LTD.</t>
  </si>
  <si>
    <t>TECH MAHINDRA LTD.</t>
  </si>
  <si>
    <t>SRF LTD.</t>
  </si>
  <si>
    <t>HERO MOTOCORP LTD.</t>
  </si>
  <si>
    <t>BHARAT ELECTRONICS LTD.</t>
  </si>
  <si>
    <t>THE RAMCO CEMENTS LTD.</t>
  </si>
  <si>
    <t>DEEPAK NITRITE LTD.</t>
  </si>
  <si>
    <t>MAHINDRA &amp; MAHINDRA LTD.</t>
  </si>
  <si>
    <t>BOSCH LTD.</t>
  </si>
  <si>
    <t>NTPC Ltd.</t>
  </si>
  <si>
    <t>NIPPON LIFE INDIA  ASSET MANAGEMENT LTD.</t>
  </si>
  <si>
    <t>ICICI BANK LTD.</t>
  </si>
  <si>
    <t>TATA MOTORS LTD.</t>
  </si>
  <si>
    <t>MUTHOOT FINANCE LTD.</t>
  </si>
  <si>
    <t>MAHANAGAR GAS LTD.</t>
  </si>
  <si>
    <t>MPHASIS LTD.</t>
  </si>
  <si>
    <t>EXIDE INDUSTRIES LTD.</t>
  </si>
  <si>
    <t>BALKRISHNA INDUSTRIES LTD.</t>
  </si>
  <si>
    <t>SUN PHARMACEUTICAL INDUSTRIES LTD.</t>
  </si>
  <si>
    <t>JUBILANT FOODWORKS LTD.</t>
  </si>
  <si>
    <t>GODREJ CONSUMER PRODUCTS LTD.</t>
  </si>
  <si>
    <t>DABUR INDIA LTD.</t>
  </si>
  <si>
    <t>AU SMALL FINANCE BANK LTD.</t>
  </si>
  <si>
    <t>INDUS TOWERS LTD.</t>
  </si>
  <si>
    <t>MOTHERSON SUMI SYSTEMS LTD.</t>
  </si>
  <si>
    <t>MAX FINANCIAL SERVICES LTD.</t>
  </si>
  <si>
    <t>ICICI LOMBARD GENERAL INSURANCE CO. LTD.</t>
  </si>
  <si>
    <t>TORRENT POWER LTD.</t>
  </si>
  <si>
    <t>BAJAJ AUTO LTD.</t>
  </si>
  <si>
    <t>PIRAMAL ENTERPRISES LTD.</t>
  </si>
  <si>
    <t>INDIAN RAILWAY CATERING AND TOURISM CORPORATION LTD.</t>
  </si>
  <si>
    <t>COLGATE-PALMOLIVE INDIA LTD.</t>
  </si>
  <si>
    <t>CIPLA LTD.</t>
  </si>
  <si>
    <t>BAJAJ FINANCE LTD.</t>
  </si>
  <si>
    <t>DR. LAL PATH LABS LTD.</t>
  </si>
  <si>
    <t>DR. LAL PATH LABS LTD.^</t>
  </si>
  <si>
    <t>BAJAJ FINANCE LTD.^</t>
  </si>
  <si>
    <t>CIPLA LTD.^</t>
  </si>
  <si>
    <t>COLGATE-PALMOLIVE INDIA LTD.^</t>
  </si>
  <si>
    <t>INDIAN RAILWAY CATERING AND TOURISM CORPORATION LTD.^</t>
  </si>
  <si>
    <t>PIRAMAL ENTERPRISES LTD.^</t>
  </si>
  <si>
    <t>BAJAJ AUTO LTD.^</t>
  </si>
  <si>
    <t>TORRENT POWER LTD.^</t>
  </si>
  <si>
    <t>ICICI LOMBARD GENERAL INSURANCE CO. LTD.^</t>
  </si>
  <si>
    <t>MAX FINANCIAL SERVICES LTD.^</t>
  </si>
  <si>
    <t>MOTHERSON SUMI SYSTEMS LTD.^</t>
  </si>
  <si>
    <t>INDUS TOWERS LTD.^</t>
  </si>
  <si>
    <t>AU SMALL FINANCE BANK LTD.^</t>
  </si>
  <si>
    <t>ITC LTD.^</t>
  </si>
  <si>
    <t>DABUR INDIA LTD.^</t>
  </si>
  <si>
    <t>GODREJ CONSUMER PRODUCTS LTD.^</t>
  </si>
  <si>
    <t>JUBILANT FOODWORKS LTD.^</t>
  </si>
  <si>
    <t>SUN PHARMACEUTICAL INDUSTRIES LTD.^</t>
  </si>
  <si>
    <t>BALKRISHNA INDUSTRIES LTD.^</t>
  </si>
  <si>
    <t>EXIDE INDUSTRIES LTD.^</t>
  </si>
  <si>
    <t>MPHASIS LTD.^</t>
  </si>
  <si>
    <t>MAHANAGAR GAS LTD.^</t>
  </si>
  <si>
    <t>MUTHOOT FINANCE LTD.^</t>
  </si>
  <si>
    <t>TATA MOTORS LTD.^</t>
  </si>
  <si>
    <t>ICICI BANK LTD.^</t>
  </si>
  <si>
    <t>NIPPON LIFE INDIA  ASSET MANAGEMENT LTD.^</t>
  </si>
  <si>
    <t>NTPC Ltd.^</t>
  </si>
  <si>
    <t>BOSCH LTD.^</t>
  </si>
  <si>
    <t>MAHINDRA &amp; MAHINDRA LTD.^</t>
  </si>
  <si>
    <t>DEEPAK NITRITE LTD.^</t>
  </si>
  <si>
    <t>THE RAMCO CEMENTS LTD.^</t>
  </si>
  <si>
    <t>BHARAT ELECTRONICS LTD.^</t>
  </si>
  <si>
    <t>HERO MOTOCORP LTD.^</t>
  </si>
  <si>
    <t>SRF LTD.^</t>
  </si>
  <si>
    <t>MANAPPURAM FINANCE LTD.^</t>
  </si>
  <si>
    <t>TECH MAHINDRA LTD.^</t>
  </si>
  <si>
    <t>ACC LTD.^</t>
  </si>
  <si>
    <t>BERGER PAINTS INDIA LTD.^</t>
  </si>
  <si>
    <t>TATA CONSUMER PRODUCTS LTD.^</t>
  </si>
  <si>
    <t>CITY UNION BANK LTD.^</t>
  </si>
  <si>
    <t>HDFC ASSET MANAGEMENT COMPANY LTD.^</t>
  </si>
  <si>
    <t>BHARAT FORGE LTD.^</t>
  </si>
  <si>
    <t>REC LTD.^</t>
  </si>
  <si>
    <t>APOLLO TYRES LTD.^</t>
  </si>
  <si>
    <t>TITAN COMPANY LTD.^</t>
  </si>
  <si>
    <t>GRANULES INDIA LTD.^</t>
  </si>
  <si>
    <t>AXIS BANK LTD.^</t>
  </si>
  <si>
    <t>TATA CHEMICALS LTD.^</t>
  </si>
  <si>
    <t>ALKEM LABORATORIES LTD.^</t>
  </si>
  <si>
    <t>INDIABULLS HOUSING FINANCE LTD.^</t>
  </si>
  <si>
    <t>LIC HOUSING FINANCE LTD.^</t>
  </si>
  <si>
    <t>MARICO LTD.^</t>
  </si>
  <si>
    <t>SHRIRAM TRANSPORT FINANCE CO LTD.^</t>
  </si>
  <si>
    <t>NATIONAL ALUMINIUM CO. LTD.^</t>
  </si>
  <si>
    <t>CUMMINS INDIA LTD.^</t>
  </si>
  <si>
    <t>BIOCON LTD.^</t>
  </si>
  <si>
    <t>BHARAT HEAVY ELECTRICALS LTD.^</t>
  </si>
  <si>
    <t>GUJARAT GAS LTD.^</t>
  </si>
  <si>
    <t>INDRAPRASTHA GAS LTD.^</t>
  </si>
  <si>
    <t>HAVELLS INDIA LTD.^</t>
  </si>
  <si>
    <t>PAGE INDUSTRIES LTD.^</t>
  </si>
  <si>
    <t>ASHOK LEYLAND LTD.^</t>
  </si>
  <si>
    <t>PETRONET LNG LTD.^</t>
  </si>
  <si>
    <t>SIEMENS LTD.^</t>
  </si>
  <si>
    <t>BAJAJ FINSERV LTD.^</t>
  </si>
  <si>
    <t>FEDERAL BANK LTD.^</t>
  </si>
  <si>
    <t>GAIL ( INDIA ) LTD.^</t>
  </si>
  <si>
    <t>COAL INDIA LTD.^</t>
  </si>
  <si>
    <t>POWER FINANCE CORPORATION  LTD.^</t>
  </si>
  <si>
    <t>DIVI LABORATORIES LTD.^</t>
  </si>
  <si>
    <t>KOTAK MAHINDRA BANK LTD.^</t>
  </si>
  <si>
    <t>HDFC LIFE INSURANCE CO. LTD.^</t>
  </si>
  <si>
    <t>SUN TV NETWORK LTD.^</t>
  </si>
  <si>
    <t>CONTAINER CORPORATION OF INDIA LTD.^</t>
  </si>
  <si>
    <t>UNITED SPIRITS LTD.^</t>
  </si>
  <si>
    <t>TORRENT PHARMACEUTICALS LTD.^</t>
  </si>
  <si>
    <t>POWER GRID CORPORATION OF INDIA LTD.^</t>
  </si>
  <si>
    <t>GLENMARK PHARMACEUTICALS LTD.^</t>
  </si>
  <si>
    <t>LUPIN LTD.^</t>
  </si>
  <si>
    <t>ESCORTS LTD.^</t>
  </si>
  <si>
    <t>SHREE CEMENT LTD.^</t>
  </si>
  <si>
    <t>L&amp;T FINANCE HOLDINGS LTD.^</t>
  </si>
  <si>
    <t>MAHINDRA AND MAHINDRA FINANCIAL SERVICES LTD.^</t>
  </si>
  <si>
    <t>ADANI ENTERPRISES LTD.^</t>
  </si>
  <si>
    <t>SBI LIFE INSURANCE COMPANY LTD.^</t>
  </si>
  <si>
    <t>MRF LTD.^</t>
  </si>
  <si>
    <t>JINDAL STEEL &amp; POWER LTD.^</t>
  </si>
  <si>
    <t>EICHER MOTORS LTD.^</t>
  </si>
  <si>
    <t>STEEL AUTHORITY INDIA LTD.^</t>
  </si>
  <si>
    <t>LARSEN &amp; TOUBRO INFOTECH LTD.^</t>
  </si>
  <si>
    <t>AMARA RAJA BATTERIES LTD.^</t>
  </si>
  <si>
    <t>GRASIM INDUSTRIES LTD.^</t>
  </si>
  <si>
    <t>NMDC LTD.^</t>
  </si>
  <si>
    <t>MINDTREE LTD.^</t>
  </si>
  <si>
    <t>HCL TECHNOLOGIES LTD.^</t>
  </si>
  <si>
    <t>TATA CONSULTANCY SERVICES LTD.^</t>
  </si>
  <si>
    <t>HINDUSTAN PETROLEUM CORPORATION LTD.^</t>
  </si>
  <si>
    <t>INDIAN OIL CORPORATION LTD.^</t>
  </si>
  <si>
    <t>HINDUSTAN UNILEVER LTD.^</t>
  </si>
  <si>
    <t>HINDALCO INDUSTRIES LTD.^</t>
  </si>
  <si>
    <t>CADILA HEALTHCARE LTD.^</t>
  </si>
  <si>
    <t>AUROBINDO PHARMA LTD.^</t>
  </si>
  <si>
    <t>DLF LTD.^</t>
  </si>
  <si>
    <t>LARSEN &amp; TOUBRO LTD.^</t>
  </si>
  <si>
    <t>ZEE ENTERTAINMENT ENTERPRISES LTD.^</t>
  </si>
  <si>
    <t>APOLLO HOSPITALS ENTERPRISE LTD.^</t>
  </si>
  <si>
    <t>UPL LTD.^</t>
  </si>
  <si>
    <t>INFO EDGE (INDIA) LTD.^</t>
  </si>
  <si>
    <t>ULTRATECH CEMENT LTD.^</t>
  </si>
  <si>
    <t>MARUTI SUZUKI INDIA LTD.^</t>
  </si>
  <si>
    <t>DR REDDYs LABORATORIES LTD.^</t>
  </si>
  <si>
    <t>TATA POWER COMPANY LTD.^</t>
  </si>
  <si>
    <t>HOUSING DEVELOPMENT FINANCE CORPORATION LTD.^</t>
  </si>
  <si>
    <t>RELIANCE INDUSTRIES LTD.^</t>
  </si>
  <si>
    <t>JSW STEEL LTD.^</t>
  </si>
  <si>
    <t>VEDANTA LTD.^</t>
  </si>
  <si>
    <t>INFOSYS LTD.^</t>
  </si>
  <si>
    <t>TATA STEEL LTD.^</t>
  </si>
  <si>
    <t>ADANI PORTS AND SPECIAL ECONOMIC ZONE LTD.^</t>
  </si>
  <si>
    <t>BHARTI AIRTEL LTD.^</t>
  </si>
  <si>
    <t>** 04.95 % HDFC LTD. - 09/09/2022</t>
  </si>
  <si>
    <t>** 07.67 % L&amp;T FINANCE LTD. - 18/03/2022</t>
  </si>
  <si>
    <t>** 04.50 % HDFC LTD. - 14/12/2022</t>
  </si>
  <si>
    <t>** 07.00 % HDFC LTD. - 19/05/2022</t>
  </si>
  <si>
    <t>** 07.61 % HOUSING &amp; URBAN DEVELOPMENT CORPORATION LTD. - 22/06/2022</t>
  </si>
  <si>
    <t>** 07.39 % LIC HOUSING FINANCE LTD. - 30/08/2022</t>
  </si>
  <si>
    <t>** 08.60 % LIC HOUSING FINANCE LTD. - 14/01/2022</t>
  </si>
  <si>
    <t>** 08.20 % HDFC LTD. - 29/07/2021</t>
  </si>
  <si>
    <t>** 07.62 % HOUSING &amp; URBAN DEVELOPMENT CORPORATION LTD. - 15/07/2022</t>
  </si>
  <si>
    <t>** 06.32 % REC LTD. - 31/12/2021</t>
  </si>
  <si>
    <t>** 08.45 % SIKKA PORTS AND TERMINALS LTD. - 12/06/2023</t>
  </si>
  <si>
    <t>** 07.90 % INDIA INFRADEBT LTD. - 31/10/2022</t>
  </si>
  <si>
    <t>** 08.50 % REC LTD. - 20/12/2021</t>
  </si>
  <si>
    <t>** 07.24 % LIC HOUSING FINANCE LTD. - 23/08/2021</t>
  </si>
  <si>
    <t>HDFC BANK LTD.</t>
  </si>
  <si>
    <t>BHARAT PETROLEUM CORPORATION LTD.</t>
  </si>
  <si>
    <t>ABB INDIA LTD.</t>
  </si>
  <si>
    <t>ASIAN PAINTS (INDIA) LTD.</t>
  </si>
  <si>
    <t>PERSISTENT SYSTEMS LTD.</t>
  </si>
  <si>
    <t>PI INDUSTRIES LTD.</t>
  </si>
  <si>
    <t>ICICI PRUDENTIAL LIFE INSURANCE COMPANY LTD.</t>
  </si>
  <si>
    <t>CROMPTON GREAVES CONSUMER ELECTRICALS LTD.</t>
  </si>
  <si>
    <t>GUJARAT STATE PETRONET LTD.</t>
  </si>
  <si>
    <t>KEC INTERNATIONAL LTD.</t>
  </si>
  <si>
    <t>CESC LTD.</t>
  </si>
  <si>
    <t>AKZO NOBEL INDIA LTD.</t>
  </si>
  <si>
    <t>POLYCAB INDIA LTD.</t>
  </si>
  <si>
    <t>IDFC  LTD.</t>
  </si>
  <si>
    <t>AMBER ENTERPRISES INDIA LTD.</t>
  </si>
  <si>
    <t>COROMANDEL INTERNATIONAL LTD.</t>
  </si>
  <si>
    <t>3M INDIA LTD.</t>
  </si>
  <si>
    <t>GODREJ PROPERTIES LTD.</t>
  </si>
  <si>
    <t>VARUN BEVERAGES LTD.</t>
  </si>
  <si>
    <t>KNR CONSTRUCTIONS LTD.</t>
  </si>
  <si>
    <t>HDFC BANK LTD.^</t>
  </si>
  <si>
    <t>ASIAN PAINTS (INDIA) LTD.^</t>
  </si>
  <si>
    <t>BHARAT PETROLEUM CORPORATION LTD.^</t>
  </si>
  <si>
    <t>** 07.15 % MUTHOOT FINANCE LTD. - 25/11/2022</t>
  </si>
  <si>
    <t>** 06.44 % INDIAN OIL CORP LTD. - 14/04/2023</t>
  </si>
  <si>
    <t>** 05.69 % REC LTD. - 30/09/2023</t>
  </si>
  <si>
    <t>** 06.92 % REC LTD. - 21/04/2023</t>
  </si>
  <si>
    <t>** 06.45 % L&amp;T FINANCE LTD. - 10/05/2024</t>
  </si>
  <si>
    <t>** 05.84 % TATA CAPITAL FINANCIAL SERVICES LTD. - 17/03/2023</t>
  </si>
  <si>
    <t>** 05.35 % LIC HOUSING FINANCE LTD. - 20/03/2023</t>
  </si>
  <si>
    <t>** 07.70 % BAJAJ FINANCE LTD. - 28/12/2022</t>
  </si>
  <si>
    <t>** SUNDARAM FIN LTD. - 05/04/2022 - ZCB</t>
  </si>
  <si>
    <t>** 06.00 % BHARTI HEXACOM LTD. - 19/01/2024</t>
  </si>
  <si>
    <t>** 06.65 % MOTHERSON SUMI SYSTEMS LTD. - 14/09/2023</t>
  </si>
  <si>
    <t>** 06.59 % INDIAN RAILWAYS FINANCE CORPORATION LTD. - 14/04/2023</t>
  </si>
  <si>
    <t>** 10.21 % BAJAJ FINANCE LTD. - 22/08/2022</t>
  </si>
  <si>
    <t>** 07.55 % REC LTD. - 26/09/2023</t>
  </si>
  <si>
    <t>** 07.13 % NHPC LTD. - 11/02/2028</t>
  </si>
  <si>
    <t>** 07.65 % JAMNAGAR UTILITIES &amp; POWER PVT. LTD. - 29/08/2022</t>
  </si>
  <si>
    <t>** 09.75 % REC LTD. - 11/11/2021</t>
  </si>
  <si>
    <t>** - RELIANCE INDUSTRIES LTD. - CP - 25/06/2021</t>
  </si>
  <si>
    <t>** - INDUSIND BANK LTD. - CD - 15/02/2022</t>
  </si>
  <si>
    <t>** - AXIS BANK LTD. - CD - 10/03/2022</t>
  </si>
  <si>
    <t>** - BIRLA GROUP HOLDINGS PRIVATE LTD. - CP - 03/06/2021</t>
  </si>
  <si>
    <t>VOLTAS LTD.</t>
  </si>
  <si>
    <t>RELIANCE INDUSTRIES LTD. (PARTLY PAIDUP) (RIGHTS 02062020)</t>
  </si>
  <si>
    <t>** 09.75 % JAMNAGAR UTILITIES &amp; POWER PVT. LTD. - 02/08/2024</t>
  </si>
  <si>
    <t>** EDELWEISS RURAL &amp; CORPORATE SERVICES LTD. - 15/07/2021 - ZCB</t>
  </si>
  <si>
    <t>** JM FINANCIAL ASSET RECONSTRUCTION COMPANY LTD. - 15/07/2021 - ZCB</t>
  </si>
  <si>
    <t>** EDELWEISS RETAIL FINANCE LTD. - 29/07/2021 - ZCB</t>
  </si>
  <si>
    <t>** 08.32 % RELIANCE INDUSTRIES LTD. - 08/07/2021</t>
  </si>
  <si>
    <t>MASTEK LTD.</t>
  </si>
  <si>
    <t>CHAMBAL FERTILISER &amp; CHEMICALS LTD.</t>
  </si>
  <si>
    <t>NAVIN FLUORINE INTERNATIONAL LTD.</t>
  </si>
  <si>
    <t>THERMAX LTD.</t>
  </si>
  <si>
    <t>WIPRO LTD.</t>
  </si>
  <si>
    <t>GANESHA ECOSPHERE LTD.</t>
  </si>
  <si>
    <t>NARAYANA HRUDAYALAYA LTD.</t>
  </si>
  <si>
    <t>V-MART RETAIL LTD.</t>
  </si>
  <si>
    <t>UTI ASSET MANAGEMENT COMPANY LTD.</t>
  </si>
  <si>
    <t>WIPRO LTD.^</t>
  </si>
  <si>
    <t>** - AXIS BANK LTD. - CD - 05/07/2021</t>
  </si>
  <si>
    <t>C) MARGIN MONEY DEPOSITS</t>
  </si>
  <si>
    <t>MARGIN MONEY DEPOSITS TOTAL</t>
  </si>
  <si>
    <t>$$ - This Security has been kept as Margin for Derivatives</t>
  </si>
  <si>
    <t>"@TOTAL CASH MARGINS PLACED FOR ALL DERVATIVES POSITION (INCLUDING COMMODITY DEREVATIVES ) IS RS. 2,450.00 LAKHS</t>
  </si>
  <si>
    <t>Amount of Margins
( Rs. in Lakhs ) @</t>
  </si>
  <si>
    <t>EQUITY RELATED</t>
  </si>
  <si>
    <t>OTHERS</t>
  </si>
  <si>
    <t>REITS</t>
  </si>
  <si>
    <t>OTHERS TOTAL</t>
  </si>
  <si>
    <t>OTHERS - INVITS</t>
  </si>
  <si>
    <t>INVITS</t>
  </si>
  <si>
    <t>EQUITY &amp; OTHERS RELATED TOTAL</t>
  </si>
  <si>
    <t>COMMODITY &amp; EXCHANGE TRADED COMMODITY DERIVATIVES</t>
  </si>
  <si>
    <t>A) COMMODITIES PHYSICAL</t>
  </si>
  <si>
    <t>B) LISTED ON COMMODITY EXCHANGES (Quantity in Lots)</t>
  </si>
  <si>
    <t>COMMODITY &amp; COMMODITY RELATED TOTAL</t>
  </si>
  <si>
    <t>GOLD COMMODITY INDUSTRY</t>
  </si>
  <si>
    <t>GOLD</t>
  </si>
  <si>
    <t>SILVER COMMODITY</t>
  </si>
  <si>
    <t>SILVER COMMODITY INDUSTRY</t>
  </si>
  <si>
    <t>COPPER (2500 KGS) COMMODITY - COPPERMCXJUL2021FUT</t>
  </si>
  <si>
    <t>COPPER (2500 KGS) COMMODITY - COPPERMCXJUN2021FUT</t>
  </si>
  <si>
    <t>COTTON SEED OIL CAKE AKOLA (10 MT 100 QTLS) COMM - COCUDAKLNCXJUN2021FUT</t>
  </si>
  <si>
    <t>CRUDE OIL (100 BARRELS) COMMODITY - CRUDEOILMCXJUL2021FUT</t>
  </si>
  <si>
    <t>CRUDE OIL (100 BARRELS) COMMODITY - CRUDEOILMCXJUN2021FUT</t>
  </si>
  <si>
    <t>GOLD MINI (100 GRAMS) COMMODITY - GOLDMMCXJUL2021FUT</t>
  </si>
  <si>
    <t>GOLD MINI (100 GRAMS) COMMODITY - GOLDMMCXJUN2021FUT</t>
  </si>
  <si>
    <t>GUAR GUM JODHPUR (5 MT - 50 QTLS) COMMODITY - GUARGUM5NCXJUL2021FUT</t>
  </si>
  <si>
    <t>GUAR GUM JODHPUR (5 MT - 50 QTLS) COMMODITY - GUARGUM5NCXJUN2021FUT</t>
  </si>
  <si>
    <t>GUAR SEED10 JODHPUR (10 MT 100 QTLS) COMMODITY - GUARSEED10NCXJUL2021FUT</t>
  </si>
  <si>
    <t>JEERA UNJHA (3 MT 30 QTLS) COMMODITY - JEERAUNJHANCXJUN2021FUT</t>
  </si>
  <si>
    <t>MCXBULLDEX - MCXBULLDEXMCXJUN2021FUT</t>
  </si>
  <si>
    <t>MCXMETDEX - MCXMETDEXMCXJUL2021FUT</t>
  </si>
  <si>
    <t>MCXMETDEX - MCXMETDEXMCXJUN2021FUT</t>
  </si>
  <si>
    <t>NATURAL GAS (1250 mmBtu) COMMODITY - NATURALGASMCXJUL2021FUT</t>
  </si>
  <si>
    <t>NATURAL GAS (1250 mmBtu) COMMODITY - NATURALGASMCXJUN2021FUT</t>
  </si>
  <si>
    <t>RAPE MUSTARD SEED JAIPUR (10 MT -100 QTLS) COMMODITY - RMSEEDNCXJUL2021FUT</t>
  </si>
  <si>
    <t>RAPE MUSTARD SEED JAIPUR (10 MT -100 QTLS) COMMODITY - RMSEEDNCXJUN2021FUT</t>
  </si>
  <si>
    <t>SILVER (30 KG) COMMODITY - SILVERMCXSEP2021FUT</t>
  </si>
  <si>
    <t>SILVER MINI (5 KGS) COMMODITY - SILVERMMCXAUG2021FUT</t>
  </si>
  <si>
    <t>SILVER MINI (5 KGS) COMMODITY - SILVERMMCXJUN2021FUT</t>
  </si>
  <si>
    <t>GOI - 5.09% (13/04/2022) $$</t>
  </si>
  <si>
    <t>GOI - 6.84% (19/12/2022) $$</t>
  </si>
  <si>
    <t>GOI - 7.37% (16/04/2023) $$</t>
  </si>
  <si>
    <t>GOI - 7.32% (28/01/2024) $$</t>
  </si>
  <si>
    <t>GOI -  8.13% (21/09/2022) $$</t>
  </si>
  <si>
    <t>** TREASURY BILL 364 DAYS (16/09/2021) $$</t>
  </si>
  <si>
    <t>GOI - 6.97% (06/09/2026) $$</t>
  </si>
  <si>
    <t>GOI - 7.68% (15/12/2023) $$</t>
  </si>
  <si>
    <t>GOI - 7.16% (20/05/2023) $$</t>
  </si>
  <si>
    <t>GOI 8.20% (15/02/2022) $$</t>
  </si>
  <si>
    <t>GOI -  8.15% (11/06/2022) $$</t>
  </si>
  <si>
    <t>GOI - 5.22% (15/06/2025) $$</t>
  </si>
  <si>
    <t>** TREASURY BILL 364 DAYS (12/08/2021) $$</t>
  </si>
  <si>
    <t>** TREASURY BILL 364 DAYS (19/08/2021) $$</t>
  </si>
  <si>
    <t>INE216A08027</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</si>
  <si>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</si>
  <si>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</si>
  <si>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</si>
  <si>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</si>
  <si>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</si>
  <si>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</si>
  <si>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</si>
  <si>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</si>
  <si>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</si>
  <si>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</si>
  <si>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</si>
  <si>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</si>
  <si>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</si>
  <si>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</si>
  <si>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</si>
  <si>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WIPRO-FUTURES DERIVATIVES-24-JUN-21</t>
  </si>
  <si>
    <t>Total % of Existing assets hedged through equity futures :</t>
  </si>
  <si>
    <t>No.</t>
  </si>
  <si>
    <t xml:space="preserve">^ Hedging positions through Commodity futures (ETCDs) as on </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</si>
  <si>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</si>
  <si>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</si>
  <si>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</si>
  <si>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</si>
  <si>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</si>
  <si>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Total Number of Contracts where Commodities futures (ETCDs) were Sold:</t>
  </si>
  <si>
    <t>Gross Notional Value of Contracts where Commodities futures (ETCDs) were Bought:</t>
  </si>
  <si>
    <t xml:space="preserve">Other than Hedging positions through Equity futures as on </t>
  </si>
  <si>
    <t>Squared Off/expired  during the period:</t>
  </si>
  <si>
    <t>Total Number of Contracts where futures were Bought :</t>
  </si>
  <si>
    <t>Total Number of Contracts where futures were Sold :</t>
  </si>
  <si>
    <t>Gross Notional Value of Contracts where futures were Bought:</t>
  </si>
  <si>
    <t>Gross Notional Value of Contracts where futures were Sold:</t>
  </si>
  <si>
    <t>Net Profit/(Net Loss) on all contracts combined (Rs.) :</t>
  </si>
  <si>
    <t>COTTON SEED OIL CAKE AKOLA (10 MT 100 QTLS) COMMJUL2021FUT</t>
  </si>
  <si>
    <t>COTTON SEED OIL CAKE AKOLA (10 MT 100 QTLS) COMMJUN2021FUT</t>
  </si>
  <si>
    <t>COPPER (2500 KGS) COMMODITYJUL2021FUT</t>
  </si>
  <si>
    <t>COPPER (2500 KGS) COMMODITYJUN2021FUT</t>
  </si>
  <si>
    <t>COPPER (2500 KGS) COMMODITYMAY2021FUT</t>
  </si>
  <si>
    <t>CRUDE OIL (100 BARRELS) COMMODITYJUN2021FUT</t>
  </si>
  <si>
    <t>GOLD (1 KG-1000 GMS) COMMODITYAUG2021FUT</t>
  </si>
  <si>
    <t>GOLD (1 KG-1000 GMS) COMMODITYJUN2021FUT</t>
  </si>
  <si>
    <t>GOLD MINI (100 GRAMS) COMMODITYAUG2021FUT</t>
  </si>
  <si>
    <t>GOLD MINI (100 GRAMS) COMMODITYJUL2021FUT</t>
  </si>
  <si>
    <t>GOLD MINI (100 GRAMS) COMMODITYJUN2021FUT</t>
  </si>
  <si>
    <t>GUAR GUM JODHPUR (5 MT - 50 QTLS) COMMODITYJUN2021FUT</t>
  </si>
  <si>
    <t>GUAR GUM JODHPUR (5 MT - 50 QTLS) COMMODITYMAY2021FUT</t>
  </si>
  <si>
    <t>JEERA UNJHA (3 MT 30 QTLS) COMMODITYMAY2021FUT</t>
  </si>
  <si>
    <t>LEAD (5 MT 5000 GMS) COMMODITYJUN2021FUT</t>
  </si>
  <si>
    <t>LEAD (5 MT 5000 GMS) COMMODITYMAY2021FUT</t>
  </si>
  <si>
    <t>MCXBULLDEXJUN2021FUT</t>
  </si>
  <si>
    <t>MCXBULLDEXMAY2021FUT</t>
  </si>
  <si>
    <t>MCXMETDEXJUN2021FUT</t>
  </si>
  <si>
    <t>MCXMETDEXMAY2021FUT</t>
  </si>
  <si>
    <t>NICKEL (1500 KGS) COMMODITYMAY2021FUT</t>
  </si>
  <si>
    <t>RAPE MUSTARD SEED JAIPUR (10 MT -100 QTLS) COMMODITYJUN2021FUT</t>
  </si>
  <si>
    <t>RAPE MUSTARD SEED JAIPUR (10 MT -100 QTLS) COMMODITYMAY2021FUT</t>
  </si>
  <si>
    <t>SILVER (30 KG) COMMODITYJUL2021FUT</t>
  </si>
  <si>
    <t>SILVER MINI (5 KGS) COMMODITYAUG2021FUT</t>
  </si>
  <si>
    <t>SILVER MINI (5 KGS) COMMODITYJUN2021FUT</t>
  </si>
  <si>
    <t>ZINC (5 MT-5000 GMS) COMMODITYJUN2021FUT</t>
  </si>
  <si>
    <t>ZINC (5 MT-5000 GMS) COMMODITYMAY2021FUT</t>
  </si>
  <si>
    <t>COTTON COMMODITY</t>
  </si>
  <si>
    <t>COPPER COMMODITY</t>
  </si>
  <si>
    <t>COTTON</t>
  </si>
  <si>
    <t>GUAR GUM COMMODITY</t>
  </si>
  <si>
    <t>JEERA COMMODITY</t>
  </si>
  <si>
    <t>JEERA</t>
  </si>
  <si>
    <t>BULLION MCX INDEX</t>
  </si>
  <si>
    <t>BULLION</t>
  </si>
  <si>
    <t>GUAR COMMODITY</t>
  </si>
  <si>
    <t>GUAR</t>
  </si>
  <si>
    <t>CRUDE OIL COMMODITY</t>
  </si>
  <si>
    <t>CRUDE OIL</t>
  </si>
  <si>
    <t>NATURAL GAS COMMODITY</t>
  </si>
  <si>
    <t>NATURAL GAS</t>
  </si>
  <si>
    <t>RAPE MUSTARD SEED</t>
  </si>
  <si>
    <t>TOTAL INVESTMENTS IN FOREIGN SECURITIES - ETF RS: RS.1243.74 LACS and 00.85% OF AUM</t>
  </si>
  <si>
    <t>TOTAL INVESTMENTS IN FOREIGN SECURITIES : RS.2,340.58 LACS and 1.60% OF AUM</t>
  </si>
  <si>
    <t>C) MUTUAL FUND UNITS</t>
  </si>
  <si>
    <t>MUTUAL FUND &amp; MUTUAL FUND RELATED TOTAL</t>
  </si>
  <si>
    <t>•An open ended equity scheme that aims for growth by primarily investing in equity and equity related instruments of dividend yielding companies.</t>
  </si>
  <si>
    <t>An open ended equity scheme predominatly  investing in dividend yielding stocks.</t>
  </si>
  <si>
    <t>Gross Notional Value of Contracts where Commodities futures (ETCDs) were Sold:</t>
  </si>
  <si>
    <t>GOI -  8.08% (02/08/2022) $$</t>
  </si>
  <si>
    <t>GOI - 4.48% (02/11/2023) $$</t>
  </si>
  <si>
    <t>GOI - 6.17% (15/07/2021) $$</t>
  </si>
  <si>
    <t>GOI 6.30% 9/4/2023 $$</t>
  </si>
  <si>
    <t>GOI -  8.79% (08/11/2021) $$</t>
  </si>
  <si>
    <t>GOI - 8.83% (25/11/2023) $$</t>
  </si>
  <si>
    <t>GOI 8.35% 14/5/2022 $$</t>
  </si>
  <si>
    <t>** TREASURY BILL 182 DAYS (19/08/2021) $$</t>
  </si>
  <si>
    <t>** TREASURY BILL 182 DAYS (10/09/2021) $$</t>
  </si>
  <si>
    <t>** TREASURY BILL 364 DAYS (24/06/2021) $$</t>
  </si>
  <si>
    <t>** TREASURY BILL 364 DAYS (08/07/2021) $$</t>
  </si>
  <si>
    <t>** TREASURY BILL 364 DAYS (22/07/2021) $$</t>
  </si>
  <si>
    <t>** TREASURY BILL 364 DAYS (05/08/2021) $$</t>
  </si>
  <si>
    <t>** TREASURY BILL 364 DAYS (26/08/2021) $$</t>
  </si>
  <si>
    <t>** TREASURY BILL 364 DAYS (09/09/2021) $$</t>
  </si>
  <si>
    <t>** TREASURY BILL 364 DAYS (30/12/2021) $$</t>
  </si>
  <si>
    <t>** TREASURY BILL 364 DAYS (06/01/2022) $$</t>
  </si>
  <si>
    <t>** TREASURY BILL 364 DAYS (13/01/2022) $$</t>
  </si>
  <si>
    <t>** TREASURY BILL 364 DAYS (24/02/2022) $$</t>
  </si>
  <si>
    <t>** TREASURY BILL 364 DAYS (17/03/2022) $$</t>
  </si>
  <si>
    <t>** TREASURY BILL 364 DAYS (24/03/2022) $$</t>
  </si>
  <si>
    <t>** TREASURY BILL 364 DAYS (30/03/2022) $$</t>
  </si>
  <si>
    <t>** TREASURY BILL 182 DAYS (07/10/2021) $$</t>
  </si>
  <si>
    <t>** TREASURY BILL 182 DAYS (21/10/2021) $$</t>
  </si>
  <si>
    <t>** TREASURY BILL 182 DAYS (14/10/2021) $$</t>
  </si>
  <si>
    <t>** TREASURY BILL 364 DAYS (27/01/2022) $$</t>
  </si>
  <si>
    <t>TOTAL OUTSTANDING EXPOSURE IN DERIVATIVE INSTRUMENTS: AS PER TABLE GIVEN BELOW</t>
  </si>
  <si>
    <t>TDIVYF</t>
  </si>
  <si>
    <t>None of the schemes of Tata Mutual Fund have participated in Credit Default Swaps (CDS) from 1st May 2021 to 31st May 2021.</t>
  </si>
  <si>
    <t>There were no Repo Transactions in Corporate Debt Securities from 1st May 2021 to 31st May 2021.</t>
  </si>
  <si>
    <t>There were no transactions in Interest Rate Futures (IRFs) from 1st May 2021 to 31st May 2021.</t>
  </si>
  <si>
    <t>There are Intra - Scheme Investments from from 1st May 2021 to 31st May 2021.</t>
  </si>
  <si>
    <t>TATA MEDIUM TERM FUND ( SCHEME HAS 1 SEGRGRATED PORTFOLIO )</t>
  </si>
  <si>
    <t>TATA TREASURY ADVANTAGE FUND ( SCHEME HAS 1 SEGRGRATED PORTFOLIO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</si>
</sst>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0"/>
    <numFmt numFmtId="165" formatCode="#,##0.00000"/>
    <numFmt numFmtId="166" formatCode="0.00000"/>
    <numFmt numFmtId="167" formatCode="0.0000"/>
    <numFmt numFmtId="168" formatCode="######0.00000"/>
    <numFmt numFmtId="169" formatCode="#,##0.0000"/>
    <numFmt numFmtId="170" formatCode="[$-409]d\-mmm\-yyyy;@"/>
  </numFmts>
  <fonts count="40">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name val="Arial"/>
      <family val="2"/>
    </font>
    <font>
      <sz val="10"/>
      <color theme="1"/>
      <name val="Arial"/>
      <family val="2"/>
    </font>
    <font>
      <b/>
      <sz val="10"/>
      <name val="Rupee Foradian"/>
      <family val="2"/>
    </font>
    <font>
      <b/>
      <sz val="11"/>
      <color theme="1"/>
      <name val="Calibri"/>
      <family val="2"/>
    </font>
    <font>
      <b/>
      <sz val="11"/>
      <name val="Times New Roman"/>
      <family val="1"/>
    </font>
    <font>
      <sz val="11"/>
      <name val="Times New Roman"/>
      <family val="1"/>
    </font>
    <font>
      <sz val="11"/>
      <color indexed="8"/>
      <name val="Calibri"/>
      <family val="2"/>
      <scheme val="minor"/>
    </font>
    <font>
      <sz val="10"/>
      <name val="Times New Roman"/>
      <family val="1"/>
    </font>
    <font>
      <b/>
      <sz val="10"/>
      <color theme="1"/>
      <name val="Rupee Foradian"/>
    </font>
    <font>
      <sz val="10"/>
      <color theme="1"/>
      <name val="Times New Roman"/>
      <family val="1"/>
    </font>
    <font>
      <sz val="10"/>
      <color indexed="8"/>
      <name val="Arial"/>
      <family val="2"/>
    </font>
    <font>
      <b/>
      <sz val="12"/>
      <color indexed="8"/>
      <name val="Calibri"/>
      <family val="2"/>
      <scheme val="minor"/>
    </font>
    <font>
      <b/>
      <sz val="10"/>
      <color indexed="8"/>
      <name val="Arial"/>
      <family val="2"/>
    </font>
    <font>
      <sz val="8"/>
      <color indexed="8"/>
      <name val="Times New Roman"/>
      <family val="1"/>
    </font>
    <font>
      <sz val="8"/>
      <color indexed="8"/>
      <name val="Times New Roman"/>
      <family val="1"/>
    </font>
    <font>
      <sz val="10"/>
      <color indexed="8"/>
      <name val="Calibri"/>
      <family val="2"/>
      <scheme val="minor"/>
    </font>
    <font>
      <b/>
      <sz val="14"/>
      <color theme="1"/>
      <name val="Calibri"/>
      <family val="2"/>
      <scheme val="minor"/>
    </font>
    <font>
      <b/>
      <sz val="11"/>
      <name val="Calibri"/>
      <family val="2"/>
    </font>
    <font>
      <sz val="11"/>
      <name val="Calibri"/>
      <family val="2"/>
    </font>
    <font>
      <i/>
      <sz val="11"/>
      <name val="Calibri"/>
      <family val="2"/>
    </font>
    <font>
      <b/>
      <sz val="11"/>
      <color theme="1"/>
      <name val="Calibri"/>
      <family val="2"/>
      <scheme val="minor"/>
    </font>
    <font>
      <b/>
      <sz val="10"/>
      <name val="Arial"/>
      <family val="2"/>
    </font>
    <font>
      <b/>
      <sz val="11"/>
      <color indexed="8"/>
      <name val="Calibri"/>
      <family val="2"/>
    </font>
    <font>
      <b/>
      <sz val="11"/>
      <name val="Calibri"/>
      <family val="2"/>
      <scheme val="minor"/>
    </font>
    <font>
      <b/>
      <sz val="11"/>
      <color indexed="8"/>
      <name val="Calibri"/>
      <family val="2"/>
      <scheme val="minor"/>
    </font>
    <font>
      <sz val="11"/>
      <name val="Calibri"/>
      <family val="2"/>
      <scheme val="minor"/>
    </font>
    <font>
      <b/>
      <sz val="12"/>
      <name val="Calibri"/>
      <family val="2"/>
      <scheme val="minor"/>
    </font>
    <font>
      <sz val="11"/>
      <color indexed="8"/>
      <name val="Calibri"/>
      <family val="2"/>
    </font>
    <font>
      <b/>
      <sz val="11"/>
      <color indexed="8"/>
      <name val="Times New Roman"/>
      <family val="1"/>
    </font>
    <font>
      <sz val="11"/>
      <color rgb="FF000000"/>
      <name val="Calibri"/>
      <family val="2"/>
      <scheme val="minor"/>
    </font>
    <font>
      <sz val="9"/>
      <name val="Arial"/>
      <family val="2"/>
    </font>
  </fonts>
  <fills count="4">
    <fill>
      <patternFill patternType="none"/>
    </fill>
    <fill>
      <patternFill patternType="gray125"/>
    </fill>
    <fill>
      <patternFill patternType="solid">
        <fgColor indexed="44"/>
        <bgColor indexed="64"/>
      </patternFill>
    </fill>
    <fill>
      <patternFill patternType="solid">
        <fgColor theme="4" tint="0.3999755851924192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diagonal/>
    </border>
  </borders>
  <cellStyleXfs count="11">
    <xf numFmtId="0" fontId="0" fillId="0" borderId="0"/>
    <xf numFmtId="0" fontId="8" fillId="0" borderId="0" applyNumberFormat="0" applyFill="0" applyBorder="0" applyAlignment="0" applyProtection="0">
      <alignment vertical="top"/>
      <protection locked="0"/>
    </xf>
    <xf numFmtId="43" fontId="9" fillId="0" borderId="0" applyFont="0" applyFill="0" applyBorder="0" applyAlignment="0" applyProtection="0"/>
    <xf numFmtId="0" fontId="9" fillId="0" borderId="0"/>
    <xf numFmtId="0" fontId="5" fillId="0" borderId="0"/>
    <xf numFmtId="0" fontId="19" fillId="0" borderId="0"/>
    <xf numFmtId="0" fontId="5" fillId="0" borderId="0"/>
    <xf numFmtId="43" fontId="9" fillId="0" borderId="0" applyFont="0" applyFill="0" applyBorder="0" applyAlignment="0" applyProtection="0"/>
    <xf numFmtId="9" fontId="9" fillId="0" borderId="0" applyFont="0" applyFill="0" applyBorder="0" applyAlignment="0" applyProtection="0"/>
    <xf numFmtId="0" fontId="4" fillId="0" borderId="0"/>
    <xf numFmtId="43" fontId="9" fillId="0" borderId="0" applyFont="0" applyFill="0" applyBorder="0" applyAlignment="0" applyProtection="0"/>
  </cellStyleXfs>
  <cellXfs count="343">
    <xf numFmtId="0" fontId="0" fillId="0" borderId="0" xfId="0"/>
    <xf numFmtId="0" fontId="7" fillId="0" borderId="0" xfId="0" applyFont="1"/>
    <xf numFmtId="0" fontId="6" fillId="0" borderId="0" xfId="0" applyFont="1"/>
    <xf numFmtId="0" fontId="8" fillId="0" borderId="0" xfId="1" applyAlignment="1" applyProtection="1"/>
    <xf numFmtId="2" fontId="7" fillId="0" borderId="0" xfId="0" applyNumberFormat="1" applyFont="1" applyAlignment="1">
      <alignment horizontal="right"/>
    </xf>
    <xf numFmtId="2" fontId="7" fillId="0" borderId="0" xfId="0" applyNumberFormat="1" applyFont="1"/>
    <xf numFmtId="0" fontId="6" fillId="0" borderId="2" xfId="0" applyFont="1" applyBorder="1"/>
    <xf numFmtId="2" fontId="6" fillId="0" borderId="2" xfId="0" applyNumberFormat="1" applyFont="1" applyBorder="1"/>
    <xf numFmtId="2" fontId="6" fillId="0" borderId="2" xfId="0" applyNumberFormat="1" applyFont="1" applyBorder="1" applyAlignment="1">
      <alignment horizontal="right"/>
    </xf>
    <xf numFmtId="2" fontId="6" fillId="0" borderId="0" xfId="0" applyNumberFormat="1" applyFont="1"/>
    <xf numFmtId="2" fontId="6" fillId="0" borderId="0" xfId="0" applyNumberFormat="1" applyFont="1" applyAlignment="1">
      <alignment horizontal="right"/>
    </xf>
    <xf numFmtId="0" fontId="6" fillId="0" borderId="0" xfId="0" applyFont="1" applyAlignment="1">
      <alignment wrapText="1"/>
    </xf>
    <xf numFmtId="0" fontId="7" fillId="0" borderId="1" xfId="0" applyFont="1" applyBorder="1" applyAlignment="1">
      <alignment horizontal="center"/>
    </xf>
    <xf numFmtId="0" fontId="7" fillId="0" borderId="1" xfId="0" applyFont="1" applyBorder="1" applyAlignment="1">
      <alignment wrapText="1"/>
    </xf>
    <xf numFmtId="0" fontId="7" fillId="0" borderId="1" xfId="0" applyFont="1" applyBorder="1"/>
    <xf numFmtId="2" fontId="7" fillId="0" borderId="0" xfId="0" applyNumberFormat="1" applyFont="1" applyAlignment="1">
      <alignment horizontal="center"/>
    </xf>
    <xf numFmtId="0" fontId="7" fillId="0" borderId="0" xfId="0" applyFont="1" applyAlignment="1">
      <alignment vertical="center" wrapText="1"/>
    </xf>
    <xf numFmtId="0" fontId="7" fillId="0" borderId="1" xfId="0" applyFont="1" applyBorder="1" applyAlignment="1">
      <alignment vertical="center" wrapText="1"/>
    </xf>
    <xf numFmtId="164" fontId="0" fillId="0" borderId="1" xfId="0" applyNumberFormat="1" applyBorder="1" applyAlignment="1">
      <alignment horizontal="center" wrapText="1"/>
    </xf>
    <xf numFmtId="2" fontId="0" fillId="0" borderId="1" xfId="0" applyNumberFormat="1" applyBorder="1" applyAlignment="1">
      <alignment horizontal="center"/>
    </xf>
    <xf numFmtId="0" fontId="10" fillId="0" borderId="1" xfId="0" applyFont="1" applyBorder="1" applyAlignment="1">
      <alignment wrapText="1"/>
    </xf>
    <xf numFmtId="0" fontId="12" fillId="0" borderId="1" xfId="0" applyFont="1" applyBorder="1" applyAlignment="1">
      <alignment horizontal="center" vertical="center" wrapText="1"/>
    </xf>
    <xf numFmtId="4" fontId="12" fillId="0" borderId="1" xfId="0" applyNumberFormat="1" applyFont="1" applyBorder="1" applyAlignment="1">
      <alignment horizontal="center" vertical="center" wrapText="1"/>
    </xf>
    <xf numFmtId="2" fontId="7" fillId="0" borderId="0" xfId="0" applyNumberFormat="1" applyFont="1" applyAlignment="1">
      <alignment horizontal="right" vertical="center"/>
    </xf>
    <xf numFmtId="0" fontId="7" fillId="0" borderId="0" xfId="0" applyFont="1" applyAlignment="1">
      <alignment vertical="center"/>
    </xf>
    <xf numFmtId="4" fontId="7" fillId="0" borderId="0" xfId="0" applyNumberFormat="1" applyFont="1" applyAlignment="1">
      <alignment horizontal="center" vertical="center"/>
    </xf>
    <xf numFmtId="2" fontId="7" fillId="0" borderId="1" xfId="0" applyNumberFormat="1" applyFont="1" applyBorder="1" applyAlignment="1">
      <alignment horizontal="right" vertical="center"/>
    </xf>
    <xf numFmtId="0" fontId="7" fillId="0" borderId="1" xfId="0" applyFont="1" applyBorder="1" applyAlignment="1">
      <alignment horizontal="center" vertical="center"/>
    </xf>
    <xf numFmtId="4" fontId="7" fillId="0" borderId="1" xfId="0" applyNumberFormat="1" applyFont="1" applyBorder="1" applyAlignment="1">
      <alignment horizontal="center" vertical="center"/>
    </xf>
    <xf numFmtId="0" fontId="7" fillId="0" borderId="1" xfId="0" applyFont="1" applyBorder="1" applyAlignment="1">
      <alignment vertical="center"/>
    </xf>
    <xf numFmtId="2" fontId="6"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4"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vertical="center"/>
    </xf>
    <xf numFmtId="2" fontId="6" fillId="0" borderId="0" xfId="0" applyNumberFormat="1" applyFont="1" applyAlignment="1">
      <alignment horizontal="center"/>
    </xf>
    <xf numFmtId="2" fontId="6" fillId="0" borderId="2" xfId="0" applyNumberFormat="1" applyFont="1" applyBorder="1" applyAlignment="1">
      <alignment horizontal="center"/>
    </xf>
    <xf numFmtId="0" fontId="7" fillId="0" borderId="0" xfId="0" applyFont="1" applyAlignment="1">
      <alignment wrapText="1"/>
    </xf>
    <xf numFmtId="0" fontId="7" fillId="0" borderId="0" xfId="0" applyFont="1" applyAlignment="1">
      <alignment horizontal="center" vertical="center"/>
    </xf>
    <xf numFmtId="4" fontId="7" fillId="0" borderId="0" xfId="0" applyNumberFormat="1" applyFont="1"/>
    <xf numFmtId="4" fontId="7" fillId="0" borderId="1" xfId="0" applyNumberFormat="1" applyFont="1" applyBorder="1" applyAlignment="1">
      <alignment horizontal="right" vertical="center"/>
    </xf>
    <xf numFmtId="4" fontId="7" fillId="0" borderId="1" xfId="0" applyNumberFormat="1" applyFont="1" applyBorder="1" applyAlignment="1">
      <alignment vertical="center"/>
    </xf>
    <xf numFmtId="43" fontId="14" fillId="0" borderId="1" xfId="2" applyFont="1" applyFill="1" applyBorder="1" applyAlignment="1">
      <alignment horizontal="right" vertical="center" wrapText="1"/>
    </xf>
    <xf numFmtId="0" fontId="15" fillId="0" borderId="1" xfId="3" applyFont="1" applyBorder="1" applyAlignment="1">
      <alignment horizontal="center" wrapText="1"/>
    </xf>
    <xf numFmtId="0" fontId="16" fillId="0" borderId="1" xfId="0" applyFont="1" applyBorder="1" applyAlignment="1" applyProtection="1">
      <alignment vertical="center" wrapText="1"/>
      <protection locked="0"/>
    </xf>
    <xf numFmtId="4" fontId="7" fillId="0" borderId="0" xfId="0" applyNumberFormat="1" applyFont="1" applyAlignment="1">
      <alignment vertical="center"/>
    </xf>
    <xf numFmtId="4" fontId="14" fillId="0" borderId="1" xfId="0" applyNumberFormat="1" applyFont="1" applyBorder="1" applyAlignment="1">
      <alignment horizontal="right" vertical="center" wrapText="1"/>
    </xf>
    <xf numFmtId="43" fontId="14" fillId="0" borderId="1" xfId="2" applyFont="1" applyFill="1" applyBorder="1" applyAlignment="1">
      <alignment horizontal="center" vertical="center" wrapText="1"/>
    </xf>
    <xf numFmtId="0" fontId="7" fillId="0" borderId="1" xfId="0" applyFont="1" applyBorder="1" applyAlignment="1">
      <alignment horizontal="left" vertical="center" wrapText="1"/>
    </xf>
    <xf numFmtId="0" fontId="17" fillId="0" borderId="0" xfId="0" applyFont="1" applyAlignment="1">
      <alignment vertical="center"/>
    </xf>
    <xf numFmtId="2" fontId="7" fillId="0" borderId="0" xfId="0" applyNumberFormat="1" applyFont="1" applyAlignment="1">
      <alignment horizontal="right" wrapText="1"/>
    </xf>
    <xf numFmtId="4" fontId="0" fillId="0" borderId="1" xfId="0" applyNumberFormat="1" applyBorder="1" applyAlignment="1">
      <alignment horizontal="center" wrapText="1"/>
    </xf>
    <xf numFmtId="4" fontId="10" fillId="0" borderId="1" xfId="0" applyNumberFormat="1" applyFont="1" applyBorder="1" applyAlignment="1">
      <alignment horizontal="center" wrapText="1"/>
    </xf>
    <xf numFmtId="0" fontId="18" fillId="0" borderId="0" xfId="0" applyFont="1"/>
    <xf numFmtId="4" fontId="18" fillId="0" borderId="0" xfId="0" applyNumberFormat="1" applyFont="1" applyAlignment="1">
      <alignment horizontal="center"/>
    </xf>
    <xf numFmtId="4" fontId="7" fillId="0" borderId="0" xfId="0" applyNumberFormat="1" applyFont="1" applyAlignment="1">
      <alignment horizontal="center"/>
    </xf>
    <xf numFmtId="0" fontId="5" fillId="0" borderId="0" xfId="4"/>
    <xf numFmtId="0" fontId="5" fillId="0" borderId="0" xfId="4" applyAlignment="1">
      <alignment vertical="center" wrapText="1"/>
    </xf>
    <xf numFmtId="15" fontId="21" fillId="3" borderId="1" xfId="4" applyNumberFormat="1" applyFont="1" applyFill="1" applyBorder="1" applyAlignment="1">
      <alignment horizontal="center" vertical="center" wrapText="1"/>
    </xf>
    <xf numFmtId="165" fontId="21" fillId="3" borderId="1" xfId="4" applyNumberFormat="1" applyFont="1" applyFill="1" applyBorder="1" applyAlignment="1">
      <alignment horizontal="center" vertical="center" wrapText="1"/>
    </xf>
    <xf numFmtId="166" fontId="21" fillId="3" borderId="1" xfId="4" applyNumberFormat="1" applyFont="1" applyFill="1" applyBorder="1" applyAlignment="1">
      <alignment horizontal="center" vertical="center" wrapText="1"/>
    </xf>
    <xf numFmtId="15" fontId="22" fillId="0" borderId="1" xfId="4" applyNumberFormat="1" applyFont="1" applyBorder="1"/>
    <xf numFmtId="167" fontId="22" fillId="0" borderId="1" xfId="4" applyNumberFormat="1" applyFont="1" applyBorder="1"/>
    <xf numFmtId="15" fontId="22" fillId="0" borderId="0" xfId="4" applyNumberFormat="1" applyFont="1"/>
    <xf numFmtId="167" fontId="22" fillId="0" borderId="0" xfId="4" applyNumberFormat="1" applyFont="1"/>
    <xf numFmtId="15" fontId="23" fillId="0" borderId="1" xfId="4" applyNumberFormat="1" applyFont="1" applyBorder="1"/>
    <xf numFmtId="167" fontId="23" fillId="0" borderId="1" xfId="4" applyNumberFormat="1" applyFont="1" applyBorder="1"/>
    <xf numFmtId="15" fontId="23" fillId="0" borderId="1" xfId="4" applyNumberFormat="1" applyFont="1" applyBorder="1" applyAlignment="1">
      <alignment horizontal="center"/>
    </xf>
    <xf numFmtId="15" fontId="23" fillId="0" borderId="0" xfId="4" applyNumberFormat="1" applyFont="1" applyAlignment="1">
      <alignment horizontal="center"/>
    </xf>
    <xf numFmtId="167" fontId="23" fillId="0" borderId="0" xfId="4" applyNumberFormat="1" applyFont="1"/>
    <xf numFmtId="15" fontId="23" fillId="0" borderId="1" xfId="4" applyNumberFormat="1" applyFont="1" applyBorder="1" applyAlignment="1">
      <alignment horizontal="center" wrapText="1"/>
    </xf>
    <xf numFmtId="167" fontId="23" fillId="0" borderId="1" xfId="4" applyNumberFormat="1" applyFont="1" applyBorder="1" applyAlignment="1">
      <alignment wrapText="1"/>
    </xf>
    <xf numFmtId="0" fontId="5" fillId="0" borderId="0" xfId="4" applyAlignment="1">
      <alignment wrapText="1"/>
    </xf>
    <xf numFmtId="15" fontId="23" fillId="0" borderId="1" xfId="4" applyNumberFormat="1" applyFont="1" applyBorder="1" applyAlignment="1">
      <alignment wrapText="1"/>
    </xf>
    <xf numFmtId="2" fontId="23" fillId="0" borderId="1" xfId="4" applyNumberFormat="1" applyFont="1" applyBorder="1" applyAlignment="1">
      <alignment wrapText="1"/>
    </xf>
    <xf numFmtId="2" fontId="5" fillId="0" borderId="0" xfId="4" applyNumberFormat="1" applyAlignment="1">
      <alignment wrapText="1"/>
    </xf>
    <xf numFmtId="0" fontId="5" fillId="0" borderId="1" xfId="4" applyBorder="1" applyAlignment="1">
      <alignment horizontal="center"/>
    </xf>
    <xf numFmtId="168" fontId="23" fillId="0" borderId="1" xfId="4" applyNumberFormat="1" applyFont="1" applyBorder="1"/>
    <xf numFmtId="167" fontId="5" fillId="0" borderId="1" xfId="4" applyNumberFormat="1" applyBorder="1"/>
    <xf numFmtId="0" fontId="5" fillId="0" borderId="1" xfId="4" applyBorder="1"/>
    <xf numFmtId="167" fontId="24" fillId="0" borderId="1" xfId="4" applyNumberFormat="1" applyFont="1" applyBorder="1"/>
    <xf numFmtId="168" fontId="23" fillId="0" borderId="1" xfId="4" applyNumberFormat="1" applyFont="1" applyBorder="1" applyAlignment="1">
      <alignment wrapText="1"/>
    </xf>
    <xf numFmtId="167" fontId="24" fillId="0" borderId="1" xfId="4" applyNumberFormat="1" applyFont="1" applyBorder="1" applyAlignment="1">
      <alignment wrapText="1"/>
    </xf>
    <xf numFmtId="0" fontId="5" fillId="0" borderId="0" xfId="4" applyAlignment="1">
      <alignment horizontal="center"/>
    </xf>
    <xf numFmtId="168" fontId="23" fillId="0" borderId="0" xfId="4" applyNumberFormat="1" applyFont="1"/>
    <xf numFmtId="167" fontId="24" fillId="0" borderId="0" xfId="4" applyNumberFormat="1" applyFont="1"/>
    <xf numFmtId="15" fontId="22" fillId="0" borderId="1" xfId="4" applyNumberFormat="1" applyFont="1" applyBorder="1" applyAlignment="1">
      <alignment horizontal="center"/>
    </xf>
    <xf numFmtId="15" fontId="23" fillId="0" borderId="0" xfId="4" applyNumberFormat="1" applyFont="1"/>
    <xf numFmtId="0" fontId="5" fillId="0" borderId="1" xfId="4" applyBorder="1" applyAlignment="1">
      <alignment horizontal="center" wrapText="1"/>
    </xf>
    <xf numFmtId="15" fontId="24" fillId="0" borderId="0" xfId="4" applyNumberFormat="1" applyFont="1" applyAlignment="1">
      <alignment horizontal="center"/>
    </xf>
    <xf numFmtId="15" fontId="21" fillId="3" borderId="3" xfId="4" applyNumberFormat="1" applyFont="1" applyFill="1" applyBorder="1" applyAlignment="1">
      <alignment horizontal="center" vertical="center" wrapText="1"/>
    </xf>
    <xf numFmtId="165" fontId="21" fillId="3" borderId="3" xfId="4" applyNumberFormat="1" applyFont="1" applyFill="1" applyBorder="1" applyAlignment="1">
      <alignment horizontal="center" vertical="center" wrapText="1"/>
    </xf>
    <xf numFmtId="166" fontId="21" fillId="3" borderId="3" xfId="4" applyNumberFormat="1" applyFont="1" applyFill="1" applyBorder="1" applyAlignment="1">
      <alignment horizontal="center" vertical="center" wrapText="1"/>
    </xf>
    <xf numFmtId="15" fontId="5" fillId="0" borderId="0" xfId="4" quotePrefix="1" applyNumberFormat="1" applyAlignment="1">
      <alignment horizontal="center"/>
    </xf>
    <xf numFmtId="0" fontId="24" fillId="0" borderId="1" xfId="4" applyFont="1" applyBorder="1"/>
    <xf numFmtId="15" fontId="24" fillId="0" borderId="0" xfId="4" quotePrefix="1" applyNumberFormat="1" applyFont="1" applyAlignment="1">
      <alignment horizontal="center"/>
    </xf>
    <xf numFmtId="169" fontId="24" fillId="0" borderId="0" xfId="4" applyNumberFormat="1" applyFont="1"/>
    <xf numFmtId="0" fontId="5" fillId="0" borderId="0" xfId="6"/>
    <xf numFmtId="0" fontId="25" fillId="0" borderId="1" xfId="6" applyFont="1" applyBorder="1" applyAlignment="1">
      <alignment horizontal="center"/>
    </xf>
    <xf numFmtId="4" fontId="14" fillId="0" borderId="1" xfId="7" applyNumberFormat="1" applyFont="1" applyFill="1" applyBorder="1" applyAlignment="1">
      <alignment horizontal="right" vertical="center" wrapText="1"/>
    </xf>
    <xf numFmtId="0" fontId="7" fillId="0" borderId="0" xfId="3" applyFont="1"/>
    <xf numFmtId="0" fontId="6" fillId="0" borderId="0" xfId="3" applyFont="1"/>
    <xf numFmtId="2" fontId="6" fillId="0" borderId="0" xfId="3" applyNumberFormat="1" applyFont="1" applyAlignment="1">
      <alignment horizontal="center"/>
    </xf>
    <xf numFmtId="2" fontId="7" fillId="0" borderId="0" xfId="3" applyNumberFormat="1" applyFont="1" applyAlignment="1">
      <alignment horizontal="right"/>
    </xf>
    <xf numFmtId="2" fontId="7" fillId="0" borderId="0" xfId="3" applyNumberFormat="1" applyFont="1" applyAlignment="1">
      <alignment horizontal="center"/>
    </xf>
    <xf numFmtId="0" fontId="6" fillId="0" borderId="0" xfId="0" applyFont="1" applyFill="1"/>
    <xf numFmtId="0" fontId="26" fillId="0" borderId="14" xfId="0" applyFont="1" applyBorder="1" applyAlignment="1">
      <alignment vertical="center" wrapText="1"/>
    </xf>
    <xf numFmtId="0" fontId="27" fillId="0" borderId="16" xfId="0" applyFont="1" applyBorder="1" applyAlignment="1">
      <alignment vertical="center" wrapText="1"/>
    </xf>
    <xf numFmtId="0" fontId="27" fillId="0" borderId="16" xfId="0" applyFont="1" applyBorder="1" applyAlignment="1">
      <alignment horizontal="justify" vertical="center" wrapText="1"/>
    </xf>
    <xf numFmtId="0" fontId="27" fillId="0" borderId="18" xfId="0" applyFont="1" applyBorder="1" applyAlignment="1">
      <alignment horizontal="justify" vertical="center" wrapText="1"/>
    </xf>
    <xf numFmtId="0" fontId="26" fillId="0" borderId="16" xfId="0" applyFont="1" applyBorder="1" applyAlignment="1">
      <alignment vertical="center" wrapText="1"/>
    </xf>
    <xf numFmtId="0" fontId="27" fillId="0" borderId="18" xfId="0" applyFont="1" applyBorder="1" applyAlignment="1">
      <alignment vertical="center" wrapText="1"/>
    </xf>
    <xf numFmtId="0" fontId="26" fillId="0" borderId="20" xfId="0" applyFont="1" applyBorder="1" applyAlignment="1">
      <alignment vertical="center" wrapText="1"/>
    </xf>
    <xf numFmtId="0" fontId="27" fillId="0" borderId="21" xfId="0" applyFont="1" applyBorder="1" applyAlignment="1">
      <alignment horizontal="justify" vertical="center" wrapText="1"/>
    </xf>
    <xf numFmtId="0" fontId="27" fillId="0" borderId="22" xfId="0" applyFont="1" applyBorder="1" applyAlignment="1">
      <alignment horizontal="justify" vertical="center" wrapText="1"/>
    </xf>
    <xf numFmtId="0" fontId="27" fillId="0" borderId="21" xfId="0" applyFont="1" applyBorder="1" applyAlignment="1">
      <alignment vertical="center" wrapText="1"/>
    </xf>
    <xf numFmtId="0" fontId="27" fillId="0" borderId="22" xfId="0" applyFont="1" applyBorder="1" applyAlignment="1">
      <alignment vertical="center" wrapText="1"/>
    </xf>
    <xf numFmtId="0" fontId="26" fillId="0" borderId="18" xfId="0" applyFont="1" applyBorder="1" applyAlignment="1">
      <alignment vertical="center" wrapText="1"/>
    </xf>
    <xf numFmtId="0" fontId="27" fillId="0" borderId="0" xfId="0" applyFont="1" applyBorder="1" applyAlignment="1">
      <alignment vertical="center" wrapText="1"/>
    </xf>
    <xf numFmtId="0" fontId="27" fillId="0" borderId="0" xfId="0" applyFont="1" applyBorder="1" applyAlignment="1">
      <alignment vertical="top" wrapText="1"/>
    </xf>
    <xf numFmtId="0" fontId="13" fillId="0" borderId="0" xfId="0" applyFont="1" applyAlignment="1">
      <alignment vertical="center"/>
    </xf>
    <xf numFmtId="0" fontId="30" fillId="0" borderId="1" xfId="0" applyFont="1" applyBorder="1" applyAlignment="1">
      <alignment horizontal="center" vertical="center" wrapText="1"/>
    </xf>
    <xf numFmtId="0" fontId="9" fillId="0" borderId="1" xfId="0" applyFont="1" applyBorder="1" applyAlignment="1">
      <alignment horizontal="left" vertical="center" wrapText="1"/>
    </xf>
    <xf numFmtId="4" fontId="9" fillId="0" borderId="1" xfId="0" applyNumberFormat="1" applyFont="1" applyBorder="1" applyAlignment="1">
      <alignment horizontal="right" vertical="center" wrapText="1"/>
    </xf>
    <xf numFmtId="0" fontId="30" fillId="0" borderId="1" xfId="0" applyFont="1" applyBorder="1" applyAlignment="1">
      <alignment horizontal="left" vertical="center" wrapText="1"/>
    </xf>
    <xf numFmtId="4" fontId="30" fillId="0" borderId="1" xfId="0" applyNumberFormat="1" applyFont="1" applyBorder="1" applyAlignment="1">
      <alignment horizontal="right" vertical="center" wrapText="1"/>
    </xf>
    <xf numFmtId="0" fontId="31" fillId="0" borderId="0" xfId="0" applyFont="1" applyAlignment="1">
      <alignment vertical="center"/>
    </xf>
    <xf numFmtId="170" fontId="31" fillId="0" borderId="0" xfId="0" applyNumberFormat="1" applyFont="1" applyAlignment="1">
      <alignment horizontal="center" vertical="center"/>
    </xf>
    <xf numFmtId="0" fontId="32" fillId="0" borderId="1" xfId="0" applyFont="1" applyBorder="1" applyAlignment="1">
      <alignment horizontal="center" vertical="center" wrapText="1"/>
    </xf>
    <xf numFmtId="43" fontId="33" fillId="0" borderId="1" xfId="2" applyFont="1" applyFill="1" applyBorder="1" applyAlignment="1">
      <alignment horizontal="center" vertical="center" wrapText="1"/>
    </xf>
    <xf numFmtId="0" fontId="34" fillId="0" borderId="1" xfId="0" applyFont="1" applyBorder="1"/>
    <xf numFmtId="39" fontId="34" fillId="0" borderId="1" xfId="0" applyNumberFormat="1" applyFont="1" applyBorder="1" applyAlignment="1">
      <alignment horizontal="center"/>
    </xf>
    <xf numFmtId="4" fontId="34" fillId="0" borderId="1" xfId="0" applyNumberFormat="1" applyFont="1" applyBorder="1"/>
    <xf numFmtId="0" fontId="29" fillId="0" borderId="0" xfId="0" applyFont="1"/>
    <xf numFmtId="10" fontId="29" fillId="0" borderId="0" xfId="0" applyNumberFormat="1" applyFont="1" applyAlignment="1">
      <alignment horizontal="center"/>
    </xf>
    <xf numFmtId="0" fontId="35" fillId="0" borderId="0" xfId="0" applyFont="1"/>
    <xf numFmtId="2" fontId="35" fillId="0" borderId="0" xfId="0" applyNumberFormat="1" applyFont="1" applyAlignment="1">
      <alignment horizontal="center"/>
    </xf>
    <xf numFmtId="3" fontId="34" fillId="0" borderId="1" xfId="0" applyNumberFormat="1" applyFont="1" applyBorder="1" applyAlignment="1">
      <alignment horizontal="center"/>
    </xf>
    <xf numFmtId="0" fontId="35" fillId="0" borderId="0" xfId="0" applyFont="1" applyFill="1"/>
    <xf numFmtId="2" fontId="35" fillId="0" borderId="0" xfId="0" applyNumberFormat="1" applyFont="1" applyFill="1" applyAlignment="1">
      <alignment horizontal="center"/>
    </xf>
    <xf numFmtId="170" fontId="31" fillId="0" borderId="0" xfId="9" applyNumberFormat="1" applyFont="1" applyAlignment="1">
      <alignment horizontal="center" vertical="center"/>
    </xf>
    <xf numFmtId="43" fontId="36" fillId="0" borderId="0" xfId="2" applyFont="1" applyFill="1"/>
    <xf numFmtId="0" fontId="4" fillId="0" borderId="0" xfId="9"/>
    <xf numFmtId="0" fontId="31" fillId="0" borderId="1" xfId="9" applyFont="1" applyBorder="1" applyAlignment="1">
      <alignment horizontal="center" vertical="center" wrapText="1"/>
    </xf>
    <xf numFmtId="4" fontId="31" fillId="0" borderId="1" xfId="2" applyNumberFormat="1" applyFont="1" applyFill="1" applyBorder="1" applyAlignment="1">
      <alignment horizontal="center" vertical="center" wrapText="1"/>
    </xf>
    <xf numFmtId="4" fontId="31" fillId="0" borderId="1" xfId="9" applyNumberFormat="1" applyFont="1" applyBorder="1" applyAlignment="1">
      <alignment horizontal="center" vertical="center" wrapText="1"/>
    </xf>
    <xf numFmtId="0" fontId="7" fillId="0" borderId="0" xfId="0" applyFont="1" applyAlignment="1">
      <alignment horizontal="center"/>
    </xf>
    <xf numFmtId="0" fontId="18" fillId="0" borderId="1" xfId="0" applyFont="1" applyBorder="1" applyAlignment="1">
      <alignment horizontal="center" vertical="center"/>
    </xf>
    <xf numFmtId="0" fontId="18" fillId="0" borderId="1" xfId="0" applyFont="1" applyBorder="1" applyAlignment="1">
      <alignment horizontal="center" vertical="top" wrapText="1"/>
    </xf>
    <xf numFmtId="43" fontId="18" fillId="0" borderId="1" xfId="2" applyFont="1" applyFill="1" applyBorder="1" applyAlignment="1">
      <alignment horizontal="center" vertical="top" wrapText="1"/>
    </xf>
    <xf numFmtId="0" fontId="7" fillId="0" borderId="0" xfId="0" quotePrefix="1" applyFont="1" applyAlignment="1">
      <alignment vertical="center"/>
    </xf>
    <xf numFmtId="0" fontId="31" fillId="0" borderId="0" xfId="9" applyFont="1" applyAlignment="1">
      <alignment horizontal="justify" vertical="top" wrapText="1"/>
    </xf>
    <xf numFmtId="43" fontId="31" fillId="0" borderId="0" xfId="2" applyFont="1" applyFill="1" applyAlignment="1">
      <alignment horizontal="center"/>
    </xf>
    <xf numFmtId="0" fontId="36" fillId="0" borderId="1" xfId="4" applyFont="1" applyBorder="1"/>
    <xf numFmtId="17" fontId="4" fillId="0" borderId="0" xfId="9" applyNumberFormat="1"/>
    <xf numFmtId="37" fontId="4" fillId="0" borderId="0" xfId="7" applyNumberFormat="1" applyFont="1" applyFill="1" applyBorder="1"/>
    <xf numFmtId="0" fontId="31" fillId="0" borderId="1" xfId="9" applyFont="1" applyBorder="1" applyAlignment="1">
      <alignment horizontal="justify" vertical="top" wrapText="1"/>
    </xf>
    <xf numFmtId="43" fontId="31" fillId="0" borderId="1" xfId="2" applyFont="1" applyFill="1" applyBorder="1" applyAlignment="1">
      <alignment horizontal="center" vertical="center"/>
    </xf>
    <xf numFmtId="43" fontId="31" fillId="0" borderId="1" xfId="2" applyFont="1" applyFill="1" applyBorder="1" applyAlignment="1">
      <alignment horizontal="center"/>
    </xf>
    <xf numFmtId="0" fontId="31" fillId="0" borderId="1" xfId="9" applyFont="1" applyBorder="1"/>
    <xf numFmtId="4" fontId="35" fillId="0" borderId="0" xfId="0" applyNumberFormat="1" applyFont="1" applyAlignment="1">
      <alignment horizontal="right"/>
    </xf>
    <xf numFmtId="0" fontId="30" fillId="0" borderId="0" xfId="0" applyFont="1" applyAlignment="1">
      <alignment vertical="center"/>
    </xf>
    <xf numFmtId="10" fontId="6" fillId="0" borderId="0" xfId="0" applyNumberFormat="1" applyFont="1" applyAlignment="1">
      <alignment horizontal="center"/>
    </xf>
    <xf numFmtId="0" fontId="20" fillId="0" borderId="12" xfId="9" applyFont="1" applyBorder="1" applyAlignment="1">
      <alignment horizontal="justify" vertical="top" wrapText="1"/>
    </xf>
    <xf numFmtId="4" fontId="20" fillId="0" borderId="12" xfId="2" applyNumberFormat="1" applyFont="1" applyFill="1" applyBorder="1" applyAlignment="1">
      <alignment horizontal="center" vertical="center"/>
    </xf>
    <xf numFmtId="0" fontId="7" fillId="0" borderId="0" xfId="0" applyFont="1" applyFill="1"/>
    <xf numFmtId="0" fontId="20" fillId="0" borderId="12" xfId="9" applyFont="1" applyFill="1" applyBorder="1" applyAlignment="1">
      <alignment horizontal="justify" vertical="top" wrapText="1"/>
    </xf>
    <xf numFmtId="2" fontId="7" fillId="0" borderId="0" xfId="0" applyNumberFormat="1" applyFont="1" applyFill="1" applyAlignment="1">
      <alignment horizontal="right"/>
    </xf>
    <xf numFmtId="0" fontId="37" fillId="0" borderId="0" xfId="0" applyFont="1"/>
    <xf numFmtId="43" fontId="31" fillId="0" borderId="12" xfId="2" applyFont="1" applyFill="1" applyBorder="1" applyAlignment="1">
      <alignment horizontal="left"/>
    </xf>
    <xf numFmtId="43" fontId="33" fillId="0" borderId="12" xfId="2" applyFont="1" applyFill="1" applyBorder="1" applyAlignment="1">
      <alignment horizontal="center" vertical="center"/>
    </xf>
    <xf numFmtId="43" fontId="33" fillId="0" borderId="12" xfId="2" applyFont="1" applyFill="1" applyBorder="1" applyAlignment="1">
      <alignment horizontal="center"/>
    </xf>
    <xf numFmtId="0" fontId="30" fillId="0" borderId="0" xfId="0" applyFont="1"/>
    <xf numFmtId="0" fontId="7" fillId="0" borderId="0" xfId="3" applyFont="1" applyFill="1"/>
    <xf numFmtId="2" fontId="7" fillId="0" borderId="0" xfId="3" applyNumberFormat="1" applyFont="1" applyFill="1" applyAlignment="1">
      <alignment horizontal="right"/>
    </xf>
    <xf numFmtId="4" fontId="20" fillId="0" borderId="0" xfId="2" applyNumberFormat="1" applyFont="1" applyFill="1" applyBorder="1" applyAlignment="1">
      <alignment horizontal="center" vertical="center"/>
    </xf>
    <xf numFmtId="0" fontId="33" fillId="0" borderId="0" xfId="0" applyFont="1"/>
    <xf numFmtId="37" fontId="3" fillId="0" borderId="0" xfId="7" applyNumberFormat="1" applyFont="1" applyFill="1" applyBorder="1"/>
    <xf numFmtId="10" fontId="6" fillId="0" borderId="0" xfId="0" applyNumberFormat="1" applyFont="1" applyFill="1" applyAlignment="1">
      <alignment horizontal="center"/>
    </xf>
    <xf numFmtId="43" fontId="31" fillId="0" borderId="1" xfId="7" applyFont="1" applyFill="1" applyBorder="1" applyAlignment="1">
      <alignment horizontal="center" vertical="center" wrapText="1"/>
    </xf>
    <xf numFmtId="43" fontId="36" fillId="0" borderId="0" xfId="2" applyFont="1" applyFill="1" applyAlignment="1">
      <alignment vertical="center"/>
    </xf>
    <xf numFmtId="10" fontId="6" fillId="0" borderId="0" xfId="8" applyNumberFormat="1" applyFont="1" applyFill="1" applyAlignment="1">
      <alignment horizontal="center"/>
    </xf>
    <xf numFmtId="4" fontId="6" fillId="0" borderId="0" xfId="8" applyNumberFormat="1" applyFont="1" applyFill="1" applyAlignment="1">
      <alignment horizontal="right"/>
    </xf>
    <xf numFmtId="43" fontId="15" fillId="0" borderId="1" xfId="2" applyFont="1" applyFill="1" applyBorder="1" applyAlignment="1">
      <alignment vertical="top" wrapText="1"/>
    </xf>
    <xf numFmtId="10" fontId="6" fillId="0" borderId="1" xfId="8" applyNumberFormat="1" applyFont="1" applyFill="1" applyBorder="1" applyAlignment="1">
      <alignment horizontal="center" vertical="center"/>
    </xf>
    <xf numFmtId="43" fontId="31" fillId="0" borderId="0" xfId="2" applyFont="1" applyFill="1" applyAlignment="1">
      <alignment horizontal="center" vertical="center"/>
    </xf>
    <xf numFmtId="4" fontId="31" fillId="0" borderId="0" xfId="2" applyNumberFormat="1" applyFont="1" applyFill="1" applyAlignment="1">
      <alignment horizontal="center" vertical="center"/>
    </xf>
    <xf numFmtId="4" fontId="31" fillId="0" borderId="1" xfId="2" applyNumberFormat="1" applyFont="1" applyFill="1" applyBorder="1" applyAlignment="1">
      <alignment horizontal="center" vertical="center"/>
    </xf>
    <xf numFmtId="37" fontId="1" fillId="0" borderId="1" xfId="2" applyNumberFormat="1" applyFont="1" applyFill="1" applyBorder="1" applyAlignment="1">
      <alignment horizontal="center"/>
    </xf>
    <xf numFmtId="39" fontId="15" fillId="0" borderId="1" xfId="10" applyNumberFormat="1" applyFont="1" applyFill="1" applyBorder="1" applyAlignment="1">
      <alignment horizontal="right" vertical="top" wrapText="1"/>
    </xf>
    <xf numFmtId="2" fontId="7" fillId="0" borderId="0" xfId="0" applyNumberFormat="1" applyFont="1" applyFill="1"/>
    <xf numFmtId="2" fontId="6" fillId="0" borderId="0" xfId="3" applyNumberFormat="1" applyFont="1" applyAlignment="1">
      <alignment horizontal="right"/>
    </xf>
    <xf numFmtId="0" fontId="6" fillId="0" borderId="0" xfId="3" applyFont="1" applyFill="1" applyAlignment="1">
      <alignment wrapText="1"/>
    </xf>
    <xf numFmtId="0" fontId="7" fillId="0" borderId="0" xfId="0" applyFont="1" applyFill="1" applyBorder="1"/>
    <xf numFmtId="2" fontId="7" fillId="0" borderId="0" xfId="0" applyNumberFormat="1" applyFont="1" applyAlignment="1">
      <alignment horizontal="right" vertical="center" wrapText="1"/>
    </xf>
    <xf numFmtId="0" fontId="27" fillId="0" borderId="28" xfId="0" applyFont="1" applyBorder="1" applyAlignment="1">
      <alignment vertical="center" wrapText="1"/>
    </xf>
    <xf numFmtId="0" fontId="6" fillId="0" borderId="0" xfId="0" applyFont="1" applyFill="1" applyAlignment="1">
      <alignment horizontal="left" vertical="center" wrapText="1"/>
    </xf>
    <xf numFmtId="10" fontId="6" fillId="0" borderId="0" xfId="0" applyNumberFormat="1" applyFont="1" applyFill="1" applyAlignment="1">
      <alignment horizontal="center" vertical="center"/>
    </xf>
    <xf numFmtId="0" fontId="8" fillId="0" borderId="0" xfId="1" applyFill="1" applyAlignment="1" applyProtection="1"/>
    <xf numFmtId="2" fontId="7" fillId="0" borderId="0" xfId="0" applyNumberFormat="1" applyFont="1" applyFill="1" applyAlignment="1">
      <alignment horizontal="center"/>
    </xf>
    <xf numFmtId="0" fontId="26" fillId="0" borderId="14" xfId="0" applyFont="1" applyFill="1" applyBorder="1" applyAlignment="1">
      <alignment vertical="center" wrapText="1"/>
    </xf>
    <xf numFmtId="0" fontId="27" fillId="0" borderId="16" xfId="0" applyFont="1" applyFill="1" applyBorder="1" applyAlignment="1">
      <alignment horizontal="justify" vertical="center" wrapText="1"/>
    </xf>
    <xf numFmtId="0" fontId="26" fillId="0" borderId="16" xfId="0" applyFont="1" applyFill="1" applyBorder="1" applyAlignment="1">
      <alignment vertical="center" wrapText="1"/>
    </xf>
    <xf numFmtId="0" fontId="27" fillId="0" borderId="18" xfId="0" applyFont="1" applyFill="1" applyBorder="1" applyAlignment="1">
      <alignment horizontal="justify" vertical="center" wrapText="1"/>
    </xf>
    <xf numFmtId="0" fontId="6" fillId="0" borderId="2" xfId="0" applyFont="1" applyFill="1" applyBorder="1"/>
    <xf numFmtId="2" fontId="6" fillId="0" borderId="2" xfId="0" applyNumberFormat="1" applyFont="1" applyFill="1" applyBorder="1" applyAlignment="1">
      <alignment horizontal="center"/>
    </xf>
    <xf numFmtId="2" fontId="6" fillId="0" borderId="2" xfId="0" applyNumberFormat="1" applyFont="1" applyFill="1" applyBorder="1" applyAlignment="1">
      <alignment horizontal="right"/>
    </xf>
    <xf numFmtId="0" fontId="6" fillId="0" borderId="0" xfId="3" applyFont="1" applyFill="1"/>
    <xf numFmtId="2" fontId="6" fillId="0" borderId="0" xfId="0" applyNumberFormat="1" applyFont="1" applyFill="1" applyAlignment="1">
      <alignment horizontal="right"/>
    </xf>
    <xf numFmtId="0" fontId="6" fillId="0" borderId="0" xfId="0" applyFont="1" applyFill="1" applyAlignment="1">
      <alignment vertical="center"/>
    </xf>
    <xf numFmtId="0" fontId="7" fillId="0" borderId="0" xfId="0" applyFont="1" applyFill="1" applyAlignment="1">
      <alignment vertical="center"/>
    </xf>
    <xf numFmtId="3" fontId="7" fillId="0" borderId="0" xfId="0" applyNumberFormat="1" applyFont="1" applyFill="1" applyAlignment="1">
      <alignment horizontal="right"/>
    </xf>
    <xf numFmtId="4" fontId="0" fillId="0" borderId="0" xfId="0" applyNumberFormat="1" applyFont="1" applyFill="1" applyAlignment="1">
      <alignment wrapText="1" readingOrder="1"/>
    </xf>
    <xf numFmtId="4" fontId="0" fillId="0" borderId="0" xfId="0" applyNumberFormat="1" applyFill="1" applyAlignment="1">
      <alignment wrapText="1" readingOrder="1"/>
    </xf>
    <xf numFmtId="2" fontId="6" fillId="0" borderId="0" xfId="0" applyNumberFormat="1" applyFont="1" applyFill="1" applyAlignment="1">
      <alignment horizontal="center"/>
    </xf>
    <xf numFmtId="0" fontId="0" fillId="0" borderId="0" xfId="0" applyFont="1" applyFill="1" applyBorder="1"/>
    <xf numFmtId="2" fontId="6" fillId="0" borderId="0" xfId="3" applyNumberFormat="1" applyFont="1" applyFill="1" applyAlignment="1">
      <alignment horizontal="center"/>
    </xf>
    <xf numFmtId="2" fontId="7" fillId="0" borderId="0" xfId="3" applyNumberFormat="1" applyFont="1" applyFill="1" applyAlignment="1">
      <alignment horizontal="center"/>
    </xf>
    <xf numFmtId="0" fontId="13" fillId="0" borderId="0" xfId="0" applyFont="1" applyFill="1" applyAlignment="1">
      <alignment vertical="center"/>
    </xf>
    <xf numFmtId="0" fontId="7" fillId="0" borderId="0" xfId="0" applyFont="1" applyFill="1" applyAlignment="1">
      <alignment horizontal="center" vertical="center"/>
    </xf>
    <xf numFmtId="0" fontId="30"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4" fontId="9" fillId="0" borderId="1" xfId="0" applyNumberFormat="1" applyFont="1" applyFill="1" applyBorder="1" applyAlignment="1">
      <alignment horizontal="center" vertical="center" wrapText="1"/>
    </xf>
    <xf numFmtId="0" fontId="30" fillId="0" borderId="1" xfId="0" applyFont="1" applyFill="1" applyBorder="1" applyAlignment="1">
      <alignment horizontal="left" vertical="center" wrapText="1"/>
    </xf>
    <xf numFmtId="4" fontId="30" fillId="0" borderId="1" xfId="0" applyNumberFormat="1" applyFont="1" applyFill="1" applyBorder="1" applyAlignment="1">
      <alignment horizontal="center" vertical="center" wrapText="1"/>
    </xf>
    <xf numFmtId="0" fontId="31" fillId="0" borderId="0" xfId="0" applyFont="1" applyFill="1" applyAlignment="1">
      <alignment vertical="center"/>
    </xf>
    <xf numFmtId="170" fontId="31" fillId="0" borderId="0" xfId="0" applyNumberFormat="1" applyFont="1" applyFill="1" applyAlignment="1">
      <alignment horizontal="center" vertical="center"/>
    </xf>
    <xf numFmtId="0" fontId="32" fillId="0" borderId="1" xfId="0" applyFont="1" applyFill="1" applyBorder="1" applyAlignment="1">
      <alignment horizontal="center" vertical="center" wrapText="1"/>
    </xf>
    <xf numFmtId="0" fontId="2" fillId="0" borderId="1" xfId="0" applyFont="1" applyFill="1" applyBorder="1"/>
    <xf numFmtId="39" fontId="2" fillId="0" borderId="1" xfId="0" applyNumberFormat="1" applyFont="1" applyFill="1" applyBorder="1" applyAlignment="1">
      <alignment horizontal="center" vertical="top" wrapText="1"/>
    </xf>
    <xf numFmtId="0" fontId="30" fillId="0" borderId="0" xfId="0" applyFont="1" applyFill="1" applyAlignment="1">
      <alignment vertical="center"/>
    </xf>
    <xf numFmtId="0" fontId="29" fillId="0" borderId="0" xfId="0" applyFont="1" applyFill="1"/>
    <xf numFmtId="17" fontId="1" fillId="0" borderId="1" xfId="0" applyNumberFormat="1" applyFont="1" applyFill="1" applyBorder="1"/>
    <xf numFmtId="0" fontId="34" fillId="0" borderId="0" xfId="0" applyFont="1" applyFill="1" applyBorder="1"/>
    <xf numFmtId="0" fontId="34" fillId="0" borderId="0" xfId="0" applyFont="1" applyFill="1" applyBorder="1" applyAlignment="1">
      <alignment horizontal="center"/>
    </xf>
    <xf numFmtId="0" fontId="20" fillId="0" borderId="0" xfId="9" applyFont="1" applyFill="1" applyAlignment="1">
      <alignment horizontal="justify" vertical="top" wrapText="1"/>
    </xf>
    <xf numFmtId="4" fontId="20" fillId="0" borderId="0" xfId="2" applyNumberFormat="1" applyFont="1" applyFill="1" applyBorder="1" applyAlignment="1">
      <alignment horizontal="center"/>
    </xf>
    <xf numFmtId="4" fontId="34" fillId="0" borderId="1" xfId="0" applyNumberFormat="1" applyFont="1" applyFill="1" applyBorder="1" applyAlignment="1">
      <alignment horizontal="right"/>
    </xf>
    <xf numFmtId="4" fontId="35" fillId="0" borderId="0" xfId="0" applyNumberFormat="1" applyFont="1" applyFill="1"/>
    <xf numFmtId="0" fontId="37" fillId="0" borderId="0" xfId="0" applyFont="1" applyFill="1"/>
    <xf numFmtId="2" fontId="7" fillId="0" borderId="0" xfId="0" applyNumberFormat="1" applyFont="1" applyFill="1" applyAlignment="1">
      <alignment horizontal="right" vertical="center"/>
    </xf>
    <xf numFmtId="0" fontId="34" fillId="0" borderId="1" xfId="0" applyFont="1" applyFill="1" applyBorder="1"/>
    <xf numFmtId="2" fontId="34" fillId="0" borderId="1" xfId="0" applyNumberFormat="1" applyFont="1" applyFill="1" applyBorder="1" applyAlignment="1">
      <alignment horizontal="center"/>
    </xf>
    <xf numFmtId="2" fontId="34" fillId="0" borderId="0" xfId="0" applyNumberFormat="1" applyFont="1" applyFill="1" applyAlignment="1">
      <alignment horizontal="right"/>
    </xf>
    <xf numFmtId="0" fontId="34" fillId="0" borderId="0" xfId="0" applyFont="1" applyFill="1"/>
    <xf numFmtId="0" fontId="30" fillId="0" borderId="0" xfId="0" applyFont="1" applyFill="1" applyAlignment="1">
      <alignment vertical="center" wrapText="1"/>
    </xf>
    <xf numFmtId="2" fontId="32" fillId="0" borderId="0" xfId="0" applyNumberFormat="1" applyFont="1" applyFill="1" applyAlignment="1">
      <alignment horizontal="right"/>
    </xf>
    <xf numFmtId="0" fontId="6" fillId="0" borderId="0" xfId="0" applyFont="1" applyFill="1" applyAlignment="1">
      <alignment vertical="center" wrapText="1"/>
    </xf>
    <xf numFmtId="0" fontId="4" fillId="0" borderId="0" xfId="9" applyFill="1" applyAlignment="1">
      <alignment vertical="center"/>
    </xf>
    <xf numFmtId="0" fontId="31" fillId="0" borderId="1" xfId="9" applyFont="1" applyFill="1" applyBorder="1" applyAlignment="1">
      <alignment horizontal="center" vertical="center" wrapText="1"/>
    </xf>
    <xf numFmtId="4" fontId="31" fillId="0" borderId="1" xfId="9" applyNumberFormat="1" applyFont="1" applyFill="1" applyBorder="1" applyAlignment="1">
      <alignment horizontal="center" vertical="center" wrapText="1"/>
    </xf>
    <xf numFmtId="0" fontId="7" fillId="0" borderId="0" xfId="0" applyFont="1" applyFill="1" applyAlignment="1">
      <alignment horizontal="center"/>
    </xf>
    <xf numFmtId="4" fontId="38" fillId="0" borderId="26" xfId="0" applyNumberFormat="1" applyFont="1" applyFill="1" applyBorder="1" applyAlignment="1">
      <alignment horizontal="center" vertical="center" wrapText="1" readingOrder="1"/>
    </xf>
    <xf numFmtId="4" fontId="38" fillId="0" borderId="27" xfId="0" applyNumberFormat="1" applyFont="1" applyFill="1" applyBorder="1" applyAlignment="1">
      <alignment horizontal="center" vertical="center" wrapText="1" readingOrder="1"/>
    </xf>
    <xf numFmtId="4" fontId="34" fillId="0" borderId="0" xfId="0" applyNumberFormat="1" applyFont="1" applyFill="1" applyAlignment="1">
      <alignment horizontal="right"/>
    </xf>
    <xf numFmtId="4" fontId="6" fillId="0" borderId="0" xfId="0" applyNumberFormat="1" applyFont="1" applyFill="1" applyAlignment="1">
      <alignment horizontal="right"/>
    </xf>
    <xf numFmtId="2" fontId="6" fillId="0" borderId="0" xfId="3" applyNumberFormat="1" applyFont="1" applyFill="1" applyAlignment="1">
      <alignment horizontal="right"/>
    </xf>
    <xf numFmtId="10" fontId="7" fillId="0" borderId="0" xfId="3" applyNumberFormat="1" applyFont="1" applyFill="1" applyAlignment="1">
      <alignment horizontal="right"/>
    </xf>
    <xf numFmtId="0" fontId="20" fillId="0" borderId="0" xfId="9" applyFont="1" applyFill="1" applyAlignment="1">
      <alignment horizontal="justify" vertical="center" wrapText="1"/>
    </xf>
    <xf numFmtId="0" fontId="34" fillId="0" borderId="1" xfId="0" applyFont="1" applyFill="1" applyBorder="1" applyAlignment="1">
      <alignment horizontal="center"/>
    </xf>
    <xf numFmtId="0" fontId="34" fillId="0" borderId="0" xfId="0" applyFont="1" applyFill="1" applyAlignment="1">
      <alignment horizontal="center"/>
    </xf>
    <xf numFmtId="0" fontId="20" fillId="0" borderId="0" xfId="9" applyFont="1" applyFill="1" applyAlignment="1">
      <alignment horizontal="justify" wrapText="1"/>
    </xf>
    <xf numFmtId="4" fontId="34" fillId="0" borderId="1" xfId="0" applyNumberFormat="1" applyFont="1" applyFill="1" applyBorder="1"/>
    <xf numFmtId="0" fontId="20" fillId="0" borderId="0" xfId="0" applyFont="1" applyFill="1" applyAlignment="1">
      <alignment vertical="center"/>
    </xf>
    <xf numFmtId="170" fontId="31" fillId="0" borderId="0" xfId="9" applyNumberFormat="1" applyFont="1" applyFill="1" applyAlignment="1">
      <alignment horizontal="center" vertical="center"/>
    </xf>
    <xf numFmtId="2" fontId="34" fillId="0" borderId="0" xfId="0" applyNumberFormat="1" applyFont="1" applyFill="1" applyAlignment="1">
      <alignment horizontal="center"/>
    </xf>
    <xf numFmtId="0" fontId="7" fillId="0" borderId="0" xfId="0" quotePrefix="1" applyFont="1" applyFill="1" applyAlignment="1">
      <alignment vertical="center"/>
    </xf>
    <xf numFmtId="0" fontId="7" fillId="0" borderId="1" xfId="0" applyFont="1" applyFill="1" applyBorder="1" applyAlignment="1">
      <alignment vertical="center"/>
    </xf>
    <xf numFmtId="0" fontId="31" fillId="0" borderId="0" xfId="9" applyFont="1" applyFill="1" applyAlignment="1">
      <alignment vertical="center"/>
    </xf>
    <xf numFmtId="0" fontId="31" fillId="0" borderId="0" xfId="9" applyFont="1" applyFill="1" applyAlignment="1">
      <alignment horizontal="justify" vertical="center" wrapText="1"/>
    </xf>
    <xf numFmtId="0" fontId="31" fillId="0" borderId="1" xfId="9" applyFont="1" applyFill="1" applyBorder="1" applyAlignment="1">
      <alignment horizontal="justify" vertical="center" wrapText="1"/>
    </xf>
    <xf numFmtId="0" fontId="2" fillId="0" borderId="1" xfId="0" applyFont="1" applyFill="1" applyBorder="1" applyAlignment="1">
      <alignment horizontal="center" vertical="center" wrapText="1"/>
    </xf>
    <xf numFmtId="0" fontId="15" fillId="0" borderId="1" xfId="9" applyFont="1" applyFill="1" applyBorder="1" applyAlignment="1">
      <alignment vertical="center"/>
    </xf>
    <xf numFmtId="0" fontId="31" fillId="0" borderId="1" xfId="9" applyFont="1" applyFill="1" applyBorder="1" applyAlignment="1">
      <alignment vertical="center"/>
    </xf>
    <xf numFmtId="39" fontId="7" fillId="0" borderId="0" xfId="0" applyNumberFormat="1" applyFont="1" applyFill="1" applyAlignment="1">
      <alignment vertical="center"/>
    </xf>
    <xf numFmtId="39" fontId="39" fillId="0" borderId="1" xfId="0" applyNumberFormat="1" applyFont="1" applyFill="1" applyBorder="1" applyAlignment="1">
      <alignment horizontal="center" vertical="center" wrapText="1" readingOrder="1"/>
    </xf>
    <xf numFmtId="0" fontId="7" fillId="0" borderId="1" xfId="0" applyFont="1" applyFill="1" applyBorder="1"/>
    <xf numFmtId="40" fontId="4" fillId="0" borderId="1" xfId="0" applyNumberFormat="1" applyFont="1" applyFill="1" applyBorder="1" applyAlignment="1">
      <alignment horizontal="center" vertical="top" wrapText="1"/>
    </xf>
    <xf numFmtId="39" fontId="4" fillId="0" borderId="1" xfId="2" applyNumberFormat="1" applyFont="1" applyFill="1" applyBorder="1" applyAlignment="1">
      <alignment horizontal="center" vertical="top" wrapText="1"/>
    </xf>
    <xf numFmtId="43" fontId="4" fillId="0" borderId="1" xfId="2" applyFont="1" applyFill="1" applyBorder="1" applyAlignment="1">
      <alignment horizontal="justify" vertical="top" wrapText="1"/>
    </xf>
    <xf numFmtId="0" fontId="34" fillId="0" borderId="1" xfId="0" applyFont="1" applyFill="1" applyBorder="1" applyAlignment="1">
      <alignment horizontal="center" vertical="center"/>
    </xf>
    <xf numFmtId="10" fontId="6" fillId="0" borderId="0" xfId="8" applyNumberFormat="1" applyFont="1" applyFill="1" applyBorder="1" applyAlignment="1">
      <alignment horizontal="center" vertical="center"/>
    </xf>
    <xf numFmtId="0" fontId="31" fillId="0" borderId="12" xfId="9" applyFont="1" applyFill="1" applyBorder="1" applyAlignment="1">
      <alignment horizontal="justify" vertical="top" wrapText="1"/>
    </xf>
    <xf numFmtId="37" fontId="3" fillId="0" borderId="1" xfId="2" applyNumberFormat="1" applyFont="1" applyFill="1" applyBorder="1" applyAlignment="1">
      <alignment horizontal="center"/>
    </xf>
    <xf numFmtId="39" fontId="3" fillId="0" borderId="1" xfId="2" applyNumberFormat="1" applyFont="1" applyFill="1" applyBorder="1" applyAlignment="1"/>
    <xf numFmtId="4" fontId="35" fillId="0" borderId="0" xfId="0" applyNumberFormat="1" applyFont="1" applyFill="1" applyAlignment="1">
      <alignment horizontal="right"/>
    </xf>
    <xf numFmtId="39" fontId="3" fillId="0" borderId="1" xfId="2" applyNumberFormat="1" applyFont="1" applyFill="1" applyBorder="1" applyAlignment="1">
      <alignment horizontal="right"/>
    </xf>
    <xf numFmtId="0" fontId="31" fillId="0" borderId="0" xfId="9" applyFont="1" applyFill="1"/>
    <xf numFmtId="0" fontId="8" fillId="0" borderId="0" xfId="1" applyAlignment="1" applyProtection="1">
      <alignment vertical="center" wrapText="1"/>
    </xf>
    <xf numFmtId="167" fontId="7" fillId="0" borderId="0" xfId="0" applyNumberFormat="1" applyFont="1"/>
    <xf numFmtId="4" fontId="7" fillId="0" borderId="0" xfId="0" applyNumberFormat="1" applyFont="1" applyFill="1"/>
    <xf numFmtId="0" fontId="16" fillId="0" borderId="1" xfId="0" applyFont="1" applyBorder="1" applyAlignment="1" applyProtection="1">
      <alignment horizontal="center" vertical="center" wrapText="1"/>
      <protection locked="0"/>
    </xf>
    <xf numFmtId="4" fontId="9" fillId="0" borderId="1" xfId="0" applyNumberFormat="1" applyFont="1" applyBorder="1" applyAlignment="1">
      <alignment horizontal="center" vertical="center" wrapText="1"/>
    </xf>
    <xf numFmtId="4" fontId="30" fillId="0" borderId="1" xfId="0" applyNumberFormat="1" applyFont="1" applyBorder="1" applyAlignment="1">
      <alignment horizontal="center" vertical="center" wrapText="1"/>
    </xf>
    <xf numFmtId="0" fontId="6" fillId="0" borderId="0" xfId="0" applyFont="1" applyAlignment="1">
      <alignment horizont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20" fillId="0" borderId="0" xfId="5" applyFont="1" applyAlignment="1">
      <alignment horizontal="center"/>
    </xf>
    <xf numFmtId="0" fontId="25" fillId="0" borderId="1" xfId="6" applyFont="1" applyBorder="1" applyAlignment="1">
      <alignment horizontal="left"/>
    </xf>
    <xf numFmtId="0" fontId="6" fillId="2" borderId="1" xfId="0" applyFont="1" applyFill="1" applyBorder="1" applyAlignment="1">
      <alignment horizontal="center"/>
    </xf>
    <xf numFmtId="4" fontId="6" fillId="0" borderId="1" xfId="0" applyNumberFormat="1" applyFont="1" applyBorder="1" applyAlignment="1">
      <alignment horizontal="center" vertical="top" wrapText="1"/>
    </xf>
    <xf numFmtId="0" fontId="27" fillId="0" borderId="15" xfId="0" applyFont="1" applyBorder="1" applyAlignment="1">
      <alignment vertical="top" wrapText="1"/>
    </xf>
    <xf numFmtId="0" fontId="27" fillId="0" borderId="17" xfId="0" applyFont="1" applyBorder="1" applyAlignment="1">
      <alignment vertical="top" wrapText="1"/>
    </xf>
    <xf numFmtId="0" fontId="27" fillId="0" borderId="19" xfId="0" applyFont="1" applyBorder="1" applyAlignment="1">
      <alignment vertical="top" wrapText="1"/>
    </xf>
    <xf numFmtId="4" fontId="6" fillId="0" borderId="3" xfId="0" applyNumberFormat="1" applyFont="1" applyBorder="1" applyAlignment="1">
      <alignment horizontal="center" vertical="top" wrapText="1"/>
    </xf>
    <xf numFmtId="4" fontId="6" fillId="0" borderId="4" xfId="0" applyNumberFormat="1" applyFont="1" applyBorder="1" applyAlignment="1">
      <alignment horizontal="center" vertical="top" wrapText="1"/>
    </xf>
    <xf numFmtId="4" fontId="6" fillId="0" borderId="5" xfId="0" applyNumberFormat="1" applyFont="1" applyBorder="1" applyAlignment="1">
      <alignment horizontal="center" vertical="top" wrapText="1"/>
    </xf>
    <xf numFmtId="43" fontId="2" fillId="0" borderId="3" xfId="2" applyFont="1" applyFill="1" applyBorder="1" applyAlignment="1">
      <alignment horizontal="center" vertical="center" wrapText="1"/>
    </xf>
    <xf numFmtId="43" fontId="2" fillId="0" borderId="5" xfId="2" applyFont="1" applyFill="1" applyBorder="1" applyAlignment="1">
      <alignment horizontal="center" vertical="center" wrapText="1"/>
    </xf>
    <xf numFmtId="0" fontId="7" fillId="0" borderId="0" xfId="0" applyFont="1" applyFill="1" applyAlignment="1">
      <alignment horizontal="center" vertical="center" wrapText="1"/>
    </xf>
    <xf numFmtId="0" fontId="27" fillId="0" borderId="15" xfId="0" applyFont="1" applyFill="1" applyBorder="1" applyAlignment="1">
      <alignment horizontal="center" vertical="top" wrapText="1"/>
    </xf>
    <xf numFmtId="0" fontId="27" fillId="0" borderId="17" xfId="0" applyFont="1" applyFill="1" applyBorder="1" applyAlignment="1">
      <alignment horizontal="center" vertical="top" wrapText="1"/>
    </xf>
    <xf numFmtId="0" fontId="27" fillId="0" borderId="19" xfId="0" applyFont="1" applyFill="1" applyBorder="1" applyAlignment="1">
      <alignment horizontal="center" vertical="top" wrapText="1"/>
    </xf>
    <xf numFmtId="2" fontId="7" fillId="0" borderId="3" xfId="0" applyNumberFormat="1" applyFont="1" applyFill="1" applyBorder="1" applyAlignment="1">
      <alignment horizontal="center" vertical="center" wrapText="1"/>
    </xf>
    <xf numFmtId="2" fontId="7" fillId="0" borderId="4" xfId="0" applyNumberFormat="1" applyFont="1" applyFill="1" applyBorder="1" applyAlignment="1">
      <alignment horizontal="center" vertical="center" wrapText="1"/>
    </xf>
    <xf numFmtId="2" fontId="7" fillId="0" borderId="5" xfId="0" applyNumberFormat="1" applyFont="1" applyFill="1" applyBorder="1" applyAlignment="1">
      <alignment horizontal="center" vertical="center" wrapText="1"/>
    </xf>
    <xf numFmtId="0" fontId="32" fillId="0" borderId="1" xfId="0" applyFont="1" applyFill="1" applyBorder="1" applyAlignment="1">
      <alignment horizontal="center" vertical="center" wrapText="1"/>
    </xf>
    <xf numFmtId="2" fontId="6" fillId="0" borderId="1" xfId="3" applyNumberFormat="1" applyFont="1" applyFill="1" applyBorder="1" applyAlignment="1">
      <alignment horizontal="center" vertical="center" wrapText="1"/>
    </xf>
    <xf numFmtId="0" fontId="27" fillId="0" borderId="15" xfId="0" applyFont="1" applyBorder="1" applyAlignment="1">
      <alignment horizontal="center" vertical="top" wrapText="1"/>
    </xf>
    <xf numFmtId="0" fontId="27" fillId="0" borderId="17" xfId="0" applyFont="1" applyBorder="1" applyAlignment="1">
      <alignment horizontal="center" vertical="top" wrapText="1"/>
    </xf>
    <xf numFmtId="0" fontId="27" fillId="0" borderId="19" xfId="0" applyFont="1" applyBorder="1" applyAlignment="1">
      <alignment horizontal="center" vertical="top" wrapText="1"/>
    </xf>
    <xf numFmtId="0" fontId="28" fillId="0" borderId="15" xfId="0" applyFont="1" applyBorder="1" applyAlignment="1">
      <alignment horizontal="center" vertical="center" wrapText="1"/>
    </xf>
    <xf numFmtId="0" fontId="28" fillId="0" borderId="17" xfId="0" applyFont="1" applyBorder="1" applyAlignment="1">
      <alignment horizontal="center" vertical="center" wrapText="1"/>
    </xf>
    <xf numFmtId="0" fontId="28" fillId="0" borderId="19" xfId="0" applyFont="1" applyBorder="1" applyAlignment="1">
      <alignment horizontal="center" vertical="center" wrapText="1"/>
    </xf>
    <xf numFmtId="0" fontId="28" fillId="0" borderId="20" xfId="0" applyFont="1" applyBorder="1" applyAlignment="1">
      <alignment horizontal="center" vertical="center" wrapText="1"/>
    </xf>
    <xf numFmtId="0" fontId="28" fillId="0" borderId="21" xfId="0" applyFont="1" applyBorder="1" applyAlignment="1">
      <alignment horizontal="center" vertical="center" wrapText="1"/>
    </xf>
    <xf numFmtId="0" fontId="28" fillId="0" borderId="22" xfId="0" applyFont="1" applyBorder="1" applyAlignment="1">
      <alignment horizontal="center" vertical="center" wrapText="1"/>
    </xf>
    <xf numFmtId="0" fontId="26" fillId="0" borderId="23" xfId="0" applyFont="1" applyBorder="1" applyAlignment="1">
      <alignment horizontal="center" vertical="top" wrapText="1"/>
    </xf>
    <xf numFmtId="0" fontId="26" fillId="0" borderId="24" xfId="0" applyFont="1" applyBorder="1" applyAlignment="1">
      <alignment horizontal="center" vertical="top" wrapText="1"/>
    </xf>
    <xf numFmtId="0" fontId="26" fillId="0" borderId="25" xfId="0" applyFont="1" applyBorder="1" applyAlignment="1">
      <alignment horizontal="center" vertical="top" wrapText="1"/>
    </xf>
    <xf numFmtId="0" fontId="27" fillId="0" borderId="23" xfId="0" applyFont="1" applyBorder="1" applyAlignment="1">
      <alignment horizontal="center" vertical="top" wrapText="1"/>
    </xf>
    <xf numFmtId="0" fontId="27" fillId="0" borderId="24" xfId="0" applyFont="1" applyBorder="1" applyAlignment="1">
      <alignment horizontal="center" vertical="top" wrapText="1"/>
    </xf>
    <xf numFmtId="0" fontId="27" fillId="0" borderId="25" xfId="0" applyFont="1" applyBorder="1" applyAlignment="1">
      <alignment horizontal="center" vertical="top"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0" xfId="0" applyFont="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cellXfs>
  <cellStyles count="11">
    <cellStyle name="Comma" xfId="10" builtinId="3"/>
    <cellStyle name="Comma 2" xfId="2" xr:uid="{AC3149A7-6842-43FC-8899-2AD2FCEBC50F}"/>
    <cellStyle name="Comma 2 2" xfId="7" xr:uid="{F09992DC-B575-4FAB-9A30-AAEA412E5297}"/>
    <cellStyle name="Hyperlink" xfId="1" builtinId="8"/>
    <cellStyle name="Normal" xfId="0" builtinId="0"/>
    <cellStyle name="Normal 2" xfId="4" xr:uid="{DD5456ED-EE56-4A0E-AA17-3090631FBB03}"/>
    <cellStyle name="Normal 2 2" xfId="5" xr:uid="{F5083A9C-6381-4DD9-8886-456E9C304F74}"/>
    <cellStyle name="Normal 2 3" xfId="6" xr:uid="{908A2DDD-06E7-4AA2-8D3F-40EEF6AE94F8}"/>
    <cellStyle name="Normal 3" xfId="9" xr:uid="{F9D4E80B-7A41-4104-BE91-DEDCD70D1806}"/>
    <cellStyle name="Normal 5" xfId="3" xr:uid="{63500277-38D0-42BC-AEA3-404D81306D44}"/>
    <cellStyle name="Percent" xfId="8" builtinId="5"/>
  </cellStyles>
  <dxfs count="81">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ont>
        <u val="none"/>
      </font>
      <numFmt numFmtId="4" formatCode="#,##0.00"/>
    </dxf>
    <dxf>
      <font>
        <u val="none"/>
      </font>
      <numFmt numFmtId="164" formatCode="#,##0.000"/>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8.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4.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5.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6.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7.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8.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9.png"/></Relationships>
</file>

<file path=xl/drawings/_rels/drawing43.xml.rels><?xml version="1.0" encoding="UTF-8" standalone="yes"?>
<Relationships xmlns="http://schemas.openxmlformats.org/package/2006/relationships"><Relationship Id="rId1" Type="http://schemas.openxmlformats.org/officeDocument/2006/relationships/image" Target="../media/image40.png"/></Relationships>
</file>

<file path=xl/drawings/_rels/drawing44.xml.rels><?xml version="1.0" encoding="UTF-8" standalone="yes"?>
<Relationships xmlns="http://schemas.openxmlformats.org/package/2006/relationships"><Relationship Id="rId1" Type="http://schemas.openxmlformats.org/officeDocument/2006/relationships/image" Target="../media/image4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42.png"/></Relationships>
</file>

<file path=xl/drawings/_rels/drawing46.xml.rels><?xml version="1.0" encoding="UTF-8" standalone="yes"?>
<Relationships xmlns="http://schemas.openxmlformats.org/package/2006/relationships"><Relationship Id="rId1" Type="http://schemas.openxmlformats.org/officeDocument/2006/relationships/image" Target="../media/image43.png"/></Relationships>
</file>

<file path=xl/drawings/_rels/drawing47.xml.rels><?xml version="1.0" encoding="UTF-8" standalone="yes"?>
<Relationships xmlns="http://schemas.openxmlformats.org/package/2006/relationships"><Relationship Id="rId1" Type="http://schemas.openxmlformats.org/officeDocument/2006/relationships/image" Target="../media/image44.png"/></Relationships>
</file>

<file path=xl/drawings/_rels/drawing48.xml.rels><?xml version="1.0" encoding="UTF-8" standalone="yes"?>
<Relationships xmlns="http://schemas.openxmlformats.org/package/2006/relationships"><Relationship Id="rId1" Type="http://schemas.openxmlformats.org/officeDocument/2006/relationships/image" Target="../media/image45.png"/></Relationships>
</file>

<file path=xl/drawings/_rels/drawing49.xml.rels><?xml version="1.0" encoding="UTF-8" standalone="yes"?>
<Relationships xmlns="http://schemas.openxmlformats.org/package/2006/relationships"><Relationship Id="rId1" Type="http://schemas.openxmlformats.org/officeDocument/2006/relationships/image" Target="../media/image46.png"/></Relationships>
</file>

<file path=xl/drawings/_rels/drawing50.xml.rels><?xml version="1.0" encoding="UTF-8" standalone="yes"?>
<Relationships xmlns="http://schemas.openxmlformats.org/package/2006/relationships"><Relationship Id="rId1" Type="http://schemas.openxmlformats.org/officeDocument/2006/relationships/image" Target="../media/image47.png"/></Relationships>
</file>

<file path=xl/drawings/_rels/drawing51.xml.rels><?xml version="1.0" encoding="UTF-8" standalone="yes"?>
<Relationships xmlns="http://schemas.openxmlformats.org/package/2006/relationships"><Relationship Id="rId1" Type="http://schemas.openxmlformats.org/officeDocument/2006/relationships/image" Target="../media/image48.png"/></Relationships>
</file>

<file path=xl/drawings/_rels/drawing52.xml.rels><?xml version="1.0" encoding="UTF-8" standalone="yes"?>
<Relationships xmlns="http://schemas.openxmlformats.org/package/2006/relationships"><Relationship Id="rId1" Type="http://schemas.openxmlformats.org/officeDocument/2006/relationships/image" Target="../media/image49.png"/></Relationships>
</file>

<file path=xl/drawings/_rels/drawing53.xml.rels><?xml version="1.0" encoding="UTF-8" standalone="yes"?>
<Relationships xmlns="http://schemas.openxmlformats.org/package/2006/relationships"><Relationship Id="rId1" Type="http://schemas.openxmlformats.org/officeDocument/2006/relationships/image" Target="../media/image50.png"/></Relationships>
</file>

<file path=xl/drawings/_rels/drawing54.xml.rels><?xml version="1.0" encoding="UTF-8" standalone="yes"?>
<Relationships xmlns="http://schemas.openxmlformats.org/package/2006/relationships"><Relationship Id="rId1" Type="http://schemas.openxmlformats.org/officeDocument/2006/relationships/image" Target="../media/image5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52.png"/></Relationships>
</file>

<file path=xl/drawings/_rels/drawing56.xml.rels><?xml version="1.0" encoding="UTF-8" standalone="yes"?>
<Relationships xmlns="http://schemas.openxmlformats.org/package/2006/relationships"><Relationship Id="rId1"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dr:twoCellAnchor>
    <xdr:from>
      <xdr:col>2</xdr:col>
      <xdr:colOff>66674</xdr:colOff>
      <xdr:row>2</xdr:row>
      <xdr:rowOff>152400</xdr:rowOff>
    </xdr:from>
    <xdr:to>
      <xdr:col>2</xdr:col>
      <xdr:colOff>1552575</xdr:colOff>
      <xdr:row>7</xdr:row>
      <xdr:rowOff>276225</xdr:rowOff>
    </xdr:to>
    <xdr:pic>
      <xdr:nvPicPr>
        <xdr:cNvPr id="2" name="Picture 1">
          <a:extLst>
            <a:ext uri="{FF2B5EF4-FFF2-40B4-BE49-F238E27FC236}">
              <a16:creationId xmlns:a16="http://schemas.microsoft.com/office/drawing/2014/main" id="{9AD056A1-D928-43A0-B373-0CB50C20D8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3524" y="485775"/>
          <a:ext cx="1485901"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2</xdr:row>
      <xdr:rowOff>161925</xdr:rowOff>
    </xdr:from>
    <xdr:to>
      <xdr:col>2</xdr:col>
      <xdr:colOff>1781175</xdr:colOff>
      <xdr:row>7</xdr:row>
      <xdr:rowOff>152400</xdr:rowOff>
    </xdr:to>
    <xdr:pic>
      <xdr:nvPicPr>
        <xdr:cNvPr id="2" name="Picture 303">
          <a:extLst>
            <a:ext uri="{FF2B5EF4-FFF2-40B4-BE49-F238E27FC236}">
              <a16:creationId xmlns:a16="http://schemas.microsoft.com/office/drawing/2014/main" id="{F931E36C-3FE0-46BF-BF6B-CE011B4F47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81625" y="495300"/>
          <a:ext cx="14763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47625</xdr:colOff>
      <xdr:row>3</xdr:row>
      <xdr:rowOff>66675</xdr:rowOff>
    </xdr:from>
    <xdr:to>
      <xdr:col>2</xdr:col>
      <xdr:colOff>1704974</xdr:colOff>
      <xdr:row>7</xdr:row>
      <xdr:rowOff>161925</xdr:rowOff>
    </xdr:to>
    <xdr:pic>
      <xdr:nvPicPr>
        <xdr:cNvPr id="2" name="Picture 320">
          <a:extLst>
            <a:ext uri="{FF2B5EF4-FFF2-40B4-BE49-F238E27FC236}">
              <a16:creationId xmlns:a16="http://schemas.microsoft.com/office/drawing/2014/main" id="{7443A351-DD2C-4DF5-9191-F27C841AEB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29225" y="590550"/>
          <a:ext cx="1657349"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66676</xdr:colOff>
      <xdr:row>2</xdr:row>
      <xdr:rowOff>57151</xdr:rowOff>
    </xdr:from>
    <xdr:to>
      <xdr:col>2</xdr:col>
      <xdr:colOff>1362075</xdr:colOff>
      <xdr:row>7</xdr:row>
      <xdr:rowOff>266700</xdr:rowOff>
    </xdr:to>
    <xdr:pic>
      <xdr:nvPicPr>
        <xdr:cNvPr id="3" name="Picture 2">
          <a:extLst>
            <a:ext uri="{FF2B5EF4-FFF2-40B4-BE49-F238E27FC236}">
              <a16:creationId xmlns:a16="http://schemas.microsoft.com/office/drawing/2014/main" id="{72B2ADCB-8173-4D85-A6E7-0C349C566D7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38826" y="390526"/>
          <a:ext cx="1295399" cy="13525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114300</xdr:colOff>
      <xdr:row>3</xdr:row>
      <xdr:rowOff>28575</xdr:rowOff>
    </xdr:from>
    <xdr:to>
      <xdr:col>2</xdr:col>
      <xdr:colOff>1638300</xdr:colOff>
      <xdr:row>7</xdr:row>
      <xdr:rowOff>133350</xdr:rowOff>
    </xdr:to>
    <xdr:pic>
      <xdr:nvPicPr>
        <xdr:cNvPr id="2" name="Picture 304">
          <a:extLst>
            <a:ext uri="{FF2B5EF4-FFF2-40B4-BE49-F238E27FC236}">
              <a16:creationId xmlns:a16="http://schemas.microsoft.com/office/drawing/2014/main" id="{7B70BC1F-D9EF-4A78-9A78-5FD27D8B90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1150" y="552450"/>
          <a:ext cx="15240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9525</xdr:colOff>
      <xdr:row>2</xdr:row>
      <xdr:rowOff>152400</xdr:rowOff>
    </xdr:from>
    <xdr:to>
      <xdr:col>2</xdr:col>
      <xdr:colOff>1123950</xdr:colOff>
      <xdr:row>7</xdr:row>
      <xdr:rowOff>104775</xdr:rowOff>
    </xdr:to>
    <xdr:pic>
      <xdr:nvPicPr>
        <xdr:cNvPr id="2" name="Picture 320">
          <a:extLst>
            <a:ext uri="{FF2B5EF4-FFF2-40B4-BE49-F238E27FC236}">
              <a16:creationId xmlns:a16="http://schemas.microsoft.com/office/drawing/2014/main" id="{9DFE5650-EBAD-42D8-80C4-9EF3DDDEBE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0" y="485775"/>
          <a:ext cx="11144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38100</xdr:colOff>
      <xdr:row>2</xdr:row>
      <xdr:rowOff>85725</xdr:rowOff>
    </xdr:from>
    <xdr:to>
      <xdr:col>3</xdr:col>
      <xdr:colOff>0</xdr:colOff>
      <xdr:row>6</xdr:row>
      <xdr:rowOff>180975</xdr:rowOff>
    </xdr:to>
    <xdr:pic>
      <xdr:nvPicPr>
        <xdr:cNvPr id="2" name="Picture 321">
          <a:extLst>
            <a:ext uri="{FF2B5EF4-FFF2-40B4-BE49-F238E27FC236}">
              <a16:creationId xmlns:a16="http://schemas.microsoft.com/office/drawing/2014/main" id="{364A3260-55F9-4946-978F-F32A85FE8F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4950" y="419100"/>
          <a:ext cx="16764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57150</xdr:colOff>
      <xdr:row>2</xdr:row>
      <xdr:rowOff>133350</xdr:rowOff>
    </xdr:from>
    <xdr:to>
      <xdr:col>2</xdr:col>
      <xdr:colOff>1657350</xdr:colOff>
      <xdr:row>7</xdr:row>
      <xdr:rowOff>28575</xdr:rowOff>
    </xdr:to>
    <xdr:pic>
      <xdr:nvPicPr>
        <xdr:cNvPr id="2" name="Picture 323">
          <a:extLst>
            <a:ext uri="{FF2B5EF4-FFF2-40B4-BE49-F238E27FC236}">
              <a16:creationId xmlns:a16="http://schemas.microsoft.com/office/drawing/2014/main" id="{609E78E7-9170-4117-9C82-900A270A82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466725"/>
          <a:ext cx="160020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19050</xdr:colOff>
      <xdr:row>3</xdr:row>
      <xdr:rowOff>114300</xdr:rowOff>
    </xdr:from>
    <xdr:to>
      <xdr:col>2</xdr:col>
      <xdr:colOff>1666876</xdr:colOff>
      <xdr:row>6</xdr:row>
      <xdr:rowOff>158458</xdr:rowOff>
    </xdr:to>
    <xdr:pic>
      <xdr:nvPicPr>
        <xdr:cNvPr id="3" name="Picture 324">
          <a:extLst>
            <a:ext uri="{FF2B5EF4-FFF2-40B4-BE49-F238E27FC236}">
              <a16:creationId xmlns:a16="http://schemas.microsoft.com/office/drawing/2014/main" id="{081CAB0F-C46D-4C08-90C3-D473BCD124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8225" y="638175"/>
          <a:ext cx="1647826" cy="996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85725</xdr:colOff>
      <xdr:row>2</xdr:row>
      <xdr:rowOff>114300</xdr:rowOff>
    </xdr:from>
    <xdr:to>
      <xdr:col>2</xdr:col>
      <xdr:colOff>1590675</xdr:colOff>
      <xdr:row>7</xdr:row>
      <xdr:rowOff>123825</xdr:rowOff>
    </xdr:to>
    <xdr:pic>
      <xdr:nvPicPr>
        <xdr:cNvPr id="2" name="Picture 330">
          <a:extLst>
            <a:ext uri="{FF2B5EF4-FFF2-40B4-BE49-F238E27FC236}">
              <a16:creationId xmlns:a16="http://schemas.microsoft.com/office/drawing/2014/main" id="{F0A49A8E-30AD-424B-A917-6CCC805F19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447675"/>
          <a:ext cx="15049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3</xdr:row>
      <xdr:rowOff>76200</xdr:rowOff>
    </xdr:from>
    <xdr:to>
      <xdr:col>2</xdr:col>
      <xdr:colOff>1676400</xdr:colOff>
      <xdr:row>6</xdr:row>
      <xdr:rowOff>171450</xdr:rowOff>
    </xdr:to>
    <xdr:pic>
      <xdr:nvPicPr>
        <xdr:cNvPr id="2" name="Picture 321">
          <a:extLst>
            <a:ext uri="{FF2B5EF4-FFF2-40B4-BE49-F238E27FC236}">
              <a16:creationId xmlns:a16="http://schemas.microsoft.com/office/drawing/2014/main" id="{C1568989-149D-40A4-9D88-DE1BFFD673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9175" y="600075"/>
          <a:ext cx="16764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47626</xdr:colOff>
      <xdr:row>2</xdr:row>
      <xdr:rowOff>152400</xdr:rowOff>
    </xdr:from>
    <xdr:to>
      <xdr:col>2</xdr:col>
      <xdr:colOff>1609726</xdr:colOff>
      <xdr:row>7</xdr:row>
      <xdr:rowOff>85725</xdr:rowOff>
    </xdr:to>
    <xdr:pic>
      <xdr:nvPicPr>
        <xdr:cNvPr id="2" name="Picture 2">
          <a:extLst>
            <a:ext uri="{FF2B5EF4-FFF2-40B4-BE49-F238E27FC236}">
              <a16:creationId xmlns:a16="http://schemas.microsoft.com/office/drawing/2014/main" id="{ED8731D0-277F-40CD-8ED0-0D8688E044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485775"/>
          <a:ext cx="156210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47624</xdr:colOff>
      <xdr:row>3</xdr:row>
      <xdr:rowOff>28575</xdr:rowOff>
    </xdr:from>
    <xdr:to>
      <xdr:col>2</xdr:col>
      <xdr:colOff>1638299</xdr:colOff>
      <xdr:row>6</xdr:row>
      <xdr:rowOff>171450</xdr:rowOff>
    </xdr:to>
    <xdr:pic>
      <xdr:nvPicPr>
        <xdr:cNvPr id="2" name="Picture 320">
          <a:extLst>
            <a:ext uri="{FF2B5EF4-FFF2-40B4-BE49-F238E27FC236}">
              <a16:creationId xmlns:a16="http://schemas.microsoft.com/office/drawing/2014/main" id="{AC09F439-4A69-4B9C-BEF4-237EAFD149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57774" y="552450"/>
          <a:ext cx="15906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57149</xdr:colOff>
      <xdr:row>2</xdr:row>
      <xdr:rowOff>123825</xdr:rowOff>
    </xdr:from>
    <xdr:to>
      <xdr:col>2</xdr:col>
      <xdr:colOff>1628774</xdr:colOff>
      <xdr:row>7</xdr:row>
      <xdr:rowOff>9525</xdr:rowOff>
    </xdr:to>
    <xdr:pic>
      <xdr:nvPicPr>
        <xdr:cNvPr id="2" name="Picture 322">
          <a:extLst>
            <a:ext uri="{FF2B5EF4-FFF2-40B4-BE49-F238E27FC236}">
              <a16:creationId xmlns:a16="http://schemas.microsoft.com/office/drawing/2014/main" id="{82B911EB-5362-49C5-98BA-F59CE21AAA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457200"/>
          <a:ext cx="15716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76200</xdr:colOff>
      <xdr:row>2</xdr:row>
      <xdr:rowOff>161925</xdr:rowOff>
    </xdr:from>
    <xdr:to>
      <xdr:col>2</xdr:col>
      <xdr:colOff>1628775</xdr:colOff>
      <xdr:row>7</xdr:row>
      <xdr:rowOff>95250</xdr:rowOff>
    </xdr:to>
    <xdr:pic>
      <xdr:nvPicPr>
        <xdr:cNvPr id="2" name="Picture 327">
          <a:extLst>
            <a:ext uri="{FF2B5EF4-FFF2-40B4-BE49-F238E27FC236}">
              <a16:creationId xmlns:a16="http://schemas.microsoft.com/office/drawing/2014/main" id="{9469F446-C3DA-484F-9ABF-AED50206CE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53050" y="495300"/>
          <a:ext cx="1552575"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66675</xdr:colOff>
      <xdr:row>2</xdr:row>
      <xdr:rowOff>142875</xdr:rowOff>
    </xdr:from>
    <xdr:to>
      <xdr:col>2</xdr:col>
      <xdr:colOff>1628775</xdr:colOff>
      <xdr:row>6</xdr:row>
      <xdr:rowOff>228600</xdr:rowOff>
    </xdr:to>
    <xdr:pic>
      <xdr:nvPicPr>
        <xdr:cNvPr id="2" name="Picture 326">
          <a:extLst>
            <a:ext uri="{FF2B5EF4-FFF2-40B4-BE49-F238E27FC236}">
              <a16:creationId xmlns:a16="http://schemas.microsoft.com/office/drawing/2014/main" id="{6E8B5092-8DE8-4FB6-A964-34B7937E18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476250"/>
          <a:ext cx="15621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47625</xdr:colOff>
      <xdr:row>2</xdr:row>
      <xdr:rowOff>85725</xdr:rowOff>
    </xdr:from>
    <xdr:to>
      <xdr:col>2</xdr:col>
      <xdr:colOff>1647825</xdr:colOff>
      <xdr:row>5</xdr:row>
      <xdr:rowOff>485775</xdr:rowOff>
    </xdr:to>
    <xdr:pic>
      <xdr:nvPicPr>
        <xdr:cNvPr id="2" name="Picture 315">
          <a:extLst>
            <a:ext uri="{FF2B5EF4-FFF2-40B4-BE49-F238E27FC236}">
              <a16:creationId xmlns:a16="http://schemas.microsoft.com/office/drawing/2014/main" id="{BEE02684-504B-4F36-9FE2-4AEC3E5C6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76800" y="419100"/>
          <a:ext cx="16002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1562100</xdr:colOff>
      <xdr:row>6</xdr:row>
      <xdr:rowOff>0</xdr:rowOff>
    </xdr:to>
    <xdr:pic>
      <xdr:nvPicPr>
        <xdr:cNvPr id="2" name="Picture 313">
          <a:extLst>
            <a:ext uri="{FF2B5EF4-FFF2-40B4-BE49-F238E27FC236}">
              <a16:creationId xmlns:a16="http://schemas.microsoft.com/office/drawing/2014/main" id="{46763BCA-CA32-4BF6-8DAA-92A3DB62FE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28625"/>
          <a:ext cx="14573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57149</xdr:colOff>
      <xdr:row>2</xdr:row>
      <xdr:rowOff>114300</xdr:rowOff>
    </xdr:from>
    <xdr:to>
      <xdr:col>2</xdr:col>
      <xdr:colOff>1628774</xdr:colOff>
      <xdr:row>5</xdr:row>
      <xdr:rowOff>495300</xdr:rowOff>
    </xdr:to>
    <xdr:pic>
      <xdr:nvPicPr>
        <xdr:cNvPr id="2" name="Picture 314">
          <a:extLst>
            <a:ext uri="{FF2B5EF4-FFF2-40B4-BE49-F238E27FC236}">
              <a16:creationId xmlns:a16="http://schemas.microsoft.com/office/drawing/2014/main" id="{9EB6CF45-D21B-4B75-BCA0-AB6CFFE7F4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3999" y="447675"/>
          <a:ext cx="15716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19050</xdr:colOff>
      <xdr:row>3</xdr:row>
      <xdr:rowOff>19050</xdr:rowOff>
    </xdr:from>
    <xdr:to>
      <xdr:col>2</xdr:col>
      <xdr:colOff>1647825</xdr:colOff>
      <xdr:row>7</xdr:row>
      <xdr:rowOff>123825</xdr:rowOff>
    </xdr:to>
    <xdr:pic>
      <xdr:nvPicPr>
        <xdr:cNvPr id="2" name="Picture 288">
          <a:extLst>
            <a:ext uri="{FF2B5EF4-FFF2-40B4-BE49-F238E27FC236}">
              <a16:creationId xmlns:a16="http://schemas.microsoft.com/office/drawing/2014/main" id="{7EFD9D02-A972-4569-A1BC-82E3E3EFC5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8225" y="542925"/>
          <a:ext cx="16287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47626</xdr:colOff>
      <xdr:row>2</xdr:row>
      <xdr:rowOff>152400</xdr:rowOff>
    </xdr:from>
    <xdr:to>
      <xdr:col>2</xdr:col>
      <xdr:colOff>1666876</xdr:colOff>
      <xdr:row>7</xdr:row>
      <xdr:rowOff>142875</xdr:rowOff>
    </xdr:to>
    <xdr:pic>
      <xdr:nvPicPr>
        <xdr:cNvPr id="2" name="Picture 299">
          <a:extLst>
            <a:ext uri="{FF2B5EF4-FFF2-40B4-BE49-F238E27FC236}">
              <a16:creationId xmlns:a16="http://schemas.microsoft.com/office/drawing/2014/main" id="{97481689-A1E7-444F-9A99-62E4FDFC10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485775"/>
          <a:ext cx="16192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4848225</xdr:colOff>
      <xdr:row>3</xdr:row>
      <xdr:rowOff>19050</xdr:rowOff>
    </xdr:from>
    <xdr:to>
      <xdr:col>2</xdr:col>
      <xdr:colOff>1657350</xdr:colOff>
      <xdr:row>7</xdr:row>
      <xdr:rowOff>142875</xdr:rowOff>
    </xdr:to>
    <xdr:pic>
      <xdr:nvPicPr>
        <xdr:cNvPr id="2" name="Picture 296">
          <a:extLst>
            <a:ext uri="{FF2B5EF4-FFF2-40B4-BE49-F238E27FC236}">
              <a16:creationId xmlns:a16="http://schemas.microsoft.com/office/drawing/2014/main" id="{DD3509D4-F5BC-4859-A9FB-FF17CDD1BA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00650" y="542925"/>
          <a:ext cx="16573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66675</xdr:colOff>
      <xdr:row>2</xdr:row>
      <xdr:rowOff>171450</xdr:rowOff>
    </xdr:from>
    <xdr:to>
      <xdr:col>2</xdr:col>
      <xdr:colOff>1657350</xdr:colOff>
      <xdr:row>7</xdr:row>
      <xdr:rowOff>95250</xdr:rowOff>
    </xdr:to>
    <xdr:pic>
      <xdr:nvPicPr>
        <xdr:cNvPr id="2" name="Picture 291">
          <a:extLst>
            <a:ext uri="{FF2B5EF4-FFF2-40B4-BE49-F238E27FC236}">
              <a16:creationId xmlns:a16="http://schemas.microsoft.com/office/drawing/2014/main" id="{CA7353C1-7EC6-4A7C-A767-B57EA6323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504825"/>
          <a:ext cx="15906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38100</xdr:colOff>
      <xdr:row>2</xdr:row>
      <xdr:rowOff>171450</xdr:rowOff>
    </xdr:from>
    <xdr:to>
      <xdr:col>2</xdr:col>
      <xdr:colOff>1666875</xdr:colOff>
      <xdr:row>7</xdr:row>
      <xdr:rowOff>142875</xdr:rowOff>
    </xdr:to>
    <xdr:pic>
      <xdr:nvPicPr>
        <xdr:cNvPr id="2" name="Picture 293">
          <a:extLst>
            <a:ext uri="{FF2B5EF4-FFF2-40B4-BE49-F238E27FC236}">
              <a16:creationId xmlns:a16="http://schemas.microsoft.com/office/drawing/2014/main" id="{2DBF608F-54B4-4EB6-B0DE-E22B6B26A2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504825"/>
          <a:ext cx="16287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1638300</xdr:colOff>
      <xdr:row>6</xdr:row>
      <xdr:rowOff>276225</xdr:rowOff>
    </xdr:to>
    <xdr:pic>
      <xdr:nvPicPr>
        <xdr:cNvPr id="2" name="Picture 289">
          <a:extLst>
            <a:ext uri="{FF2B5EF4-FFF2-40B4-BE49-F238E27FC236}">
              <a16:creationId xmlns:a16="http://schemas.microsoft.com/office/drawing/2014/main" id="{90BE501C-D91F-418C-8B16-0E747E42D4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419100"/>
          <a:ext cx="15525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57151</xdr:colOff>
      <xdr:row>2</xdr:row>
      <xdr:rowOff>66675</xdr:rowOff>
    </xdr:from>
    <xdr:to>
      <xdr:col>2</xdr:col>
      <xdr:colOff>1657351</xdr:colOff>
      <xdr:row>6</xdr:row>
      <xdr:rowOff>371475</xdr:rowOff>
    </xdr:to>
    <xdr:pic>
      <xdr:nvPicPr>
        <xdr:cNvPr id="2" name="Picture 290">
          <a:extLst>
            <a:ext uri="{FF2B5EF4-FFF2-40B4-BE49-F238E27FC236}">
              <a16:creationId xmlns:a16="http://schemas.microsoft.com/office/drawing/2014/main" id="{7953E6D6-9626-41FC-A12A-17096E0697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6" y="400050"/>
          <a:ext cx="1600200"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28575</xdr:colOff>
      <xdr:row>3</xdr:row>
      <xdr:rowOff>66675</xdr:rowOff>
    </xdr:from>
    <xdr:to>
      <xdr:col>2</xdr:col>
      <xdr:colOff>1657350</xdr:colOff>
      <xdr:row>7</xdr:row>
      <xdr:rowOff>257175</xdr:rowOff>
    </xdr:to>
    <xdr:pic>
      <xdr:nvPicPr>
        <xdr:cNvPr id="2" name="Picture 292">
          <a:extLst>
            <a:ext uri="{FF2B5EF4-FFF2-40B4-BE49-F238E27FC236}">
              <a16:creationId xmlns:a16="http://schemas.microsoft.com/office/drawing/2014/main" id="{8880E60A-1D11-406D-93AB-7A88B7AA9B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0" y="590550"/>
          <a:ext cx="16287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19050</xdr:colOff>
      <xdr:row>3</xdr:row>
      <xdr:rowOff>66675</xdr:rowOff>
    </xdr:from>
    <xdr:to>
      <xdr:col>2</xdr:col>
      <xdr:colOff>1362075</xdr:colOff>
      <xdr:row>6</xdr:row>
      <xdr:rowOff>419100</xdr:rowOff>
    </xdr:to>
    <xdr:pic>
      <xdr:nvPicPr>
        <xdr:cNvPr id="4" name="Picture 293">
          <a:extLst>
            <a:ext uri="{FF2B5EF4-FFF2-40B4-BE49-F238E27FC236}">
              <a16:creationId xmlns:a16="http://schemas.microsoft.com/office/drawing/2014/main" id="{2B135A9D-0F33-4C15-BAAF-EF820D91EA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8225" y="590550"/>
          <a:ext cx="134302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1676400</xdr:colOff>
      <xdr:row>7</xdr:row>
      <xdr:rowOff>171450</xdr:rowOff>
    </xdr:to>
    <xdr:pic>
      <xdr:nvPicPr>
        <xdr:cNvPr id="2" name="Picture 295">
          <a:extLst>
            <a:ext uri="{FF2B5EF4-FFF2-40B4-BE49-F238E27FC236}">
              <a16:creationId xmlns:a16="http://schemas.microsoft.com/office/drawing/2014/main" id="{394C86CA-D1DE-4041-8309-3AAC72802D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04825"/>
          <a:ext cx="15811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114300</xdr:colOff>
      <xdr:row>3</xdr:row>
      <xdr:rowOff>9525</xdr:rowOff>
    </xdr:from>
    <xdr:to>
      <xdr:col>2</xdr:col>
      <xdr:colOff>1695450</xdr:colOff>
      <xdr:row>7</xdr:row>
      <xdr:rowOff>133350</xdr:rowOff>
    </xdr:to>
    <xdr:pic>
      <xdr:nvPicPr>
        <xdr:cNvPr id="2" name="Picture 294">
          <a:extLst>
            <a:ext uri="{FF2B5EF4-FFF2-40B4-BE49-F238E27FC236}">
              <a16:creationId xmlns:a16="http://schemas.microsoft.com/office/drawing/2014/main" id="{42FCC5AB-8CA4-447F-A90C-4C18124750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43475" y="533400"/>
          <a:ext cx="15811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47625</xdr:colOff>
      <xdr:row>3</xdr:row>
      <xdr:rowOff>0</xdr:rowOff>
    </xdr:from>
    <xdr:to>
      <xdr:col>3</xdr:col>
      <xdr:colOff>0</xdr:colOff>
      <xdr:row>7</xdr:row>
      <xdr:rowOff>104775</xdr:rowOff>
    </xdr:to>
    <xdr:pic>
      <xdr:nvPicPr>
        <xdr:cNvPr id="2" name="Picture 297">
          <a:extLst>
            <a:ext uri="{FF2B5EF4-FFF2-40B4-BE49-F238E27FC236}">
              <a16:creationId xmlns:a16="http://schemas.microsoft.com/office/drawing/2014/main" id="{9241E228-5663-4184-9950-D7C98A9623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23875"/>
          <a:ext cx="166687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47625</xdr:colOff>
      <xdr:row>3</xdr:row>
      <xdr:rowOff>57150</xdr:rowOff>
    </xdr:from>
    <xdr:to>
      <xdr:col>2</xdr:col>
      <xdr:colOff>1685925</xdr:colOff>
      <xdr:row>7</xdr:row>
      <xdr:rowOff>142875</xdr:rowOff>
    </xdr:to>
    <xdr:pic>
      <xdr:nvPicPr>
        <xdr:cNvPr id="2" name="Picture 298">
          <a:extLst>
            <a:ext uri="{FF2B5EF4-FFF2-40B4-BE49-F238E27FC236}">
              <a16:creationId xmlns:a16="http://schemas.microsoft.com/office/drawing/2014/main" id="{F4D13D1F-3997-4ACB-9190-047B86A91B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81025"/>
          <a:ext cx="163830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66676</xdr:colOff>
      <xdr:row>3</xdr:row>
      <xdr:rowOff>0</xdr:rowOff>
    </xdr:from>
    <xdr:to>
      <xdr:col>2</xdr:col>
      <xdr:colOff>1666876</xdr:colOff>
      <xdr:row>7</xdr:row>
      <xdr:rowOff>104775</xdr:rowOff>
    </xdr:to>
    <xdr:pic>
      <xdr:nvPicPr>
        <xdr:cNvPr id="2" name="Picture 305">
          <a:extLst>
            <a:ext uri="{FF2B5EF4-FFF2-40B4-BE49-F238E27FC236}">
              <a16:creationId xmlns:a16="http://schemas.microsoft.com/office/drawing/2014/main" id="{EDDEB220-F42B-42B7-A0B7-674F987CBB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1" y="523875"/>
          <a:ext cx="16002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76200</xdr:colOff>
      <xdr:row>2</xdr:row>
      <xdr:rowOff>133350</xdr:rowOff>
    </xdr:from>
    <xdr:to>
      <xdr:col>2</xdr:col>
      <xdr:colOff>1657350</xdr:colOff>
      <xdr:row>7</xdr:row>
      <xdr:rowOff>47625</xdr:rowOff>
    </xdr:to>
    <xdr:pic>
      <xdr:nvPicPr>
        <xdr:cNvPr id="2" name="Picture 306">
          <a:extLst>
            <a:ext uri="{FF2B5EF4-FFF2-40B4-BE49-F238E27FC236}">
              <a16:creationId xmlns:a16="http://schemas.microsoft.com/office/drawing/2014/main" id="{137069D7-FD9C-492B-B530-724BBA9C92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5" y="466725"/>
          <a:ext cx="158115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66675</xdr:colOff>
      <xdr:row>3</xdr:row>
      <xdr:rowOff>0</xdr:rowOff>
    </xdr:from>
    <xdr:to>
      <xdr:col>2</xdr:col>
      <xdr:colOff>1628775</xdr:colOff>
      <xdr:row>7</xdr:row>
      <xdr:rowOff>114300</xdr:rowOff>
    </xdr:to>
    <xdr:pic>
      <xdr:nvPicPr>
        <xdr:cNvPr id="2" name="Picture 308">
          <a:extLst>
            <a:ext uri="{FF2B5EF4-FFF2-40B4-BE49-F238E27FC236}">
              <a16:creationId xmlns:a16="http://schemas.microsoft.com/office/drawing/2014/main" id="{D735C1BB-543E-4F4F-A05B-ECF187E2C3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523875"/>
          <a:ext cx="15621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1695450</xdr:colOff>
      <xdr:row>7</xdr:row>
      <xdr:rowOff>66675</xdr:rowOff>
    </xdr:to>
    <xdr:pic>
      <xdr:nvPicPr>
        <xdr:cNvPr id="2" name="Picture 309">
          <a:extLst>
            <a:ext uri="{FF2B5EF4-FFF2-40B4-BE49-F238E27FC236}">
              <a16:creationId xmlns:a16="http://schemas.microsoft.com/office/drawing/2014/main" id="{B4DDA9B9-059B-49F0-89B7-09ABCD30B7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85775"/>
          <a:ext cx="16478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47625</xdr:colOff>
      <xdr:row>3</xdr:row>
      <xdr:rowOff>0</xdr:rowOff>
    </xdr:from>
    <xdr:to>
      <xdr:col>2</xdr:col>
      <xdr:colOff>1571625</xdr:colOff>
      <xdr:row>7</xdr:row>
      <xdr:rowOff>142875</xdr:rowOff>
    </xdr:to>
    <xdr:pic>
      <xdr:nvPicPr>
        <xdr:cNvPr id="2" name="Picture 311">
          <a:extLst>
            <a:ext uri="{FF2B5EF4-FFF2-40B4-BE49-F238E27FC236}">
              <a16:creationId xmlns:a16="http://schemas.microsoft.com/office/drawing/2014/main" id="{D1F84389-E91D-403C-8516-D1424767D8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23875"/>
          <a:ext cx="15240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95250</xdr:colOff>
      <xdr:row>2</xdr:row>
      <xdr:rowOff>180975</xdr:rowOff>
    </xdr:from>
    <xdr:to>
      <xdr:col>2</xdr:col>
      <xdr:colOff>1666875</xdr:colOff>
      <xdr:row>7</xdr:row>
      <xdr:rowOff>133350</xdr:rowOff>
    </xdr:to>
    <xdr:pic>
      <xdr:nvPicPr>
        <xdr:cNvPr id="2" name="Picture 310">
          <a:extLst>
            <a:ext uri="{FF2B5EF4-FFF2-40B4-BE49-F238E27FC236}">
              <a16:creationId xmlns:a16="http://schemas.microsoft.com/office/drawing/2014/main" id="{20A5752E-242A-425E-9F3A-C968D8FDC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14350"/>
          <a:ext cx="15716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95249</xdr:colOff>
      <xdr:row>2</xdr:row>
      <xdr:rowOff>161925</xdr:rowOff>
    </xdr:from>
    <xdr:to>
      <xdr:col>2</xdr:col>
      <xdr:colOff>1628774</xdr:colOff>
      <xdr:row>6</xdr:row>
      <xdr:rowOff>352425</xdr:rowOff>
    </xdr:to>
    <xdr:pic>
      <xdr:nvPicPr>
        <xdr:cNvPr id="2" name="Picture 307">
          <a:extLst>
            <a:ext uri="{FF2B5EF4-FFF2-40B4-BE49-F238E27FC236}">
              <a16:creationId xmlns:a16="http://schemas.microsoft.com/office/drawing/2014/main" id="{AFE51215-7A0C-458D-BAEE-C3D917F175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4" y="495300"/>
          <a:ext cx="15335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76200</xdr:colOff>
      <xdr:row>2</xdr:row>
      <xdr:rowOff>57150</xdr:rowOff>
    </xdr:from>
    <xdr:to>
      <xdr:col>3</xdr:col>
      <xdr:colOff>0</xdr:colOff>
      <xdr:row>6</xdr:row>
      <xdr:rowOff>0</xdr:rowOff>
    </xdr:to>
    <xdr:pic>
      <xdr:nvPicPr>
        <xdr:cNvPr id="2" name="Picture 316">
          <a:extLst>
            <a:ext uri="{FF2B5EF4-FFF2-40B4-BE49-F238E27FC236}">
              <a16:creationId xmlns:a16="http://schemas.microsoft.com/office/drawing/2014/main" id="{45218327-535C-4009-A145-42F2DC81B6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390525"/>
          <a:ext cx="16383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57149</xdr:colOff>
      <xdr:row>3</xdr:row>
      <xdr:rowOff>19050</xdr:rowOff>
    </xdr:from>
    <xdr:to>
      <xdr:col>2</xdr:col>
      <xdr:colOff>1638300</xdr:colOff>
      <xdr:row>7</xdr:row>
      <xdr:rowOff>133350</xdr:rowOff>
    </xdr:to>
    <xdr:pic>
      <xdr:nvPicPr>
        <xdr:cNvPr id="2" name="Picture 312">
          <a:extLst>
            <a:ext uri="{FF2B5EF4-FFF2-40B4-BE49-F238E27FC236}">
              <a16:creationId xmlns:a16="http://schemas.microsoft.com/office/drawing/2014/main" id="{96D3F1A2-E3F6-4849-A4B7-3B8F9D943B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542925"/>
          <a:ext cx="1581151"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38100</xdr:colOff>
      <xdr:row>2</xdr:row>
      <xdr:rowOff>180975</xdr:rowOff>
    </xdr:from>
    <xdr:to>
      <xdr:col>2</xdr:col>
      <xdr:colOff>1552575</xdr:colOff>
      <xdr:row>7</xdr:row>
      <xdr:rowOff>285750</xdr:rowOff>
    </xdr:to>
    <xdr:pic>
      <xdr:nvPicPr>
        <xdr:cNvPr id="2" name="Picture 1">
          <a:extLst>
            <a:ext uri="{FF2B5EF4-FFF2-40B4-BE49-F238E27FC236}">
              <a16:creationId xmlns:a16="http://schemas.microsoft.com/office/drawing/2014/main" id="{CB819D3B-1345-48FC-8FC7-B45013E82D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514350"/>
          <a:ext cx="15144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95250</xdr:colOff>
      <xdr:row>3</xdr:row>
      <xdr:rowOff>47625</xdr:rowOff>
    </xdr:from>
    <xdr:to>
      <xdr:col>2</xdr:col>
      <xdr:colOff>1695450</xdr:colOff>
      <xdr:row>7</xdr:row>
      <xdr:rowOff>304800</xdr:rowOff>
    </xdr:to>
    <xdr:pic>
      <xdr:nvPicPr>
        <xdr:cNvPr id="2" name="Picture 328">
          <a:extLst>
            <a:ext uri="{FF2B5EF4-FFF2-40B4-BE49-F238E27FC236}">
              <a16:creationId xmlns:a16="http://schemas.microsoft.com/office/drawing/2014/main" id="{7A2E00E6-99CD-4885-993D-542908DFE4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71500"/>
          <a:ext cx="16002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85725</xdr:colOff>
      <xdr:row>2</xdr:row>
      <xdr:rowOff>19050</xdr:rowOff>
    </xdr:from>
    <xdr:to>
      <xdr:col>2</xdr:col>
      <xdr:colOff>1628775</xdr:colOff>
      <xdr:row>6</xdr:row>
      <xdr:rowOff>171450</xdr:rowOff>
    </xdr:to>
    <xdr:pic>
      <xdr:nvPicPr>
        <xdr:cNvPr id="2" name="Picture 5">
          <a:extLst>
            <a:ext uri="{FF2B5EF4-FFF2-40B4-BE49-F238E27FC236}">
              <a16:creationId xmlns:a16="http://schemas.microsoft.com/office/drawing/2014/main" id="{2EEB9B59-E682-4814-9D74-C444BF311B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352425"/>
          <a:ext cx="1543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66675</xdr:colOff>
      <xdr:row>2</xdr:row>
      <xdr:rowOff>57150</xdr:rowOff>
    </xdr:from>
    <xdr:to>
      <xdr:col>2</xdr:col>
      <xdr:colOff>1676400</xdr:colOff>
      <xdr:row>6</xdr:row>
      <xdr:rowOff>152400</xdr:rowOff>
    </xdr:to>
    <xdr:pic>
      <xdr:nvPicPr>
        <xdr:cNvPr id="2" name="Picture 343">
          <a:extLst>
            <a:ext uri="{FF2B5EF4-FFF2-40B4-BE49-F238E27FC236}">
              <a16:creationId xmlns:a16="http://schemas.microsoft.com/office/drawing/2014/main" id="{0920A7A0-43B4-4F08-98F2-F4A00714D5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390525"/>
          <a:ext cx="16097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104774</xdr:colOff>
      <xdr:row>2</xdr:row>
      <xdr:rowOff>38100</xdr:rowOff>
    </xdr:from>
    <xdr:to>
      <xdr:col>2</xdr:col>
      <xdr:colOff>1600199</xdr:colOff>
      <xdr:row>6</xdr:row>
      <xdr:rowOff>161925</xdr:rowOff>
    </xdr:to>
    <xdr:pic>
      <xdr:nvPicPr>
        <xdr:cNvPr id="2" name="Picture 342">
          <a:extLst>
            <a:ext uri="{FF2B5EF4-FFF2-40B4-BE49-F238E27FC236}">
              <a16:creationId xmlns:a16="http://schemas.microsoft.com/office/drawing/2014/main" id="{045B49F7-C143-48EB-A6E3-3C9ED6072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49" y="371475"/>
          <a:ext cx="14954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76199</xdr:colOff>
      <xdr:row>2</xdr:row>
      <xdr:rowOff>19050</xdr:rowOff>
    </xdr:from>
    <xdr:to>
      <xdr:col>2</xdr:col>
      <xdr:colOff>1590674</xdr:colOff>
      <xdr:row>6</xdr:row>
      <xdr:rowOff>123825</xdr:rowOff>
    </xdr:to>
    <xdr:pic>
      <xdr:nvPicPr>
        <xdr:cNvPr id="2" name="Picture 3">
          <a:extLst>
            <a:ext uri="{FF2B5EF4-FFF2-40B4-BE49-F238E27FC236}">
              <a16:creationId xmlns:a16="http://schemas.microsoft.com/office/drawing/2014/main" id="{D81CB740-1888-4536-A881-61539F2A17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7799" y="352425"/>
          <a:ext cx="151447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95249</xdr:colOff>
      <xdr:row>2</xdr:row>
      <xdr:rowOff>38100</xdr:rowOff>
    </xdr:from>
    <xdr:to>
      <xdr:col>2</xdr:col>
      <xdr:colOff>1628774</xdr:colOff>
      <xdr:row>6</xdr:row>
      <xdr:rowOff>152400</xdr:rowOff>
    </xdr:to>
    <xdr:pic>
      <xdr:nvPicPr>
        <xdr:cNvPr id="2" name="Picture 340">
          <a:extLst>
            <a:ext uri="{FF2B5EF4-FFF2-40B4-BE49-F238E27FC236}">
              <a16:creationId xmlns:a16="http://schemas.microsoft.com/office/drawing/2014/main" id="{449FD382-9CED-43F0-B311-0938ED6AC0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4" y="371475"/>
          <a:ext cx="153352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1619250</xdr:colOff>
      <xdr:row>6</xdr:row>
      <xdr:rowOff>104775</xdr:rowOff>
    </xdr:to>
    <xdr:pic>
      <xdr:nvPicPr>
        <xdr:cNvPr id="2" name="Picture 339">
          <a:extLst>
            <a:ext uri="{FF2B5EF4-FFF2-40B4-BE49-F238E27FC236}">
              <a16:creationId xmlns:a16="http://schemas.microsoft.com/office/drawing/2014/main" id="{58BA0866-C401-49FB-85E9-129E5ABA73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381000"/>
          <a:ext cx="15144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1609725</xdr:colOff>
      <xdr:row>6</xdr:row>
      <xdr:rowOff>123825</xdr:rowOff>
    </xdr:to>
    <xdr:pic>
      <xdr:nvPicPr>
        <xdr:cNvPr id="2" name="Picture 338">
          <a:extLst>
            <a:ext uri="{FF2B5EF4-FFF2-40B4-BE49-F238E27FC236}">
              <a16:creationId xmlns:a16="http://schemas.microsoft.com/office/drawing/2014/main" id="{A3A644B2-3F7F-4FE2-88DF-50BA6310BF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371475"/>
          <a:ext cx="15621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2</xdr:col>
      <xdr:colOff>57150</xdr:colOff>
      <xdr:row>2</xdr:row>
      <xdr:rowOff>57150</xdr:rowOff>
    </xdr:from>
    <xdr:to>
      <xdr:col>2</xdr:col>
      <xdr:colOff>1685925</xdr:colOff>
      <xdr:row>7</xdr:row>
      <xdr:rowOff>0</xdr:rowOff>
    </xdr:to>
    <xdr:pic>
      <xdr:nvPicPr>
        <xdr:cNvPr id="2" name="Picture 320">
          <a:extLst>
            <a:ext uri="{FF2B5EF4-FFF2-40B4-BE49-F238E27FC236}">
              <a16:creationId xmlns:a16="http://schemas.microsoft.com/office/drawing/2014/main" id="{A5180255-A7A4-4AB6-BB7B-6A1F0E98C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50" y="390525"/>
          <a:ext cx="16287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2</xdr:col>
      <xdr:colOff>57150</xdr:colOff>
      <xdr:row>2</xdr:row>
      <xdr:rowOff>47625</xdr:rowOff>
    </xdr:from>
    <xdr:to>
      <xdr:col>2</xdr:col>
      <xdr:colOff>1628775</xdr:colOff>
      <xdr:row>6</xdr:row>
      <xdr:rowOff>123825</xdr:rowOff>
    </xdr:to>
    <xdr:pic>
      <xdr:nvPicPr>
        <xdr:cNvPr id="2" name="Picture 336">
          <a:extLst>
            <a:ext uri="{FF2B5EF4-FFF2-40B4-BE49-F238E27FC236}">
              <a16:creationId xmlns:a16="http://schemas.microsoft.com/office/drawing/2014/main" id="{1AD19809-0EB7-403D-9BC0-2D28B7AA50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50" y="381000"/>
          <a:ext cx="157162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xdr:from>
      <xdr:col>2</xdr:col>
      <xdr:colOff>57150</xdr:colOff>
      <xdr:row>2</xdr:row>
      <xdr:rowOff>47625</xdr:rowOff>
    </xdr:from>
    <xdr:to>
      <xdr:col>2</xdr:col>
      <xdr:colOff>1685925</xdr:colOff>
      <xdr:row>6</xdr:row>
      <xdr:rowOff>152400</xdr:rowOff>
    </xdr:to>
    <xdr:pic>
      <xdr:nvPicPr>
        <xdr:cNvPr id="2" name="Picture 335">
          <a:extLst>
            <a:ext uri="{FF2B5EF4-FFF2-40B4-BE49-F238E27FC236}">
              <a16:creationId xmlns:a16="http://schemas.microsoft.com/office/drawing/2014/main" id="{D6EB76F0-9FBE-48D1-A32C-72A6742592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5" y="381000"/>
          <a:ext cx="162877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2</xdr:col>
      <xdr:colOff>66674</xdr:colOff>
      <xdr:row>2</xdr:row>
      <xdr:rowOff>95250</xdr:rowOff>
    </xdr:from>
    <xdr:to>
      <xdr:col>2</xdr:col>
      <xdr:colOff>1657349</xdr:colOff>
      <xdr:row>6</xdr:row>
      <xdr:rowOff>180975</xdr:rowOff>
    </xdr:to>
    <xdr:pic>
      <xdr:nvPicPr>
        <xdr:cNvPr id="2" name="Picture 334">
          <a:extLst>
            <a:ext uri="{FF2B5EF4-FFF2-40B4-BE49-F238E27FC236}">
              <a16:creationId xmlns:a16="http://schemas.microsoft.com/office/drawing/2014/main" id="{CA4E36E6-EA80-4649-9FC9-29D1A39C50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49" y="428625"/>
          <a:ext cx="15906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xdr:from>
      <xdr:col>2</xdr:col>
      <xdr:colOff>76199</xdr:colOff>
      <xdr:row>2</xdr:row>
      <xdr:rowOff>133350</xdr:rowOff>
    </xdr:from>
    <xdr:to>
      <xdr:col>2</xdr:col>
      <xdr:colOff>1590674</xdr:colOff>
      <xdr:row>7</xdr:row>
      <xdr:rowOff>9525</xdr:rowOff>
    </xdr:to>
    <xdr:pic>
      <xdr:nvPicPr>
        <xdr:cNvPr id="2" name="Picture 333">
          <a:extLst>
            <a:ext uri="{FF2B5EF4-FFF2-40B4-BE49-F238E27FC236}">
              <a16:creationId xmlns:a16="http://schemas.microsoft.com/office/drawing/2014/main" id="{2C1E0E38-A788-4683-B88C-016485A025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4" y="466725"/>
          <a:ext cx="1514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xdr:from>
      <xdr:col>2</xdr:col>
      <xdr:colOff>57150</xdr:colOff>
      <xdr:row>2</xdr:row>
      <xdr:rowOff>123825</xdr:rowOff>
    </xdr:from>
    <xdr:to>
      <xdr:col>2</xdr:col>
      <xdr:colOff>1638300</xdr:colOff>
      <xdr:row>6</xdr:row>
      <xdr:rowOff>180975</xdr:rowOff>
    </xdr:to>
    <xdr:pic>
      <xdr:nvPicPr>
        <xdr:cNvPr id="2" name="Picture 332">
          <a:extLst>
            <a:ext uri="{FF2B5EF4-FFF2-40B4-BE49-F238E27FC236}">
              <a16:creationId xmlns:a16="http://schemas.microsoft.com/office/drawing/2014/main" id="{AC8DBA42-8BC9-4578-A19A-E6DD8B2639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457200"/>
          <a:ext cx="15811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78" xr16:uid="{77C96831-3AC3-4D4A-AB71-DCBCE4BFEF84}"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MM" headers="0" connectionId="17" xr16:uid="{A54FF037-45DC-4909-80AB-26E1CD7630F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7" xr16:uid="{98C4DB8C-3A1B-4B89-BA9A-BFA209026AD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FD" headers="0" connectionId="19" xr16:uid="{CE8B4A7D-8A9B-4EAA-B5A8-D4FCC8B102B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EQ" connectionId="2" xr16:uid="{F1F3857A-D16D-44CD-B352-D45AA88B06AC}" autoFormatId="16" applyNumberFormats="0" applyBorderFormats="0" applyFontFormats="1" applyPatternFormats="1" applyAlignmentFormats="0" applyWidthHeightFormats="0">
  <queryTableRefresh fieldIdWrapped="1" nextId="15128">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NAV" headers="0" connectionId="21" xr16:uid="{96E4D996-5A41-4C18-8D3E-530BA32BE9B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Debt_Related" headers="0" connectionId="12" xr16:uid="{9124ECB9-BB56-41AC-B6D7-4E0FBFC62D2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EQ_Related" headers="0" connectionId="4" xr16:uid="{1AC8ADC8-FEB2-4B2A-A5B6-3E9384F1675E}"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AF_GOV_SEC" connectionId="10" xr16:uid="{D88FC17F-96BE-47C4-84FF-BE9BA799932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MM" headers="0" connectionId="38" xr16:uid="{A7529C61-3345-4249-95F6-BD42D978B93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GOV_SEC" connectionId="31" xr16:uid="{93762B73-C022-4AA0-A15A-3FB97E35BB3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33" xr16:uid="{647D2BD3-C2A2-49A6-8878-8E23C373E9A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NAV" headers="0" connectionId="42" xr16:uid="{CC746F18-0495-4430-B17E-493794E9274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_EQ" connectionId="23" xr16:uid="{6D1CEC94-8D2E-440C-85B7-EBC38F73FA6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BAF_EQ_Related" headers="0" connectionId="25" xr16:uid="{C033E2B5-5260-406D-A5F5-3E971DE237CE}"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BAF_FD" headers="0" connectionId="40" xr16:uid="{3F7C046D-B2AF-410D-8EE8-AB8C1F384B9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BAF_Mutual_F_Units_1" headers="0" connectionId="28" xr16:uid="{6429459F-9F34-4F0C-A02A-3E2DBEA1A42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_MM" headers="0" connectionId="58" xr16:uid="{E220E66E-449A-4D9C-BCCB-69FF7B265AC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_EQ_Related" headers="0" connectionId="46" xr16:uid="{07668B05-5015-4DC8-BBD6-426DB21F4DA2}"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IF_GOV_SEC" connectionId="51" xr16:uid="{253D47CC-AC59-4039-A815-84CFC30EF06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53" xr16:uid="{2962B5AA-5FAF-4C05-B016-F376B48FF60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IF_EQ" connectionId="44" xr16:uid="{70597767-1941-4873-8529-873DE29EB33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IFNAV" headers="0" connectionId="61" xr16:uid="{BCA14B17-3741-4475-A67D-9F05FD77854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72" xr16:uid="{39AEBCB6-1555-4882-9F12-DF8F4EC59EF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_EQ_Related" headers="0" connectionId="64" xr16:uid="{F2A13F63-CAA1-4C39-9504-576BFFA5E11A}"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MAOF_MM" headers="0" connectionId="77" xr16:uid="{F64E33EC-A153-46F3-A58D-9F3A87BFEA1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MAOFNAV" headers="0" connectionId="80" xr16:uid="{7F2658BE-7EAA-4058-A292-EA80FDDE432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MAOF_EQ" connectionId="62" xr16:uid="{6B6A30A2-D893-4AC5-8D20-038C80F5A61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MAOF_GOV_SEC" connectionId="70" xr16:uid="{4B715027-F34D-4258-8501-65748D34479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_MM" headers="0" connectionId="134" xr16:uid="{04A9AE95-27AC-4F87-AF47-B387C9D3959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33" xr16:uid="{217E07BD-5DFF-445D-B135-9A6F9390DA6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131" xr16:uid="{F4BD915B-FE7A-4379-98A4-134304A9107D}" autoFormatId="16" applyNumberFormats="0" applyBorderFormats="0" applyFontFormats="1" applyPatternFormats="1" applyAlignmentFormats="0" applyWidthHeightFormats="0">
  <queryTableRefresh headersInLastRefresh="0" nextId="8">
    <queryTableFields count="6">
      <queryTableField id="2" name="B"/>
      <queryTableField id="3" name="C"/>
      <queryTableField id="4" name="D"/>
      <queryTableField id="5" name="E"/>
      <queryTableField id="6" name="F"/>
      <queryTableField id="7" name="G"/>
    </queryTableFields>
    <queryTableDeletedFields count="1">
      <deletedField name="A"/>
    </queryTableDeleted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EGF_EQ" connectionId="130" xr16:uid="{4B18827F-B34B-4724-96CC-84C136ED337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EGF_GOV_SEC" connectionId="132" xr16:uid="{DB3292FF-3B1B-47EC-BCE8-425AE99289C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EGFNAV" headers="0" connectionId="135" xr16:uid="{C3CE9F3A-838D-4185-8DEE-32D83DEA801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LF_GOV_SEC" connectionId="36" xr16:uid="{AEC9F8E8-D230-4A6F-BD09-EACC5B69868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LFNAV" headers="0" connectionId="39" xr16:uid="{CF5DBA6C-A536-45F4-88E0-4C0E64A13E8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LF_MM" headers="0" connectionId="37" xr16:uid="{4FC112BA-80AC-4D64-B62F-6A5EE9DB3BA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TMFSP1NAV" headers="0" connectionId="8" xr16:uid="{B5168E4C-C4DA-4F99-B475-CC2BF34F596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STBF_GOV_SEC" connectionId="49" xr16:uid="{16913BFE-8BEC-42AC-8809-6E64B29AC7B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52" xr16:uid="{AAA89770-C1B7-4E8A-B716-C3FCAE55FAF2}"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STBF_MM" headers="0" connectionId="54" xr16:uid="{4B52E4DC-6D05-470E-851E-DC99315AC08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STBFNAV" headers="0" connectionId="55" xr16:uid="{D5800DFF-8BDF-42BB-8AAD-216D94AC25B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50" xr16:uid="{32191593-B754-444D-A9C2-9CD28AA381A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FF_MM" headers="0" connectionId="59" xr16:uid="{90731299-B468-434C-A47C-AFF6C67AD2B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FFSP1NAV" headers="0" connectionId="65" xr16:uid="{B2564E81-8887-488F-BE42-D351BCADED3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FF_Debt_Related" headers="0" connectionId="57" xr16:uid="{F28BF5C8-B27D-4BC9-B28F-D132984CCA8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FF_GOV_SEC" connectionId="56" xr16:uid="{9CB72053-01B5-47BB-87AC-8337AA2409F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FFNAV" headers="0" connectionId="60" xr16:uid="{7A593645-096A-4887-B024-DBD904B1692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FFSP1_Debt_Related" connectionId="63" xr16:uid="{4DF135F4-7DBE-417E-B9BE-5D347E2385F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IPFSP1NAV" headers="0" connectionId="35" xr16:uid="{3F41532C-807F-4E85-B7A6-FD95ED74257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IPF_MM" headers="0" connectionId="30" xr16:uid="{21FF18E5-0103-4481-8358-9A704CD7C78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27" xr16:uid="{8F69BABB-7740-4421-AF4F-BAA012E7AE8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29" xr16:uid="{54FE587C-AE4B-4278-B5A1-94D85EEB5B8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IPF_GOV_SEC" connectionId="26" xr16:uid="{328C80FC-D4F0-4F9B-9BB7-763D045AD11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IPFSP1_Debt_Related" connectionId="34" xr16:uid="{1FF25C9D-2F77-44B2-92FD-62F0AE01A61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PFNAV" headers="0" connectionId="32" xr16:uid="{C9383F10-61CE-4F5F-9C25-0D9510BC646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FRSTF_GOV_SEC" connectionId="107" xr16:uid="{223221AA-5E5B-4269-A2F9-1C9A2BA887C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FRSTFNAV" headers="0" connectionId="109" xr16:uid="{C240FD5B-E75B-48D2-B815-FD6ECDF5622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FRSTF_MM" headers="0" connectionId="108" xr16:uid="{317553A6-DE89-480B-9213-3A5604B0652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USTFNAV" headers="0" connectionId="69" xr16:uid="{A82294AB-0D4B-4E29-98BD-165F9361F84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USTF_MM" headers="0" connectionId="68" xr16:uid="{BD61DB7E-ED88-4374-BC37-42EC0104F56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67" xr16:uid="{C6E92D87-6A04-4BA2-BF5E-BB1296FF2A4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USTF_GOV_SEC" connectionId="66" xr16:uid="{9CD323D6-D986-4951-8BBB-50B5884D81D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OFNAV" headers="0" connectionId="41" xr16:uid="{757544D6-D0F7-457F-9644-4BBC12D7B8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FA_GOV_SEC" connectionId="18" xr16:uid="{15C565AD-9713-4925-95BF-00308290116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ANAV" headers="0" connectionId="24" xr16:uid="{DB421ABE-1979-45E5-A9BC-424BC8CBBDB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22" xr16:uid="{96BD24D7-11C8-45D9-B054-2D041103F362}"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20" xr16:uid="{2EE5C56F-C357-48DE-A47B-E7D37B37B98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GSFR_GOV_SEC" connectionId="15" xr16:uid="{5867F843-2858-417D-8123-487C575AD63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GSFRNAV" headers="0" connectionId="16" xr16:uid="{E8B4966B-520A-4D55-BA50-69C4AF8DC60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BPSUFNAV" headers="0" connectionId="6" xr16:uid="{931555FA-6C02-4CBC-B923-97466AB98ED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BPSUF_MM" headers="0" connectionId="5" xr16:uid="{530F65D2-3382-4FF2-BFFF-DA4F8943148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3" xr16:uid="{2E7F1C3F-75C3-4692-B4C2-41E5150BE34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BPSUF_GOV_SEC" connectionId="1" xr16:uid="{272A40BC-8A55-4650-86CD-953EF5A599A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DBFNAV" headers="0" connectionId="14" xr16:uid="{F9AD24BE-9DF5-406E-A7F2-60B7D33AE38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DBF_MM" headers="0" connectionId="13" xr16:uid="{6442E6BB-D958-4E0A-BEF0-513136F8A8A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11" xr16:uid="{38F24B8E-C8C4-4186-966F-F0362BB8CF5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DBF_GOV_SEC" connectionId="9" xr16:uid="{5C0D60ED-A432-486E-BFDF-178D3ED43A1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RSFC_EQ" connectionId="43" xr16:uid="{F393006C-D2A9-42A9-BC7F-FF3B2AE11B6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RSFCNAV" headers="0" connectionId="48" xr16:uid="{52251218-0DC1-4D84-A96B-E5CCFAEEC6C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47" xr16:uid="{E0935895-FD2E-405F-8204-D8A5F1B8BD0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RSFC_GOV_SEC" connectionId="45" xr16:uid="{61B0B363-AF91-4CB4-A7F9-3A981B4891F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RSFPNAV" headers="0" connectionId="173" xr16:uid="{6E06876E-8667-406D-B607-7289913375A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RSFP_EQ" connectionId="172" xr16:uid="{BAFCA45C-8DB2-44F2-86B2-86AAC6CC486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69" xr16:uid="{A6EF5F70-0475-4AB8-A039-D60B00F0F19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RSFM_GOV_SEC" connectionId="168" xr16:uid="{25B3F9E8-00C3-4586-9CAE-396EE656A66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70" xr16:uid="{67881CF0-9254-4441-AA41-60BBD84B84F8}"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RSFMNAV" headers="0" connectionId="171" xr16:uid="{7D94CA0E-CB95-48EE-9344-2E4C05F9DD7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RSFM_EQ" connectionId="167" xr16:uid="{285A8073-7405-4D9B-8471-0930AFA835E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TOFENAV" headers="0" connectionId="154" xr16:uid="{0CD54234-4FC3-4AC0-88BC-CC99159C1A0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TOFE_EQ" connectionId="153" xr16:uid="{0FB12112-51DE-4B1C-B23C-7CBA33AC9AF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MCAPFNAV" headers="0" connectionId="127" xr16:uid="{BCDFBF25-EC8F-4B95-A4A7-B4830885A1B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MCAPF_EQ" connectionId="126" xr16:uid="{F18E04E1-C2F1-45F2-A12F-1845305ADAA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EQPEFNAV" headers="0" connectionId="123" xr16:uid="{1E0EDAFE-E9D3-46DC-9CA8-6FC3456731C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EQPEF_EQ" connectionId="122" xr16:uid="{5CE5E030-60B0-401F-9A9B-27E09496413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TSF96NAV" headers="0" connectionId="147" xr16:uid="{48EDE817-A22A-4D48-A43C-5EF14951843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TSF96_EQ" connectionId="146" xr16:uid="{5AB0B13A-37B9-438C-B648-3A68F0B48F6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FEFNAV" headers="0" connectionId="129" xr16:uid="{601BAD09-C98A-4A84-A779-BD3D291CD6A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FEF_EQ" connectionId="128" xr16:uid="{38B34937-474D-4FE8-AE03-9055097D808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EOFNAV" headers="0" connectionId="152" xr16:uid="{8AF431EF-416F-4139-BCC3-6EBB8C5489C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EOF_EQ" connectionId="150" xr16:uid="{018C6A88-B6AF-404A-8C86-BC7A46FC82F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EOF_EQ_FU_Related" headers="0" connectionId="151" xr16:uid="{8D758E45-BA49-4018-A343-B236CBEC2DE2}"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INRNAV" headers="0" connectionId="156" xr16:uid="{D267A7A4-FF5E-4EFF-A1B6-9FEC0C12375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INR_EQ" connectionId="155" xr16:uid="{4A6CC933-21FA-48D7-8858-7A22914963A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SCAPFNAV" headers="0" connectionId="175" xr16:uid="{3AEFC2D8-707B-4AEA-8061-9CDBC003D65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SCAPF_EQ" connectionId="174" xr16:uid="{D7E55E09-9595-4B8C-9A34-87717117D18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DIVYF_EQ" connectionId="119" xr16:uid="{349C13C2-2AF2-4BCB-8547-F9E69CDA0CC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DIVYF_Debt_Related" connectionId="120" xr16:uid="{85115B37-01F1-4B7C-B60E-74C95A1D0EC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DIVYFNAV" headers="0" connectionId="121" xr16:uid="{0D2B89F4-903D-4838-96E1-0CA1B05E2A2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IFSANAV" headers="0" connectionId="140" xr16:uid="{CEFD07DD-D5EB-4AE9-96FE-AA58B582F23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IFSA_EQ" connectionId="139" xr16:uid="{EE2AC1B0-FC47-4865-B960-57A45A20FBE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IFNANAV" headers="0" connectionId="138" xr16:uid="{AC8F1C1E-FD74-42FE-B863-BAF0F043D82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IFNA_EQ" connectionId="136" xr16:uid="{85ADB9E7-1899-4572-8AE1-605230E1D2F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IFNA_Debt_Related" connectionId="137" xr16:uid="{A7EE664C-3559-41C2-B8AE-F364A9EC81D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NETF_Debt_Related" connectionId="158" xr16:uid="{3E8A6C57-C2C0-420E-A51E-8B8EB4611F0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NETFNAV" headers="0" connectionId="159" xr16:uid="{AB5AB702-4690-483E-A03D-F2B43C5C729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NETF_EQ" connectionId="157" xr16:uid="{3A4CA0E4-DBDE-4D79-A805-9EC3A3D7D04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NPBETFNAV" headers="0" connectionId="161" xr16:uid="{FDCDDD8B-703E-49B1-87E2-9DD0A7A8650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NPBETF_EQ" connectionId="160" xr16:uid="{C99A88E7-AEAE-4FA8-A5A8-3D3C1A76CF9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FSFNAV" headers="0" connectionId="115" xr16:uid="{C9184855-31C8-406C-9496-23B32F642CC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FSF_EQ" connectionId="114" xr16:uid="{8B225EAD-1296-4A9F-BC9A-3846AF84674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DIF_EQ" connectionId="116" xr16:uid="{5360A95A-75AD-4F9E-A489-2B17C6E24D3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DIF_Foreign_Units" connectionId="117" xr16:uid="{39C8EA23-3599-4D9A-882B-8210DE0B682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DIFNAV" headers="0" connectionId="118" xr16:uid="{549D0B14-AF85-4BC9-A36A-C0675B58CDB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ICF_Debt_Related" connectionId="142" xr16:uid="{99D8D7DA-2213-4D60-98A2-E33DBE0A4EA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ICFNAV" headers="0" connectionId="143" xr16:uid="{8D25F37B-3DA8-4B89-82F0-8E4EB3DBD6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ICF_EQ" connectionId="141" xr16:uid="{344A831C-A3A0-4F1B-9108-2C22FBE0EB5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IPHFNAV" headers="0" connectionId="145" xr16:uid="{7A78B186-47A0-4F27-AB29-7AD5E69440B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IPHF_EQ" connectionId="144" xr16:uid="{CFE3FCBA-8D5A-4C13-AC3E-0296FBC279C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REFNAV" headers="0" connectionId="166" xr16:uid="{CB28BD74-9BD7-4E89-BA4B-E4C95B956F8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REF_EQ" connectionId="165" xr16:uid="{DF58E260-62B2-4FF0-A66E-D50E999C675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ISF_EQ" connectionId="148" xr16:uid="{9DF6C257-082C-46D2-B26C-076B8E89F23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ISFNAV" headers="0" connectionId="149" xr16:uid="{46FDBF09-40A1-48B1-9FB2-424FDE70B80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CSNAV" headers="0" connectionId="125" xr16:uid="{BC208B27-4923-4BAD-BC23-C1AD9903E4E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CS_EQ" connectionId="124" xr16:uid="{6DA960A7-EA51-4199-AF1C-60BC4FB0460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YCFNAV" headers="0" connectionId="177" xr16:uid="{1DEEA979-1498-493A-ADE7-305B8B6D949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YCF_EQ" connectionId="176" xr16:uid="{6A3CFB84-E3AF-410B-9413-54341C56624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QNTFNAV" headers="0" connectionId="164" xr16:uid="{B68D5C50-F9EB-419C-8F0B-FEA5F36AE4C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QNTF_EQ" connectionId="162" xr16:uid="{EAF38CA4-0EBF-4020-81B0-1F8820436B9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QNTF_Debt_Related" connectionId="163" xr16:uid="{B66E4DAE-71A3-4AFD-9353-2FDB2E7C261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VFS2NAV" headers="0" connectionId="113" xr16:uid="{7FADD93F-D41E-405F-9B62-9249DE25953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VFS2_EQ" connectionId="112" xr16:uid="{34C7E800-C549-4FAD-AEC4-CA72CB9F612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VFS1NAV" headers="0" connectionId="111" xr16:uid="{6EC1BAD3-BC09-4A37-90ED-3899907D817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VFS1_EQ" connectionId="110" xr16:uid="{46181B28-DD5E-4017-AB56-06A485C2F30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M56F_Debt_Related" connectionId="105" xr16:uid="{9B719F5D-411F-40A4-BD9E-2BE065FC97E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M56FNAV" headers="0" connectionId="106" xr16:uid="{0C5374E4-CBE6-428E-996D-C3EAF47EF99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M56DNAV" headers="0" connectionId="104" xr16:uid="{2F200A9E-FB0D-460B-A16A-C177BE5ED90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M56D_Debt_Related" connectionId="103" xr16:uid="{D5842EC4-E461-48F9-9A3E-D23116C3573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M56CNAV" headers="0" connectionId="102" xr16:uid="{A2DC9DDD-8B32-49D9-891A-59D130B5670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M56C_Debt_Related" connectionId="101" xr16:uid="{67B94C37-2613-4F75-9A12-0C6CBB733DF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FM56BNAV" headers="0" connectionId="100" xr16:uid="{F543B852-6077-4483-B6ED-B5D8E5C6305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FM56B_Debt_Related" connectionId="99" xr16:uid="{0B20BABB-9169-429D-99CA-97FDCD9A4F1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FM56ANAV" headers="0" connectionId="98" xr16:uid="{AE4231DD-84CD-4FC8-940B-EBE1BC7DE47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FM56A_Debt_Related" connectionId="97" xr16:uid="{0F0FE1B5-44B3-4D4B-AAAC-A4613623648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FM55INAV" headers="0" connectionId="96" xr16:uid="{8DEB2AEA-2AE6-4FAA-BD31-75E4C9DC664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FM55I_Debt_Related" connectionId="95" xr16:uid="{8C21ECA9-A5AB-4C02-8BEA-83EFC060EA5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FM55GNAV" headers="0" connectionId="94" xr16:uid="{B9FA6244-BE54-4380-8024-9A88D5781D1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FM55G_Debt_Related" headers="0" connectionId="93" xr16:uid="{32B42024-9353-439B-84D7-D94504BAB97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FM55G_GOV_SEC" connectionId="92" xr16:uid="{4FCC8FAF-FC9E-4A36-8CB7-02BF18BEDB6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FM55F_Debt_Related" headers="0" connectionId="90" xr16:uid="{57FF5D96-47A1-4354-AC91-A9588E0F16D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FM55F_GOV_SEC" connectionId="89" xr16:uid="{5161F0D2-099F-41BF-81CE-0DF8C38851B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FM55FNAV" headers="0" connectionId="91" xr16:uid="{406FCB3E-30D6-456D-A51B-63F7AEC3ECE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FM55E_GOV_SEC" connectionId="86" xr16:uid="{77CE3577-1972-47BC-AE24-6054DE346CB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FM55ENAV" headers="0" connectionId="88" xr16:uid="{A15BC244-694E-48EB-8353-78E097E1314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FM55E_Debt_Related" headers="0" connectionId="87" xr16:uid="{0CFC7489-3C3C-413E-814C-21042DDE935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FM55DNAV" headers="0" connectionId="85" xr16:uid="{F2B983D3-314E-4F8C-9710-DEE394453AD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FM55D_Debt_Related" headers="0" connectionId="84" xr16:uid="{5A6741A8-26DA-488E-AABB-9388BFA6671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FM55D_GOV_SEC" connectionId="83" xr16:uid="{D60E6E47-E59D-4448-AA0F-F4A0696DAEF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FM55B_Debt_Related" headers="0" connectionId="81" xr16:uid="{54C0970D-2216-4F59-92A2-529E808BDA6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FM55B_GOV_SEC" connectionId="79" xr16:uid="{6AEC83CB-4F4A-4AA1-8BAF-EFBC932D78F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FM55BNAV" headers="0" connectionId="82" xr16:uid="{33323B95-F165-4CF9-8D6A-4E4C89CE7C1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FM55A_GOV_SEC" connectionId="75" xr16:uid="{41EF72B0-6BF1-460E-A369-8AE770B8CA6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FM55ANAV" headers="0" connectionId="78" xr16:uid="{74C7E494-E31D-4709-B52A-AC6077A14F9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FM55A_Debt_Related" headers="0" connectionId="76" xr16:uid="{6DFCA667-7DED-4015-BEE9-F5B8B51C786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FM54ANAV" headers="0" connectionId="74" xr16:uid="{E61F0C2D-73B9-42CD-8027-853E83122E6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FM54A_Debt_Related" headers="0" connectionId="73" xr16:uid="{92BD32C1-FD78-48FE-A90E-2394FAA18A3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FM54A_GOV_SEC" connectionId="71" xr16:uid="{8B7F9535-30C6-4FF1-BD09-E57BBE2C7BA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queryTable" Target="../queryTables/queryTable5.xml"/><Relationship Id="rId5" Type="http://schemas.openxmlformats.org/officeDocument/2006/relationships/queryTable" Target="../queryTables/queryTable4.xml"/><Relationship Id="rId10" Type="http://schemas.openxmlformats.org/officeDocument/2006/relationships/queryTable" Target="../queryTables/queryTable9.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15.xml"/><Relationship Id="rId3" Type="http://schemas.openxmlformats.org/officeDocument/2006/relationships/queryTable" Target="../queryTables/queryTable10.xml"/><Relationship Id="rId7" Type="http://schemas.openxmlformats.org/officeDocument/2006/relationships/queryTable" Target="../queryTables/queryTable14.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queryTable" Target="../queryTables/queryTable13.xml"/><Relationship Id="rId5" Type="http://schemas.openxmlformats.org/officeDocument/2006/relationships/queryTable" Target="../queryTables/queryTable12.xml"/><Relationship Id="rId10" Type="http://schemas.openxmlformats.org/officeDocument/2006/relationships/queryTable" Target="../queryTables/queryTable17.xml"/><Relationship Id="rId4" Type="http://schemas.openxmlformats.org/officeDocument/2006/relationships/queryTable" Target="../queryTables/queryTable11.xml"/><Relationship Id="rId9" Type="http://schemas.openxmlformats.org/officeDocument/2006/relationships/queryTable" Target="../queryTables/queryTable16.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19.xml"/><Relationship Id="rId7" Type="http://schemas.openxmlformats.org/officeDocument/2006/relationships/queryTable" Target="../queryTables/queryTable23.xml"/><Relationship Id="rId2" Type="http://schemas.openxmlformats.org/officeDocument/2006/relationships/queryTable" Target="../queryTables/queryTable18.xml"/><Relationship Id="rId1" Type="http://schemas.openxmlformats.org/officeDocument/2006/relationships/drawing" Target="../drawings/drawing3.xml"/><Relationship Id="rId6" Type="http://schemas.openxmlformats.org/officeDocument/2006/relationships/queryTable" Target="../queryTables/queryTable22.xml"/><Relationship Id="rId5" Type="http://schemas.openxmlformats.org/officeDocument/2006/relationships/queryTable" Target="../queryTables/queryTable21.xml"/><Relationship Id="rId4" Type="http://schemas.openxmlformats.org/officeDocument/2006/relationships/queryTable" Target="../queryTables/queryTable20.xml"/></Relationships>
</file>

<file path=xl/worksheets/_rels/sheet6.xml.rels><?xml version="1.0" encoding="UTF-8" standalone="yes"?>
<Relationships xmlns="http://schemas.openxmlformats.org/package/2006/relationships"><Relationship Id="rId8" Type="http://schemas.openxmlformats.org/officeDocument/2006/relationships/queryTable" Target="../queryTables/queryTable29.xml"/><Relationship Id="rId3" Type="http://schemas.openxmlformats.org/officeDocument/2006/relationships/queryTable" Target="../queryTables/queryTable24.xml"/><Relationship Id="rId7" Type="http://schemas.openxmlformats.org/officeDocument/2006/relationships/queryTable" Target="../queryTables/queryTable28.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queryTable" Target="../queryTables/queryTable27.xml"/><Relationship Id="rId5" Type="http://schemas.openxmlformats.org/officeDocument/2006/relationships/queryTable" Target="../queryTables/queryTable26.xml"/><Relationship Id="rId4" Type="http://schemas.openxmlformats.org/officeDocument/2006/relationships/queryTable" Target="../queryTables/queryTable25.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31.xml"/><Relationship Id="rId7" Type="http://schemas.openxmlformats.org/officeDocument/2006/relationships/queryTable" Target="../queryTables/queryTable35.xml"/><Relationship Id="rId2" Type="http://schemas.openxmlformats.org/officeDocument/2006/relationships/queryTable" Target="../queryTables/queryTable30.xml"/><Relationship Id="rId1" Type="http://schemas.openxmlformats.org/officeDocument/2006/relationships/drawing" Target="../drawings/drawing5.xml"/><Relationship Id="rId6" Type="http://schemas.openxmlformats.org/officeDocument/2006/relationships/queryTable" Target="../queryTables/queryTable34.xml"/><Relationship Id="rId5" Type="http://schemas.openxmlformats.org/officeDocument/2006/relationships/queryTable" Target="../queryTables/queryTable33.xml"/><Relationship Id="rId4" Type="http://schemas.openxmlformats.org/officeDocument/2006/relationships/queryTable" Target="../queryTables/queryTable32.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36.xml"/><Relationship Id="rId2" Type="http://schemas.openxmlformats.org/officeDocument/2006/relationships/drawing" Target="../drawings/drawing6.xml"/><Relationship Id="rId1" Type="http://schemas.openxmlformats.org/officeDocument/2006/relationships/printerSettings" Target="../printerSettings/printerSettings5.bin"/><Relationship Id="rId5" Type="http://schemas.openxmlformats.org/officeDocument/2006/relationships/queryTable" Target="../queryTables/queryTable38.xml"/><Relationship Id="rId4" Type="http://schemas.openxmlformats.org/officeDocument/2006/relationships/queryTable" Target="../queryTables/queryTable37.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40.xml"/><Relationship Id="rId7" Type="http://schemas.openxmlformats.org/officeDocument/2006/relationships/queryTable" Target="../queryTables/queryTable44.xml"/><Relationship Id="rId2" Type="http://schemas.openxmlformats.org/officeDocument/2006/relationships/queryTable" Target="../queryTables/queryTable39.xml"/><Relationship Id="rId1" Type="http://schemas.openxmlformats.org/officeDocument/2006/relationships/drawing" Target="../drawings/drawing7.xml"/><Relationship Id="rId6" Type="http://schemas.openxmlformats.org/officeDocument/2006/relationships/queryTable" Target="../queryTables/queryTable43.xml"/><Relationship Id="rId5" Type="http://schemas.openxmlformats.org/officeDocument/2006/relationships/queryTable" Target="../queryTables/queryTable42.xml"/><Relationship Id="rId4" Type="http://schemas.openxmlformats.org/officeDocument/2006/relationships/queryTable" Target="../queryTables/queryTable41.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46.xml"/><Relationship Id="rId7" Type="http://schemas.openxmlformats.org/officeDocument/2006/relationships/queryTable" Target="../queryTables/queryTable50.xml"/><Relationship Id="rId2" Type="http://schemas.openxmlformats.org/officeDocument/2006/relationships/queryTable" Target="../queryTables/queryTable45.xml"/><Relationship Id="rId1" Type="http://schemas.openxmlformats.org/officeDocument/2006/relationships/drawing" Target="../drawings/drawing8.xml"/><Relationship Id="rId6" Type="http://schemas.openxmlformats.org/officeDocument/2006/relationships/queryTable" Target="../queryTables/queryTable49.xml"/><Relationship Id="rId5" Type="http://schemas.openxmlformats.org/officeDocument/2006/relationships/queryTable" Target="../queryTables/queryTable48.xml"/><Relationship Id="rId4" Type="http://schemas.openxmlformats.org/officeDocument/2006/relationships/queryTable" Target="../queryTables/queryTable47.xml"/></Relationships>
</file>

<file path=xl/worksheets/_rels/sheet11.xml.rels><?xml version="1.0" encoding="UTF-8" standalone="yes"?>
<Relationships xmlns="http://schemas.openxmlformats.org/package/2006/relationships"><Relationship Id="rId8" Type="http://schemas.openxmlformats.org/officeDocument/2006/relationships/queryTable" Target="../queryTables/queryTable57.xml"/><Relationship Id="rId3" Type="http://schemas.openxmlformats.org/officeDocument/2006/relationships/queryTable" Target="../queryTables/queryTable52.xml"/><Relationship Id="rId7" Type="http://schemas.openxmlformats.org/officeDocument/2006/relationships/queryTable" Target="../queryTables/queryTable56.xml"/><Relationship Id="rId2" Type="http://schemas.openxmlformats.org/officeDocument/2006/relationships/queryTable" Target="../queryTables/queryTable51.xml"/><Relationship Id="rId1" Type="http://schemas.openxmlformats.org/officeDocument/2006/relationships/drawing" Target="../drawings/drawing9.xml"/><Relationship Id="rId6" Type="http://schemas.openxmlformats.org/officeDocument/2006/relationships/queryTable" Target="../queryTables/queryTable55.xml"/><Relationship Id="rId5" Type="http://schemas.openxmlformats.org/officeDocument/2006/relationships/queryTable" Target="../queryTables/queryTable54.xml"/><Relationship Id="rId4" Type="http://schemas.openxmlformats.org/officeDocument/2006/relationships/queryTable" Target="../queryTables/queryTable53.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59.xml"/><Relationship Id="rId2" Type="http://schemas.openxmlformats.org/officeDocument/2006/relationships/queryTable" Target="../queryTables/queryTable58.xml"/><Relationship Id="rId1" Type="http://schemas.openxmlformats.org/officeDocument/2006/relationships/drawing" Target="../drawings/drawing10.xml"/><Relationship Id="rId4" Type="http://schemas.openxmlformats.org/officeDocument/2006/relationships/queryTable" Target="../queryTables/queryTable60.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queryTable" Target="../queryTables/queryTable61.xml"/><Relationship Id="rId1" Type="http://schemas.openxmlformats.org/officeDocument/2006/relationships/drawing" Target="../drawings/drawing11.xml"/><Relationship Id="rId5" Type="http://schemas.openxmlformats.org/officeDocument/2006/relationships/queryTable" Target="../queryTables/queryTable64.xml"/><Relationship Id="rId4" Type="http://schemas.openxmlformats.org/officeDocument/2006/relationships/queryTable" Target="../queryTables/queryTable63.xml"/></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65.x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13.xml"/><Relationship Id="rId5" Type="http://schemas.openxmlformats.org/officeDocument/2006/relationships/queryTable" Target="../queryTables/queryTable69.xml"/><Relationship Id="rId4" Type="http://schemas.openxmlformats.org/officeDocument/2006/relationships/queryTable" Target="../queryTables/queryTable68.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71.xml"/><Relationship Id="rId2" Type="http://schemas.openxmlformats.org/officeDocument/2006/relationships/queryTable" Target="../queryTables/queryTable70.x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queryTable" Target="../queryTables/queryTable72.xml"/><Relationship Id="rId1" Type="http://schemas.openxmlformats.org/officeDocument/2006/relationships/drawing" Target="../drawings/drawing15.xml"/><Relationship Id="rId5" Type="http://schemas.openxmlformats.org/officeDocument/2006/relationships/queryTable" Target="../queryTables/queryTable75.xml"/><Relationship Id="rId4" Type="http://schemas.openxmlformats.org/officeDocument/2006/relationships/queryTable" Target="../queryTables/queryTable7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77.xml"/><Relationship Id="rId2" Type="http://schemas.openxmlformats.org/officeDocument/2006/relationships/queryTable" Target="../queryTables/queryTable76.xml"/><Relationship Id="rId1" Type="http://schemas.openxmlformats.org/officeDocument/2006/relationships/drawing" Target="../drawings/drawing16.xml"/><Relationship Id="rId5" Type="http://schemas.openxmlformats.org/officeDocument/2006/relationships/queryTable" Target="../queryTables/queryTable79.xml"/><Relationship Id="rId4" Type="http://schemas.openxmlformats.org/officeDocument/2006/relationships/queryTable" Target="../queryTables/queryTable78.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17.xml"/><Relationship Id="rId5" Type="http://schemas.openxmlformats.org/officeDocument/2006/relationships/queryTable" Target="../queryTables/queryTable83.xml"/><Relationship Id="rId4" Type="http://schemas.openxmlformats.org/officeDocument/2006/relationships/queryTable" Target="../queryTables/queryTable82.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19.xml"/><Relationship Id="rId6" Type="http://schemas.openxmlformats.org/officeDocument/2006/relationships/queryTable" Target="../queryTables/queryTable90.xml"/><Relationship Id="rId5" Type="http://schemas.openxmlformats.org/officeDocument/2006/relationships/queryTable" Target="../queryTables/queryTable89.xml"/><Relationship Id="rId4" Type="http://schemas.openxmlformats.org/officeDocument/2006/relationships/queryTable" Target="../queryTables/queryTable8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92.xml"/><Relationship Id="rId2" Type="http://schemas.openxmlformats.org/officeDocument/2006/relationships/queryTable" Target="../queryTables/queryTable91.xml"/><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96.xml"/><Relationship Id="rId2" Type="http://schemas.openxmlformats.org/officeDocument/2006/relationships/queryTable" Target="../queryTables/queryTable95.xml"/><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queryTable" Target="../queryTables/queryTable97.xml"/><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100.xml"/><Relationship Id="rId2" Type="http://schemas.openxmlformats.org/officeDocument/2006/relationships/queryTable" Target="../queryTables/queryTable99.xml"/><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25.xml"/><Relationship Id="rId4" Type="http://schemas.openxmlformats.org/officeDocument/2006/relationships/queryTable" Target="../queryTables/queryTable10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107.xml"/><Relationship Id="rId2" Type="http://schemas.openxmlformats.org/officeDocument/2006/relationships/queryTable" Target="../queryTables/queryTable106.xml"/><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108.xml"/><Relationship Id="rId2" Type="http://schemas.openxmlformats.org/officeDocument/2006/relationships/drawing" Target="../drawings/drawing28.xml"/><Relationship Id="rId1" Type="http://schemas.openxmlformats.org/officeDocument/2006/relationships/printerSettings" Target="../printerSettings/printerSettings6.bin"/><Relationship Id="rId5" Type="http://schemas.openxmlformats.org/officeDocument/2006/relationships/queryTable" Target="../queryTables/queryTable110.xml"/><Relationship Id="rId4" Type="http://schemas.openxmlformats.org/officeDocument/2006/relationships/queryTable" Target="../queryTables/queryTable109.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112.xml"/><Relationship Id="rId2" Type="http://schemas.openxmlformats.org/officeDocument/2006/relationships/queryTable" Target="../queryTables/queryTable111.xml"/><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queryTable" Target="../queryTables/queryTable113.xml"/><Relationship Id="rId1" Type="http://schemas.openxmlformats.org/officeDocument/2006/relationships/drawing" Target="../drawings/drawing30.xml"/><Relationship Id="rId4" Type="http://schemas.openxmlformats.org/officeDocument/2006/relationships/queryTable" Target="../queryTables/queryTable115.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117.xml"/><Relationship Id="rId2" Type="http://schemas.openxmlformats.org/officeDocument/2006/relationships/queryTable" Target="../queryTables/queryTable116.xml"/><Relationship Id="rId1" Type="http://schemas.openxmlformats.org/officeDocument/2006/relationships/drawing" Target="../drawings/drawing31.xml"/><Relationship Id="rId4" Type="http://schemas.openxmlformats.org/officeDocument/2006/relationships/queryTable" Target="../queryTables/queryTable118.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120.xml"/><Relationship Id="rId2" Type="http://schemas.openxmlformats.org/officeDocument/2006/relationships/queryTable" Target="../queryTables/queryTable119.xml"/><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122.xml"/><Relationship Id="rId2" Type="http://schemas.openxmlformats.org/officeDocument/2006/relationships/queryTable" Target="../queryTables/queryTable121.xml"/><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123.xml"/><Relationship Id="rId2" Type="http://schemas.openxmlformats.org/officeDocument/2006/relationships/drawing" Target="../drawings/drawing34.xml"/><Relationship Id="rId1" Type="http://schemas.openxmlformats.org/officeDocument/2006/relationships/printerSettings" Target="../printerSettings/printerSettings7.bin"/><Relationship Id="rId5" Type="http://schemas.openxmlformats.org/officeDocument/2006/relationships/queryTable" Target="../queryTables/queryTable125.xml"/><Relationship Id="rId4" Type="http://schemas.openxmlformats.org/officeDocument/2006/relationships/queryTable" Target="../queryTables/queryTable124.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26.xml"/><Relationship Id="rId2" Type="http://schemas.openxmlformats.org/officeDocument/2006/relationships/drawing" Target="../drawings/drawing35.xml"/><Relationship Id="rId1" Type="http://schemas.openxmlformats.org/officeDocument/2006/relationships/printerSettings" Target="../printerSettings/printerSettings8.bin"/><Relationship Id="rId5" Type="http://schemas.openxmlformats.org/officeDocument/2006/relationships/queryTable" Target="../queryTables/queryTable128.xml"/><Relationship Id="rId4" Type="http://schemas.openxmlformats.org/officeDocument/2006/relationships/queryTable" Target="../queryTables/queryTable127.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30.xml"/><Relationship Id="rId2" Type="http://schemas.openxmlformats.org/officeDocument/2006/relationships/queryTable" Target="../queryTables/queryTable129.xml"/><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32.xml"/><Relationship Id="rId2" Type="http://schemas.openxmlformats.org/officeDocument/2006/relationships/queryTable" Target="../queryTables/queryTable131.xml"/><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34.xml"/><Relationship Id="rId2" Type="http://schemas.openxmlformats.org/officeDocument/2006/relationships/queryTable" Target="../queryTables/queryTable133.xml"/><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36.xml"/><Relationship Id="rId2" Type="http://schemas.openxmlformats.org/officeDocument/2006/relationships/queryTable" Target="../queryTables/queryTable135.xml"/><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queryTable" Target="../queryTables/queryTable137.xml"/><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40.xml"/><Relationship Id="rId2" Type="http://schemas.openxmlformats.org/officeDocument/2006/relationships/queryTable" Target="../queryTables/queryTable139.xml"/><Relationship Id="rId1" Type="http://schemas.openxmlformats.org/officeDocument/2006/relationships/drawing" Target="../drawings/drawing41.xml"/><Relationship Id="rId4" Type="http://schemas.openxmlformats.org/officeDocument/2006/relationships/queryTable" Target="../queryTables/queryTable141.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43.xml"/><Relationship Id="rId2" Type="http://schemas.openxmlformats.org/officeDocument/2006/relationships/queryTable" Target="../queryTables/queryTable142.xml"/><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45.xml"/><Relationship Id="rId2" Type="http://schemas.openxmlformats.org/officeDocument/2006/relationships/queryTable" Target="../queryTables/queryTable144.xml"/><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47.xml"/><Relationship Id="rId2" Type="http://schemas.openxmlformats.org/officeDocument/2006/relationships/queryTable" Target="../queryTables/queryTable146.xml"/><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49.xml"/><Relationship Id="rId2" Type="http://schemas.openxmlformats.org/officeDocument/2006/relationships/queryTable" Target="../queryTables/queryTable148.xml"/><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51.xml"/><Relationship Id="rId2" Type="http://schemas.openxmlformats.org/officeDocument/2006/relationships/queryTable" Target="../queryTables/queryTable150.xml"/><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53.xml"/><Relationship Id="rId2" Type="http://schemas.openxmlformats.org/officeDocument/2006/relationships/queryTable" Target="../queryTables/queryTable152.xml"/><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55.xml"/><Relationship Id="rId2" Type="http://schemas.openxmlformats.org/officeDocument/2006/relationships/queryTable" Target="../queryTables/queryTable154.xml"/><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57.xml"/><Relationship Id="rId2" Type="http://schemas.openxmlformats.org/officeDocument/2006/relationships/queryTable" Target="../queryTables/queryTable156.xml"/><Relationship Id="rId1" Type="http://schemas.openxmlformats.org/officeDocument/2006/relationships/drawing" Target="../drawings/drawing49.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59.xml"/><Relationship Id="rId2" Type="http://schemas.openxmlformats.org/officeDocument/2006/relationships/queryTable" Target="../queryTables/queryTable158.xml"/><Relationship Id="rId1" Type="http://schemas.openxmlformats.org/officeDocument/2006/relationships/drawing" Target="../drawings/drawing50.xml"/><Relationship Id="rId4" Type="http://schemas.openxmlformats.org/officeDocument/2006/relationships/queryTable" Target="../queryTables/queryTable160.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62.xml"/><Relationship Id="rId2" Type="http://schemas.openxmlformats.org/officeDocument/2006/relationships/queryTable" Target="../queryTables/queryTable161.xml"/><Relationship Id="rId1" Type="http://schemas.openxmlformats.org/officeDocument/2006/relationships/drawing" Target="../drawings/drawing51.xml"/><Relationship Id="rId4" Type="http://schemas.openxmlformats.org/officeDocument/2006/relationships/queryTable" Target="../queryTables/queryTable163.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65.xml"/><Relationship Id="rId2" Type="http://schemas.openxmlformats.org/officeDocument/2006/relationships/queryTable" Target="../queryTables/queryTable164.xml"/><Relationship Id="rId1" Type="http://schemas.openxmlformats.org/officeDocument/2006/relationships/drawing" Target="../drawings/drawing52.xml"/><Relationship Id="rId4" Type="http://schemas.openxmlformats.org/officeDocument/2006/relationships/queryTable" Target="../queryTables/queryTable166.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68.xml"/><Relationship Id="rId2" Type="http://schemas.openxmlformats.org/officeDocument/2006/relationships/queryTable" Target="../queryTables/queryTable167.xml"/><Relationship Id="rId1" Type="http://schemas.openxmlformats.org/officeDocument/2006/relationships/drawing" Target="../drawings/drawing53.xml"/><Relationship Id="rId4" Type="http://schemas.openxmlformats.org/officeDocument/2006/relationships/queryTable" Target="../queryTables/queryTable169.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71.xml"/><Relationship Id="rId2" Type="http://schemas.openxmlformats.org/officeDocument/2006/relationships/queryTable" Target="../queryTables/queryTable170.xml"/><Relationship Id="rId1" Type="http://schemas.openxmlformats.org/officeDocument/2006/relationships/drawing" Target="../drawings/drawing54.xml"/><Relationship Id="rId4" Type="http://schemas.openxmlformats.org/officeDocument/2006/relationships/queryTable" Target="../queryTables/queryTable172.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74.xml"/><Relationship Id="rId2" Type="http://schemas.openxmlformats.org/officeDocument/2006/relationships/queryTable" Target="../queryTables/queryTable173.xml"/><Relationship Id="rId1" Type="http://schemas.openxmlformats.org/officeDocument/2006/relationships/drawing" Target="../drawings/drawing55.xml"/><Relationship Id="rId4" Type="http://schemas.openxmlformats.org/officeDocument/2006/relationships/queryTable" Target="../queryTables/queryTable175.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77.xml"/><Relationship Id="rId2" Type="http://schemas.openxmlformats.org/officeDocument/2006/relationships/queryTable" Target="../queryTables/queryTable176.xml"/><Relationship Id="rId1" Type="http://schemas.openxmlformats.org/officeDocument/2006/relationships/drawing" Target="../drawings/drawing56.xml"/><Relationship Id="rId4" Type="http://schemas.openxmlformats.org/officeDocument/2006/relationships/queryTable" Target="../queryTables/queryTable17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2A48A-943F-476F-AD70-5673E7E26F60}">
  <dimension ref="A1:C68"/>
  <sheetViews>
    <sheetView tabSelected="1" workbookViewId="0">
      <selection sqref="A1:C1"/>
    </sheetView>
  </sheetViews>
  <sheetFormatPr defaultRowHeight="12.75"/>
  <cols>
    <col min="1" max="1" width="16.7109375" style="1" bestFit="1" customWidth="1"/>
    <col min="2" max="2" width="14.5703125" style="1" bestFit="1" customWidth="1"/>
    <col min="3" max="3" width="90.7109375" style="1" customWidth="1"/>
    <col min="4" max="256" width="9.140625" style="1"/>
    <col min="257" max="257" width="16.7109375" style="1" bestFit="1" customWidth="1"/>
    <col min="258" max="258" width="14.5703125" style="1" bestFit="1" customWidth="1"/>
    <col min="259" max="259" width="61.42578125" style="1" bestFit="1" customWidth="1"/>
    <col min="260" max="512" width="9.140625" style="1"/>
    <col min="513" max="513" width="16.7109375" style="1" bestFit="1" customWidth="1"/>
    <col min="514" max="514" width="14.5703125" style="1" bestFit="1" customWidth="1"/>
    <col min="515" max="515" width="61.42578125" style="1" bestFit="1" customWidth="1"/>
    <col min="516" max="768" width="9.140625" style="1"/>
    <col min="769" max="769" width="16.7109375" style="1" bestFit="1" customWidth="1"/>
    <col min="770" max="770" width="14.5703125" style="1" bestFit="1" customWidth="1"/>
    <col min="771" max="771" width="61.42578125" style="1" bestFit="1" customWidth="1"/>
    <col min="772" max="1024" width="9.140625" style="1"/>
    <col min="1025" max="1025" width="16.7109375" style="1" bestFit="1" customWidth="1"/>
    <col min="1026" max="1026" width="14.5703125" style="1" bestFit="1" customWidth="1"/>
    <col min="1027" max="1027" width="61.42578125" style="1" bestFit="1" customWidth="1"/>
    <col min="1028" max="1280" width="9.140625" style="1"/>
    <col min="1281" max="1281" width="16.7109375" style="1" bestFit="1" customWidth="1"/>
    <col min="1282" max="1282" width="14.5703125" style="1" bestFit="1" customWidth="1"/>
    <col min="1283" max="1283" width="61.42578125" style="1" bestFit="1" customWidth="1"/>
    <col min="1284" max="1536" width="9.140625" style="1"/>
    <col min="1537" max="1537" width="16.7109375" style="1" bestFit="1" customWidth="1"/>
    <col min="1538" max="1538" width="14.5703125" style="1" bestFit="1" customWidth="1"/>
    <col min="1539" max="1539" width="61.42578125" style="1" bestFit="1" customWidth="1"/>
    <col min="1540" max="1792" width="9.140625" style="1"/>
    <col min="1793" max="1793" width="16.7109375" style="1" bestFit="1" customWidth="1"/>
    <col min="1794" max="1794" width="14.5703125" style="1" bestFit="1" customWidth="1"/>
    <col min="1795" max="1795" width="61.42578125" style="1" bestFit="1" customWidth="1"/>
    <col min="1796" max="2048" width="9.140625" style="1"/>
    <col min="2049" max="2049" width="16.7109375" style="1" bestFit="1" customWidth="1"/>
    <col min="2050" max="2050" width="14.5703125" style="1" bestFit="1" customWidth="1"/>
    <col min="2051" max="2051" width="61.42578125" style="1" bestFit="1" customWidth="1"/>
    <col min="2052" max="2304" width="9.140625" style="1"/>
    <col min="2305" max="2305" width="16.7109375" style="1" bestFit="1" customWidth="1"/>
    <col min="2306" max="2306" width="14.5703125" style="1" bestFit="1" customWidth="1"/>
    <col min="2307" max="2307" width="61.42578125" style="1" bestFit="1" customWidth="1"/>
    <col min="2308" max="2560" width="9.140625" style="1"/>
    <col min="2561" max="2561" width="16.7109375" style="1" bestFit="1" customWidth="1"/>
    <col min="2562" max="2562" width="14.5703125" style="1" bestFit="1" customWidth="1"/>
    <col min="2563" max="2563" width="61.42578125" style="1" bestFit="1" customWidth="1"/>
    <col min="2564" max="2816" width="9.140625" style="1"/>
    <col min="2817" max="2817" width="16.7109375" style="1" bestFit="1" customWidth="1"/>
    <col min="2818" max="2818" width="14.5703125" style="1" bestFit="1" customWidth="1"/>
    <col min="2819" max="2819" width="61.42578125" style="1" bestFit="1" customWidth="1"/>
    <col min="2820" max="3072" width="9.140625" style="1"/>
    <col min="3073" max="3073" width="16.7109375" style="1" bestFit="1" customWidth="1"/>
    <col min="3074" max="3074" width="14.5703125" style="1" bestFit="1" customWidth="1"/>
    <col min="3075" max="3075" width="61.42578125" style="1" bestFit="1" customWidth="1"/>
    <col min="3076" max="3328" width="9.140625" style="1"/>
    <col min="3329" max="3329" width="16.7109375" style="1" bestFit="1" customWidth="1"/>
    <col min="3330" max="3330" width="14.5703125" style="1" bestFit="1" customWidth="1"/>
    <col min="3331" max="3331" width="61.42578125" style="1" bestFit="1" customWidth="1"/>
    <col min="3332" max="3584" width="9.140625" style="1"/>
    <col min="3585" max="3585" width="16.7109375" style="1" bestFit="1" customWidth="1"/>
    <col min="3586" max="3586" width="14.5703125" style="1" bestFit="1" customWidth="1"/>
    <col min="3587" max="3587" width="61.42578125" style="1" bestFit="1" customWidth="1"/>
    <col min="3588" max="3840" width="9.140625" style="1"/>
    <col min="3841" max="3841" width="16.7109375" style="1" bestFit="1" customWidth="1"/>
    <col min="3842" max="3842" width="14.5703125" style="1" bestFit="1" customWidth="1"/>
    <col min="3843" max="3843" width="61.42578125" style="1" bestFit="1" customWidth="1"/>
    <col min="3844" max="4096" width="9.140625" style="1"/>
    <col min="4097" max="4097" width="16.7109375" style="1" bestFit="1" customWidth="1"/>
    <col min="4098" max="4098" width="14.5703125" style="1" bestFit="1" customWidth="1"/>
    <col min="4099" max="4099" width="61.42578125" style="1" bestFit="1" customWidth="1"/>
    <col min="4100" max="4352" width="9.140625" style="1"/>
    <col min="4353" max="4353" width="16.7109375" style="1" bestFit="1" customWidth="1"/>
    <col min="4354" max="4354" width="14.5703125" style="1" bestFit="1" customWidth="1"/>
    <col min="4355" max="4355" width="61.42578125" style="1" bestFit="1" customWidth="1"/>
    <col min="4356" max="4608" width="9.140625" style="1"/>
    <col min="4609" max="4609" width="16.7109375" style="1" bestFit="1" customWidth="1"/>
    <col min="4610" max="4610" width="14.5703125" style="1" bestFit="1" customWidth="1"/>
    <col min="4611" max="4611" width="61.42578125" style="1" bestFit="1" customWidth="1"/>
    <col min="4612" max="4864" width="9.140625" style="1"/>
    <col min="4865" max="4865" width="16.7109375" style="1" bestFit="1" customWidth="1"/>
    <col min="4866" max="4866" width="14.5703125" style="1" bestFit="1" customWidth="1"/>
    <col min="4867" max="4867" width="61.42578125" style="1" bestFit="1" customWidth="1"/>
    <col min="4868" max="5120" width="9.140625" style="1"/>
    <col min="5121" max="5121" width="16.7109375" style="1" bestFit="1" customWidth="1"/>
    <col min="5122" max="5122" width="14.5703125" style="1" bestFit="1" customWidth="1"/>
    <col min="5123" max="5123" width="61.42578125" style="1" bestFit="1" customWidth="1"/>
    <col min="5124" max="5376" width="9.140625" style="1"/>
    <col min="5377" max="5377" width="16.7109375" style="1" bestFit="1" customWidth="1"/>
    <col min="5378" max="5378" width="14.5703125" style="1" bestFit="1" customWidth="1"/>
    <col min="5379" max="5379" width="61.42578125" style="1" bestFit="1" customWidth="1"/>
    <col min="5380" max="5632" width="9.140625" style="1"/>
    <col min="5633" max="5633" width="16.7109375" style="1" bestFit="1" customWidth="1"/>
    <col min="5634" max="5634" width="14.5703125" style="1" bestFit="1" customWidth="1"/>
    <col min="5635" max="5635" width="61.42578125" style="1" bestFit="1" customWidth="1"/>
    <col min="5636" max="5888" width="9.140625" style="1"/>
    <col min="5889" max="5889" width="16.7109375" style="1" bestFit="1" customWidth="1"/>
    <col min="5890" max="5890" width="14.5703125" style="1" bestFit="1" customWidth="1"/>
    <col min="5891" max="5891" width="61.42578125" style="1" bestFit="1" customWidth="1"/>
    <col min="5892" max="6144" width="9.140625" style="1"/>
    <col min="6145" max="6145" width="16.7109375" style="1" bestFit="1" customWidth="1"/>
    <col min="6146" max="6146" width="14.5703125" style="1" bestFit="1" customWidth="1"/>
    <col min="6147" max="6147" width="61.42578125" style="1" bestFit="1" customWidth="1"/>
    <col min="6148" max="6400" width="9.140625" style="1"/>
    <col min="6401" max="6401" width="16.7109375" style="1" bestFit="1" customWidth="1"/>
    <col min="6402" max="6402" width="14.5703125" style="1" bestFit="1" customWidth="1"/>
    <col min="6403" max="6403" width="61.42578125" style="1" bestFit="1" customWidth="1"/>
    <col min="6404" max="6656" width="9.140625" style="1"/>
    <col min="6657" max="6657" width="16.7109375" style="1" bestFit="1" customWidth="1"/>
    <col min="6658" max="6658" width="14.5703125" style="1" bestFit="1" customWidth="1"/>
    <col min="6659" max="6659" width="61.42578125" style="1" bestFit="1" customWidth="1"/>
    <col min="6660" max="6912" width="9.140625" style="1"/>
    <col min="6913" max="6913" width="16.7109375" style="1" bestFit="1" customWidth="1"/>
    <col min="6914" max="6914" width="14.5703125" style="1" bestFit="1" customWidth="1"/>
    <col min="6915" max="6915" width="61.42578125" style="1" bestFit="1" customWidth="1"/>
    <col min="6916" max="7168" width="9.140625" style="1"/>
    <col min="7169" max="7169" width="16.7109375" style="1" bestFit="1" customWidth="1"/>
    <col min="7170" max="7170" width="14.5703125" style="1" bestFit="1" customWidth="1"/>
    <col min="7171" max="7171" width="61.42578125" style="1" bestFit="1" customWidth="1"/>
    <col min="7172" max="7424" width="9.140625" style="1"/>
    <col min="7425" max="7425" width="16.7109375" style="1" bestFit="1" customWidth="1"/>
    <col min="7426" max="7426" width="14.5703125" style="1" bestFit="1" customWidth="1"/>
    <col min="7427" max="7427" width="61.42578125" style="1" bestFit="1" customWidth="1"/>
    <col min="7428" max="7680" width="9.140625" style="1"/>
    <col min="7681" max="7681" width="16.7109375" style="1" bestFit="1" customWidth="1"/>
    <col min="7682" max="7682" width="14.5703125" style="1" bestFit="1" customWidth="1"/>
    <col min="7683" max="7683" width="61.42578125" style="1" bestFit="1" customWidth="1"/>
    <col min="7684" max="7936" width="9.140625" style="1"/>
    <col min="7937" max="7937" width="16.7109375" style="1" bestFit="1" customWidth="1"/>
    <col min="7938" max="7938" width="14.5703125" style="1" bestFit="1" customWidth="1"/>
    <col min="7939" max="7939" width="61.42578125" style="1" bestFit="1" customWidth="1"/>
    <col min="7940" max="8192" width="9.140625" style="1"/>
    <col min="8193" max="8193" width="16.7109375" style="1" bestFit="1" customWidth="1"/>
    <col min="8194" max="8194" width="14.5703125" style="1" bestFit="1" customWidth="1"/>
    <col min="8195" max="8195" width="61.42578125" style="1" bestFit="1" customWidth="1"/>
    <col min="8196" max="8448" width="9.140625" style="1"/>
    <col min="8449" max="8449" width="16.7109375" style="1" bestFit="1" customWidth="1"/>
    <col min="8450" max="8450" width="14.5703125" style="1" bestFit="1" customWidth="1"/>
    <col min="8451" max="8451" width="61.42578125" style="1" bestFit="1" customWidth="1"/>
    <col min="8452" max="8704" width="9.140625" style="1"/>
    <col min="8705" max="8705" width="16.7109375" style="1" bestFit="1" customWidth="1"/>
    <col min="8706" max="8706" width="14.5703125" style="1" bestFit="1" customWidth="1"/>
    <col min="8707" max="8707" width="61.42578125" style="1" bestFit="1" customWidth="1"/>
    <col min="8708" max="8960" width="9.140625" style="1"/>
    <col min="8961" max="8961" width="16.7109375" style="1" bestFit="1" customWidth="1"/>
    <col min="8962" max="8962" width="14.5703125" style="1" bestFit="1" customWidth="1"/>
    <col min="8963" max="8963" width="61.42578125" style="1" bestFit="1" customWidth="1"/>
    <col min="8964" max="9216" width="9.140625" style="1"/>
    <col min="9217" max="9217" width="16.7109375" style="1" bestFit="1" customWidth="1"/>
    <col min="9218" max="9218" width="14.5703125" style="1" bestFit="1" customWidth="1"/>
    <col min="9219" max="9219" width="61.42578125" style="1" bestFit="1" customWidth="1"/>
    <col min="9220" max="9472" width="9.140625" style="1"/>
    <col min="9473" max="9473" width="16.7109375" style="1" bestFit="1" customWidth="1"/>
    <col min="9474" max="9474" width="14.5703125" style="1" bestFit="1" customWidth="1"/>
    <col min="9475" max="9475" width="61.42578125" style="1" bestFit="1" customWidth="1"/>
    <col min="9476" max="9728" width="9.140625" style="1"/>
    <col min="9729" max="9729" width="16.7109375" style="1" bestFit="1" customWidth="1"/>
    <col min="9730" max="9730" width="14.5703125" style="1" bestFit="1" customWidth="1"/>
    <col min="9731" max="9731" width="61.42578125" style="1" bestFit="1" customWidth="1"/>
    <col min="9732" max="9984" width="9.140625" style="1"/>
    <col min="9985" max="9985" width="16.7109375" style="1" bestFit="1" customWidth="1"/>
    <col min="9986" max="9986" width="14.5703125" style="1" bestFit="1" customWidth="1"/>
    <col min="9987" max="9987" width="61.42578125" style="1" bestFit="1" customWidth="1"/>
    <col min="9988" max="10240" width="9.140625" style="1"/>
    <col min="10241" max="10241" width="16.7109375" style="1" bestFit="1" customWidth="1"/>
    <col min="10242" max="10242" width="14.5703125" style="1" bestFit="1" customWidth="1"/>
    <col min="10243" max="10243" width="61.42578125" style="1" bestFit="1" customWidth="1"/>
    <col min="10244" max="10496" width="9.140625" style="1"/>
    <col min="10497" max="10497" width="16.7109375" style="1" bestFit="1" customWidth="1"/>
    <col min="10498" max="10498" width="14.5703125" style="1" bestFit="1" customWidth="1"/>
    <col min="10499" max="10499" width="61.42578125" style="1" bestFit="1" customWidth="1"/>
    <col min="10500" max="10752" width="9.140625" style="1"/>
    <col min="10753" max="10753" width="16.7109375" style="1" bestFit="1" customWidth="1"/>
    <col min="10754" max="10754" width="14.5703125" style="1" bestFit="1" customWidth="1"/>
    <col min="10755" max="10755" width="61.42578125" style="1" bestFit="1" customWidth="1"/>
    <col min="10756" max="11008" width="9.140625" style="1"/>
    <col min="11009" max="11009" width="16.7109375" style="1" bestFit="1" customWidth="1"/>
    <col min="11010" max="11010" width="14.5703125" style="1" bestFit="1" customWidth="1"/>
    <col min="11011" max="11011" width="61.42578125" style="1" bestFit="1" customWidth="1"/>
    <col min="11012" max="11264" width="9.140625" style="1"/>
    <col min="11265" max="11265" width="16.7109375" style="1" bestFit="1" customWidth="1"/>
    <col min="11266" max="11266" width="14.5703125" style="1" bestFit="1" customWidth="1"/>
    <col min="11267" max="11267" width="61.42578125" style="1" bestFit="1" customWidth="1"/>
    <col min="11268" max="11520" width="9.140625" style="1"/>
    <col min="11521" max="11521" width="16.7109375" style="1" bestFit="1" customWidth="1"/>
    <col min="11522" max="11522" width="14.5703125" style="1" bestFit="1" customWidth="1"/>
    <col min="11523" max="11523" width="61.42578125" style="1" bestFit="1" customWidth="1"/>
    <col min="11524" max="11776" width="9.140625" style="1"/>
    <col min="11777" max="11777" width="16.7109375" style="1" bestFit="1" customWidth="1"/>
    <col min="11778" max="11778" width="14.5703125" style="1" bestFit="1" customWidth="1"/>
    <col min="11779" max="11779" width="61.42578125" style="1" bestFit="1" customWidth="1"/>
    <col min="11780" max="12032" width="9.140625" style="1"/>
    <col min="12033" max="12033" width="16.7109375" style="1" bestFit="1" customWidth="1"/>
    <col min="12034" max="12034" width="14.5703125" style="1" bestFit="1" customWidth="1"/>
    <col min="12035" max="12035" width="61.42578125" style="1" bestFit="1" customWidth="1"/>
    <col min="12036" max="12288" width="9.140625" style="1"/>
    <col min="12289" max="12289" width="16.7109375" style="1" bestFit="1" customWidth="1"/>
    <col min="12290" max="12290" width="14.5703125" style="1" bestFit="1" customWidth="1"/>
    <col min="12291" max="12291" width="61.42578125" style="1" bestFit="1" customWidth="1"/>
    <col min="12292" max="12544" width="9.140625" style="1"/>
    <col min="12545" max="12545" width="16.7109375" style="1" bestFit="1" customWidth="1"/>
    <col min="12546" max="12546" width="14.5703125" style="1" bestFit="1" customWidth="1"/>
    <col min="12547" max="12547" width="61.42578125" style="1" bestFit="1" customWidth="1"/>
    <col min="12548" max="12800" width="9.140625" style="1"/>
    <col min="12801" max="12801" width="16.7109375" style="1" bestFit="1" customWidth="1"/>
    <col min="12802" max="12802" width="14.5703125" style="1" bestFit="1" customWidth="1"/>
    <col min="12803" max="12803" width="61.42578125" style="1" bestFit="1" customWidth="1"/>
    <col min="12804" max="13056" width="9.140625" style="1"/>
    <col min="13057" max="13057" width="16.7109375" style="1" bestFit="1" customWidth="1"/>
    <col min="13058" max="13058" width="14.5703125" style="1" bestFit="1" customWidth="1"/>
    <col min="13059" max="13059" width="61.42578125" style="1" bestFit="1" customWidth="1"/>
    <col min="13060" max="13312" width="9.140625" style="1"/>
    <col min="13313" max="13313" width="16.7109375" style="1" bestFit="1" customWidth="1"/>
    <col min="13314" max="13314" width="14.5703125" style="1" bestFit="1" customWidth="1"/>
    <col min="13315" max="13315" width="61.42578125" style="1" bestFit="1" customWidth="1"/>
    <col min="13316" max="13568" width="9.140625" style="1"/>
    <col min="13569" max="13569" width="16.7109375" style="1" bestFit="1" customWidth="1"/>
    <col min="13570" max="13570" width="14.5703125" style="1" bestFit="1" customWidth="1"/>
    <col min="13571" max="13571" width="61.42578125" style="1" bestFit="1" customWidth="1"/>
    <col min="13572" max="13824" width="9.140625" style="1"/>
    <col min="13825" max="13825" width="16.7109375" style="1" bestFit="1" customWidth="1"/>
    <col min="13826" max="13826" width="14.5703125" style="1" bestFit="1" customWidth="1"/>
    <col min="13827" max="13827" width="61.42578125" style="1" bestFit="1" customWidth="1"/>
    <col min="13828" max="14080" width="9.140625" style="1"/>
    <col min="14081" max="14081" width="16.7109375" style="1" bestFit="1" customWidth="1"/>
    <col min="14082" max="14082" width="14.5703125" style="1" bestFit="1" customWidth="1"/>
    <col min="14083" max="14083" width="61.42578125" style="1" bestFit="1" customWidth="1"/>
    <col min="14084" max="14336" width="9.140625" style="1"/>
    <col min="14337" max="14337" width="16.7109375" style="1" bestFit="1" customWidth="1"/>
    <col min="14338" max="14338" width="14.5703125" style="1" bestFit="1" customWidth="1"/>
    <col min="14339" max="14339" width="61.42578125" style="1" bestFit="1" customWidth="1"/>
    <col min="14340" max="14592" width="9.140625" style="1"/>
    <col min="14593" max="14593" width="16.7109375" style="1" bestFit="1" customWidth="1"/>
    <col min="14594" max="14594" width="14.5703125" style="1" bestFit="1" customWidth="1"/>
    <col min="14595" max="14595" width="61.42578125" style="1" bestFit="1" customWidth="1"/>
    <col min="14596" max="14848" width="9.140625" style="1"/>
    <col min="14849" max="14849" width="16.7109375" style="1" bestFit="1" customWidth="1"/>
    <col min="14850" max="14850" width="14.5703125" style="1" bestFit="1" customWidth="1"/>
    <col min="14851" max="14851" width="61.42578125" style="1" bestFit="1" customWidth="1"/>
    <col min="14852" max="15104" width="9.140625" style="1"/>
    <col min="15105" max="15105" width="16.7109375" style="1" bestFit="1" customWidth="1"/>
    <col min="15106" max="15106" width="14.5703125" style="1" bestFit="1" customWidth="1"/>
    <col min="15107" max="15107" width="61.42578125" style="1" bestFit="1" customWidth="1"/>
    <col min="15108" max="15360" width="9.140625" style="1"/>
    <col min="15361" max="15361" width="16.7109375" style="1" bestFit="1" customWidth="1"/>
    <col min="15362" max="15362" width="14.5703125" style="1" bestFit="1" customWidth="1"/>
    <col min="15363" max="15363" width="61.42578125" style="1" bestFit="1" customWidth="1"/>
    <col min="15364" max="15616" width="9.140625" style="1"/>
    <col min="15617" max="15617" width="16.7109375" style="1" bestFit="1" customWidth="1"/>
    <col min="15618" max="15618" width="14.5703125" style="1" bestFit="1" customWidth="1"/>
    <col min="15619" max="15619" width="61.42578125" style="1" bestFit="1" customWidth="1"/>
    <col min="15620" max="15872" width="9.140625" style="1"/>
    <col min="15873" max="15873" width="16.7109375" style="1" bestFit="1" customWidth="1"/>
    <col min="15874" max="15874" width="14.5703125" style="1" bestFit="1" customWidth="1"/>
    <col min="15875" max="15875" width="61.42578125" style="1" bestFit="1" customWidth="1"/>
    <col min="15876" max="16128" width="9.140625" style="1"/>
    <col min="16129" max="16129" width="16.7109375" style="1" bestFit="1" customWidth="1"/>
    <col min="16130" max="16130" width="14.5703125" style="1" bestFit="1" customWidth="1"/>
    <col min="16131" max="16131" width="61.42578125" style="1" bestFit="1" customWidth="1"/>
    <col min="16132" max="16384" width="9.140625" style="1"/>
  </cols>
  <sheetData>
    <row r="1" spans="1:3">
      <c r="A1" s="294" t="s">
        <v>0</v>
      </c>
      <c r="B1" s="294"/>
      <c r="C1" s="294"/>
    </row>
    <row r="2" spans="1:3">
      <c r="A2" s="2" t="s">
        <v>1</v>
      </c>
      <c r="B2" s="2" t="s">
        <v>2</v>
      </c>
      <c r="C2" s="2" t="s">
        <v>3</v>
      </c>
    </row>
    <row r="3" spans="1:3">
      <c r="A3" s="3" t="s">
        <v>41</v>
      </c>
      <c r="B3" s="3" t="s">
        <v>42</v>
      </c>
      <c r="C3" s="3" t="s">
        <v>43</v>
      </c>
    </row>
    <row r="4" spans="1:3">
      <c r="A4" s="3" t="s">
        <v>41</v>
      </c>
      <c r="B4" s="3" t="s">
        <v>44</v>
      </c>
      <c r="C4" s="3" t="s">
        <v>45</v>
      </c>
    </row>
    <row r="5" spans="1:3">
      <c r="A5" s="3" t="s">
        <v>41</v>
      </c>
      <c r="B5" s="3" t="s">
        <v>46</v>
      </c>
      <c r="C5" s="3" t="s">
        <v>47</v>
      </c>
    </row>
    <row r="6" spans="1:3">
      <c r="A6" s="3" t="s">
        <v>4</v>
      </c>
      <c r="B6" s="3" t="s">
        <v>5</v>
      </c>
      <c r="C6" s="3" t="s">
        <v>6</v>
      </c>
    </row>
    <row r="7" spans="1:3">
      <c r="A7" s="3" t="s">
        <v>41</v>
      </c>
      <c r="B7" s="3" t="s">
        <v>48</v>
      </c>
      <c r="C7" s="3" t="s">
        <v>49</v>
      </c>
    </row>
    <row r="8" spans="1:3">
      <c r="A8" s="3" t="s">
        <v>41</v>
      </c>
      <c r="B8" s="3" t="s">
        <v>3241</v>
      </c>
      <c r="C8" s="3" t="s">
        <v>50</v>
      </c>
    </row>
    <row r="9" spans="1:3">
      <c r="A9" s="3" t="s">
        <v>4</v>
      </c>
      <c r="B9" s="3" t="s">
        <v>8</v>
      </c>
      <c r="C9" s="3" t="s">
        <v>9</v>
      </c>
    </row>
    <row r="10" spans="1:3">
      <c r="A10" s="3" t="s">
        <v>41</v>
      </c>
      <c r="B10" s="3" t="s">
        <v>51</v>
      </c>
      <c r="C10" s="3" t="s">
        <v>52</v>
      </c>
    </row>
    <row r="11" spans="1:3">
      <c r="A11" s="3" t="s">
        <v>41</v>
      </c>
      <c r="B11" s="3" t="s">
        <v>53</v>
      </c>
      <c r="C11" s="3" t="s">
        <v>54</v>
      </c>
    </row>
    <row r="12" spans="1:3">
      <c r="A12" s="3" t="s">
        <v>41</v>
      </c>
      <c r="B12" s="3" t="s">
        <v>55</v>
      </c>
      <c r="C12" s="3" t="s">
        <v>56</v>
      </c>
    </row>
    <row r="13" spans="1:3">
      <c r="A13" s="3" t="s">
        <v>4</v>
      </c>
      <c r="B13" s="3" t="s">
        <v>10</v>
      </c>
      <c r="C13" s="3" t="s">
        <v>1381</v>
      </c>
    </row>
    <row r="14" spans="1:3">
      <c r="A14" s="3" t="s">
        <v>4</v>
      </c>
      <c r="B14" s="3" t="s">
        <v>11</v>
      </c>
      <c r="C14" s="3" t="s">
        <v>1382</v>
      </c>
    </row>
    <row r="15" spans="1:3">
      <c r="A15" s="3" t="s">
        <v>4</v>
      </c>
      <c r="B15" s="3" t="s">
        <v>12</v>
      </c>
      <c r="C15" s="3" t="s">
        <v>1383</v>
      </c>
    </row>
    <row r="16" spans="1:3">
      <c r="A16" s="3" t="s">
        <v>4</v>
      </c>
      <c r="B16" s="3" t="s">
        <v>13</v>
      </c>
      <c r="C16" s="3" t="s">
        <v>1384</v>
      </c>
    </row>
    <row r="17" spans="1:3">
      <c r="A17" s="3" t="s">
        <v>4</v>
      </c>
      <c r="B17" s="3" t="s">
        <v>14</v>
      </c>
      <c r="C17" s="3" t="s">
        <v>1385</v>
      </c>
    </row>
    <row r="18" spans="1:3">
      <c r="A18" s="3" t="s">
        <v>4</v>
      </c>
      <c r="B18" s="3" t="s">
        <v>15</v>
      </c>
      <c r="C18" s="3" t="s">
        <v>1386</v>
      </c>
    </row>
    <row r="19" spans="1:3">
      <c r="A19" s="3" t="s">
        <v>4</v>
      </c>
      <c r="B19" s="3" t="s">
        <v>16</v>
      </c>
      <c r="C19" s="3" t="s">
        <v>1387</v>
      </c>
    </row>
    <row r="20" spans="1:3">
      <c r="A20" s="3" t="s">
        <v>4</v>
      </c>
      <c r="B20" s="3" t="s">
        <v>17</v>
      </c>
      <c r="C20" s="3" t="s">
        <v>1388</v>
      </c>
    </row>
    <row r="21" spans="1:3">
      <c r="A21" s="3" t="s">
        <v>4</v>
      </c>
      <c r="B21" s="3" t="s">
        <v>18</v>
      </c>
      <c r="C21" s="3" t="s">
        <v>1389</v>
      </c>
    </row>
    <row r="22" spans="1:3">
      <c r="A22" s="3" t="s">
        <v>4</v>
      </c>
      <c r="B22" s="3" t="s">
        <v>19</v>
      </c>
      <c r="C22" s="3" t="s">
        <v>1390</v>
      </c>
    </row>
    <row r="23" spans="1:3">
      <c r="A23" s="3" t="s">
        <v>4</v>
      </c>
      <c r="B23" s="3" t="s">
        <v>20</v>
      </c>
      <c r="C23" s="3" t="s">
        <v>1391</v>
      </c>
    </row>
    <row r="24" spans="1:3">
      <c r="A24" s="3" t="s">
        <v>4</v>
      </c>
      <c r="B24" s="3" t="s">
        <v>21</v>
      </c>
      <c r="C24" s="3" t="s">
        <v>1392</v>
      </c>
    </row>
    <row r="25" spans="1:3">
      <c r="A25" s="3" t="s">
        <v>4</v>
      </c>
      <c r="B25" s="3" t="s">
        <v>22</v>
      </c>
      <c r="C25" s="3" t="s">
        <v>1393</v>
      </c>
    </row>
    <row r="26" spans="1:3">
      <c r="A26" s="3" t="s">
        <v>41</v>
      </c>
      <c r="B26" s="3" t="s">
        <v>57</v>
      </c>
      <c r="C26" s="3" t="s">
        <v>58</v>
      </c>
    </row>
    <row r="27" spans="1:3">
      <c r="A27" s="3" t="s">
        <v>41</v>
      </c>
      <c r="B27" s="3" t="s">
        <v>59</v>
      </c>
      <c r="C27" s="3" t="s">
        <v>60</v>
      </c>
    </row>
    <row r="28" spans="1:3">
      <c r="A28" s="3" t="s">
        <v>4</v>
      </c>
      <c r="B28" s="3" t="s">
        <v>23</v>
      </c>
      <c r="C28" s="3" t="s">
        <v>24</v>
      </c>
    </row>
    <row r="29" spans="1:3">
      <c r="A29" s="3" t="s">
        <v>41</v>
      </c>
      <c r="B29" s="3" t="s">
        <v>61</v>
      </c>
      <c r="C29" s="3" t="s">
        <v>62</v>
      </c>
    </row>
    <row r="30" spans="1:3">
      <c r="A30" s="3" t="s">
        <v>4</v>
      </c>
      <c r="B30" s="3" t="s">
        <v>25</v>
      </c>
      <c r="C30" s="3" t="s">
        <v>26</v>
      </c>
    </row>
    <row r="31" spans="1:3">
      <c r="A31" s="3" t="s">
        <v>41</v>
      </c>
      <c r="B31" s="3" t="s">
        <v>63</v>
      </c>
      <c r="C31" s="3" t="s">
        <v>64</v>
      </c>
    </row>
    <row r="32" spans="1:3">
      <c r="A32" s="3" t="s">
        <v>41</v>
      </c>
      <c r="B32" s="3" t="s">
        <v>65</v>
      </c>
      <c r="C32" s="3" t="s">
        <v>66</v>
      </c>
    </row>
    <row r="33" spans="1:3">
      <c r="A33" s="3" t="s">
        <v>41</v>
      </c>
      <c r="B33" s="3" t="s">
        <v>67</v>
      </c>
      <c r="C33" s="3" t="s">
        <v>68</v>
      </c>
    </row>
    <row r="34" spans="1:3">
      <c r="A34" s="3" t="s">
        <v>41</v>
      </c>
      <c r="B34" s="3" t="s">
        <v>69</v>
      </c>
      <c r="C34" s="3" t="s">
        <v>70</v>
      </c>
    </row>
    <row r="35" spans="1:3">
      <c r="A35" s="3" t="s">
        <v>41</v>
      </c>
      <c r="B35" s="3" t="s">
        <v>71</v>
      </c>
      <c r="C35" s="3" t="s">
        <v>72</v>
      </c>
    </row>
    <row r="36" spans="1:3">
      <c r="A36" s="3" t="s">
        <v>41</v>
      </c>
      <c r="B36" s="3" t="s">
        <v>73</v>
      </c>
      <c r="C36" s="3" t="s">
        <v>74</v>
      </c>
    </row>
    <row r="37" spans="1:3">
      <c r="A37" s="3" t="s">
        <v>41</v>
      </c>
      <c r="B37" s="3" t="s">
        <v>75</v>
      </c>
      <c r="C37" s="3" t="s">
        <v>76</v>
      </c>
    </row>
    <row r="38" spans="1:3">
      <c r="A38" s="3" t="s">
        <v>41</v>
      </c>
      <c r="B38" s="3" t="s">
        <v>77</v>
      </c>
      <c r="C38" s="3" t="s">
        <v>78</v>
      </c>
    </row>
    <row r="39" spans="1:3">
      <c r="A39" s="3" t="s">
        <v>103</v>
      </c>
      <c r="B39" s="3" t="s">
        <v>104</v>
      </c>
      <c r="C39" s="3" t="s">
        <v>105</v>
      </c>
    </row>
    <row r="40" spans="1:3">
      <c r="A40" s="3" t="s">
        <v>4</v>
      </c>
      <c r="B40" s="3" t="s">
        <v>27</v>
      </c>
      <c r="C40" s="3" t="s">
        <v>3246</v>
      </c>
    </row>
    <row r="41" spans="1:3">
      <c r="A41" s="3" t="s">
        <v>41</v>
      </c>
      <c r="B41" s="3" t="s">
        <v>79</v>
      </c>
      <c r="C41" s="3" t="s">
        <v>80</v>
      </c>
    </row>
    <row r="42" spans="1:3">
      <c r="A42" s="3" t="s">
        <v>4</v>
      </c>
      <c r="B42" s="3" t="s">
        <v>29</v>
      </c>
      <c r="C42" s="3" t="s">
        <v>30</v>
      </c>
    </row>
    <row r="43" spans="1:3">
      <c r="A43" s="3" t="s">
        <v>41</v>
      </c>
      <c r="B43" s="3" t="s">
        <v>81</v>
      </c>
      <c r="C43" s="3" t="s">
        <v>82</v>
      </c>
    </row>
    <row r="44" spans="1:3">
      <c r="A44" s="3" t="s">
        <v>41</v>
      </c>
      <c r="B44" s="3" t="s">
        <v>83</v>
      </c>
      <c r="C44" s="3" t="s">
        <v>84</v>
      </c>
    </row>
    <row r="45" spans="1:3">
      <c r="A45" s="3" t="s">
        <v>41</v>
      </c>
      <c r="B45" s="3" t="s">
        <v>85</v>
      </c>
      <c r="C45" s="3" t="s">
        <v>86</v>
      </c>
    </row>
    <row r="46" spans="1:3">
      <c r="A46" s="3" t="s">
        <v>4</v>
      </c>
      <c r="B46" s="3" t="s">
        <v>31</v>
      </c>
      <c r="C46" s="3" t="s">
        <v>32</v>
      </c>
    </row>
    <row r="47" spans="1:3">
      <c r="A47" s="3" t="s">
        <v>41</v>
      </c>
      <c r="B47" s="3" t="s">
        <v>87</v>
      </c>
      <c r="C47" s="3" t="s">
        <v>88</v>
      </c>
    </row>
    <row r="48" spans="1:3">
      <c r="A48" s="3" t="s">
        <v>41</v>
      </c>
      <c r="B48" s="3" t="s">
        <v>89</v>
      </c>
      <c r="C48" s="3" t="s">
        <v>90</v>
      </c>
    </row>
    <row r="49" spans="1:3">
      <c r="A49" s="3" t="s">
        <v>4</v>
      </c>
      <c r="B49" s="3" t="s">
        <v>33</v>
      </c>
      <c r="C49" s="3" t="s">
        <v>34</v>
      </c>
    </row>
    <row r="50" spans="1:3">
      <c r="A50" s="3" t="s">
        <v>41</v>
      </c>
      <c r="B50" s="3" t="s">
        <v>91</v>
      </c>
      <c r="C50" s="3" t="s">
        <v>92</v>
      </c>
    </row>
    <row r="51" spans="1:3">
      <c r="A51" s="3" t="s">
        <v>41</v>
      </c>
      <c r="B51" s="3" t="s">
        <v>93</v>
      </c>
      <c r="C51" s="3" t="s">
        <v>94</v>
      </c>
    </row>
    <row r="52" spans="1:3">
      <c r="A52" s="3" t="s">
        <v>4</v>
      </c>
      <c r="B52" s="3" t="s">
        <v>35</v>
      </c>
      <c r="C52" s="3" t="s">
        <v>1394</v>
      </c>
    </row>
    <row r="53" spans="1:3">
      <c r="A53" s="3" t="s">
        <v>41</v>
      </c>
      <c r="B53" s="3" t="s">
        <v>95</v>
      </c>
      <c r="C53" s="3" t="s">
        <v>96</v>
      </c>
    </row>
    <row r="54" spans="1:3">
      <c r="A54" s="3" t="s">
        <v>4</v>
      </c>
      <c r="B54" s="3" t="s">
        <v>37</v>
      </c>
      <c r="C54" s="3" t="s">
        <v>3247</v>
      </c>
    </row>
    <row r="55" spans="1:3">
      <c r="A55" s="3" t="s">
        <v>4</v>
      </c>
      <c r="B55" s="3" t="s">
        <v>39</v>
      </c>
      <c r="C55" s="3" t="s">
        <v>40</v>
      </c>
    </row>
    <row r="56" spans="1:3">
      <c r="A56" s="3" t="s">
        <v>41</v>
      </c>
      <c r="B56" s="3" t="s">
        <v>97</v>
      </c>
      <c r="C56" s="3" t="s">
        <v>98</v>
      </c>
    </row>
    <row r="57" spans="1:3">
      <c r="A57" s="3" t="s">
        <v>41</v>
      </c>
      <c r="B57" s="3" t="s">
        <v>99</v>
      </c>
      <c r="C57" s="3" t="s">
        <v>100</v>
      </c>
    </row>
    <row r="58" spans="1:3">
      <c r="A58" s="3" t="s">
        <v>41</v>
      </c>
      <c r="B58" s="3" t="s">
        <v>101</v>
      </c>
      <c r="C58" s="3" t="s">
        <v>102</v>
      </c>
    </row>
    <row r="61" spans="1:3">
      <c r="C61" s="3" t="s">
        <v>1395</v>
      </c>
    </row>
    <row r="63" spans="1:3" ht="25.5">
      <c r="A63" s="295" t="s">
        <v>1396</v>
      </c>
      <c r="B63" s="12">
        <v>1</v>
      </c>
      <c r="C63" s="13" t="s">
        <v>3242</v>
      </c>
    </row>
    <row r="64" spans="1:3">
      <c r="A64" s="296"/>
      <c r="B64" s="12">
        <v>2</v>
      </c>
      <c r="C64" s="13" t="s">
        <v>3243</v>
      </c>
    </row>
    <row r="65" spans="1:3">
      <c r="A65" s="296"/>
      <c r="B65" s="12">
        <v>3</v>
      </c>
      <c r="C65" s="13" t="s">
        <v>3244</v>
      </c>
    </row>
    <row r="66" spans="1:3">
      <c r="A66" s="296"/>
      <c r="B66" s="12">
        <v>4</v>
      </c>
      <c r="C66" s="13" t="s">
        <v>3245</v>
      </c>
    </row>
    <row r="67" spans="1:3" ht="20.25" customHeight="1">
      <c r="A67" s="296"/>
      <c r="B67" s="12">
        <v>5</v>
      </c>
      <c r="C67" s="13" t="s">
        <v>1397</v>
      </c>
    </row>
    <row r="68" spans="1:3">
      <c r="A68" s="297"/>
      <c r="B68" s="12">
        <v>6</v>
      </c>
      <c r="C68" s="14" t="s">
        <v>1398</v>
      </c>
    </row>
  </sheetData>
  <sortState xmlns:xlrd2="http://schemas.microsoft.com/office/spreadsheetml/2017/richdata2" ref="A3:C58">
    <sortCondition ref="C3:C58"/>
  </sortState>
  <mergeCells count="2">
    <mergeCell ref="A1:C1"/>
    <mergeCell ref="A63:A68"/>
  </mergeCells>
  <hyperlinks>
    <hyperlink ref="A6:C6" location="TBPSUF!A1" display="TBPSUF!A1" xr:uid="{A5F8FC56-68AF-4838-974A-C394B93C2731}"/>
    <hyperlink ref="A9:C9" location="TDBF!A1" display="TDBF!A1" xr:uid="{92DDC57A-803E-4384-90E4-9C47524B0A87}"/>
    <hyperlink ref="A13:C13" location="TFM54A!A1" display="TFM54A!A1" xr:uid="{57C35B16-10A7-4C84-8DDB-87FC3985B43C}"/>
    <hyperlink ref="A14:C14" location="TFM55A!A1" display="TFM55A!A1" xr:uid="{F0B0A438-3F96-4E25-B841-373F65C254D2}"/>
    <hyperlink ref="A15:C15" location="TFM55B!A1" display="TFM55B!A1" xr:uid="{AED3B06C-1511-4D32-A235-3DA6AB366D36}"/>
    <hyperlink ref="A16:C16" location="TFM55D!A1" display="TFM55D!A1" xr:uid="{066E3192-D4CE-47CE-BEAB-76028AE99EA4}"/>
    <hyperlink ref="A17:C17" location="TFM55E!A1" display="TFM55E!A1" xr:uid="{B6206828-B543-44C2-8467-C3BE86B0F1BF}"/>
    <hyperlink ref="A18:C18" location="TFM55F!A1" display="TFM55F!A1" xr:uid="{2567E17C-8133-4FD2-A4E8-973E622FCAD1}"/>
    <hyperlink ref="A19:C19" location="TFM55G!A1" display="TFM55G!A1" xr:uid="{96991E64-5F0F-4516-821D-2915C423B922}"/>
    <hyperlink ref="A20:C20" location="TFM55I!A1" display="TFM55I!A1" xr:uid="{0CA8E1C4-DE19-4662-9406-F49A404EBDAB}"/>
    <hyperlink ref="A21:C21" location="TFM56A!A1" display="TFM56A!A1" xr:uid="{C40E24A2-F918-40C9-B8AA-10006AF9B3F7}"/>
    <hyperlink ref="A22:C22" location="TFM56B!A1" display="TFM56B!A1" xr:uid="{8E3EDBDE-2E27-473D-816F-40139C43D203}"/>
    <hyperlink ref="A23:C23" location="TFM56C!A1" display="TFM56C!A1" xr:uid="{1C163FB2-9597-44BD-85AA-90265CB1E3A4}"/>
    <hyperlink ref="A24:C24" location="TFM56D!A1" display="TFM56D!A1" xr:uid="{9DA44DAF-BBF1-4A1D-8337-9EB30FF6582B}"/>
    <hyperlink ref="A25:C25" location="TFM56F!A1" display="TFM56F!A1" xr:uid="{8A1F394A-607E-425A-B7F5-99E7B801123C}"/>
    <hyperlink ref="A28:C28" location="TGSFR!A1" display="TGSFR!A1" xr:uid="{F878E5B7-FE73-4754-817D-1DB07E36766E}"/>
    <hyperlink ref="A30:C30" location="TIFA!A1" display="TIFA!A1" xr:uid="{E36FF550-BEE3-4234-B383-0C68F7396931}"/>
    <hyperlink ref="A40:C40" location="TIPF!A1" display="TIPF!A1" xr:uid="{2469CAD9-7D53-4D50-9AB1-0E1AE3F2C27A}"/>
    <hyperlink ref="A42:C42" location="TLF!A1" display="TLF!A1" xr:uid="{A02CB65C-6E98-4D9B-B889-6AAE40B855CB}"/>
    <hyperlink ref="A46:C46" location="TOF!A1" display="TOF!A1" xr:uid="{7709E7F0-4CE6-4F79-8294-38ADFC15EB80}"/>
    <hyperlink ref="A49:C49" location="TRSFC!A1" display="TRSFC!A1" xr:uid="{511257C1-4129-4C74-812D-A91FC421F2D0}"/>
    <hyperlink ref="A52:C52" location="TSTBF!A1" display="TSTBF!A1" xr:uid="{D6FCEA47-75C2-4822-BD95-41FD10642A0C}"/>
    <hyperlink ref="A54:C54" location="TFF!A1" display="TFF!A1" xr:uid="{356E6414-9F7E-4A38-8D62-8D139E19A497}"/>
    <hyperlink ref="A55:C55" location="TUSTF!A1" display="TUSTF!A1" xr:uid="{1C6E1B55-BFF2-4C02-B747-A42ACA756333}"/>
    <hyperlink ref="A3:C3" location="TAF!A1" display="TAF!A1" xr:uid="{608A6581-9455-4BCD-9700-CB66574AF3C6}"/>
    <hyperlink ref="A4:C4" location="TBAF!A1" display="TBAF!A1" xr:uid="{359C05A3-FFF2-4A60-A732-E35E9E4F7CD1}"/>
    <hyperlink ref="A5:C5" location="TBFSF!A1" display="TBFSF!A1" xr:uid="{896173BA-2301-4476-90A0-465AD6D35F2C}"/>
    <hyperlink ref="A7:C7" location="TDIF!A1" display="TDIF!A1" xr:uid="{A4290E2B-7E5C-48BD-B363-B56452C8D3C1}"/>
    <hyperlink ref="A8:C8" location="TDIVYF!A1" display="TDIVYF!A1" xr:uid="{AC850CCB-1571-4266-9F37-DCD15D1E602F}"/>
    <hyperlink ref="A10:C10" location="TEQPEF!A1" display="TEQPEF!A1" xr:uid="{DA6EFA1B-0A9D-4D77-B7FB-87CAE0F99443}"/>
    <hyperlink ref="A11:C11" location="TMIF!A1" display="TMIF!A1" xr:uid="{E5D73940-45AC-4A6C-BD7A-7D1F1445AE98}"/>
    <hyperlink ref="A12:C12" location="TCS!A1" display="TCS!A1" xr:uid="{6A744CEE-C809-478B-B6DA-CE6811818B0C}"/>
    <hyperlink ref="A26:C26" location="TMCAPF!A1" display="TMCAPF!A1" xr:uid="{E99BBFD7-400F-4D0F-B7E9-38C7CAB68423}"/>
    <hyperlink ref="A27:C27" location="TFEF!A1" display="TFEF!A1" xr:uid="{3E3BF25E-8528-4D95-A4F5-6FA7FC1CC2E6}"/>
    <hyperlink ref="A29:C29" location="TEGF!A1" display="TEGF!A1" xr:uid="{483740B3-D344-4B51-ACED-F62B57AC1A8F}"/>
    <hyperlink ref="A31:C31" location="TIFNA!A1" display="TIFNA!A1" xr:uid="{307B6133-E9B6-4B1E-8A2A-62481E55F79A}"/>
    <hyperlink ref="A32:C32" location="TIFSA!A1" display="TIFSA!A1" xr:uid="{BC94FB5D-8DC4-4C2B-8C05-7921495587BE}"/>
    <hyperlink ref="A33:C33" location="TICF!A1" display="TICF!A1" xr:uid="{0BD812AB-CCED-4205-8C70-7B7AAB99ABC2}"/>
    <hyperlink ref="A34:C34" location="TIPHF!A1" display="TIPHF!A1" xr:uid="{54CB69B6-BAFF-49C9-931F-245C737016D5}"/>
    <hyperlink ref="A35:C35" location="TTSF96!A1" display="TTSF96!A1" xr:uid="{D7836E18-E3A9-4738-83F1-924ACF471CA0}"/>
    <hyperlink ref="A36:C36" location="TISF!A1" display="TISF!A1" xr:uid="{EDB71049-7968-4CA0-8754-C56815ABFAEB}"/>
    <hyperlink ref="A37:C37" location="TEOF!A1" display="TEOF!A1" xr:uid="{24E9C98D-1D58-475C-8CD4-5CCA0EA9A1C5}"/>
    <hyperlink ref="A38:C38" location="TTOFE!A1" display="TTOFE!A1" xr:uid="{3F535089-A48F-4115-87D0-522317564913}"/>
    <hyperlink ref="A41:C41" location="TINR!A1" display="TINR!A1" xr:uid="{E95788B0-1F74-4F71-8534-1A0961E793A4}"/>
    <hyperlink ref="A43:C43" location="TMAOF!A1" display="TMAOF!A1" xr:uid="{942C42FE-4B60-4449-B560-AF204D4853DB}"/>
    <hyperlink ref="A44:C44" location="TNETF!A1" display="TNETF!A1" xr:uid="{BE5C9499-95FA-4E4F-BB1F-9E4E5A9F64B9}"/>
    <hyperlink ref="A45:C45" location="TNPBETF!A1" display="TNPBETF!A1" xr:uid="{BE15F470-B06B-4264-B4BB-A566D4D8CF9A}"/>
    <hyperlink ref="A47:C47" location="TQNTF!A1" display="TQNTF!A1" xr:uid="{D7C2EBDD-EA81-4DAA-AA5E-928C6A2E7563}"/>
    <hyperlink ref="A48:C48" location="TREF!A1" display="TREF!A1" xr:uid="{D2E4BACD-57B5-4E62-8F99-10AE9168A71C}"/>
    <hyperlink ref="A50:C50" location="TRSFM!A1" display="TRSFM!A1" xr:uid="{F1C68348-A89C-44D8-9C7E-F97E05D8E484}"/>
    <hyperlink ref="A51:C51" location="TRSFP!A1" display="TRSFP!A1" xr:uid="{5ED18294-4CB4-4C65-A605-AB45F03F3EEF}"/>
    <hyperlink ref="A53:C53" location="TSCAPF!A1" display="TSCAPF!A1" xr:uid="{94620ACA-2D47-42C5-80E9-C2AC5B80C90F}"/>
    <hyperlink ref="A56:C56" location="TVFS1!A1" display="TVFS1!A1" xr:uid="{2D179A4E-DEE0-405C-A41D-3754E71A676F}"/>
    <hyperlink ref="A57:C57" location="TVFS2!A1" display="TVFS2!A1" xr:uid="{4EE95790-4AAF-424F-85BF-A7F760551520}"/>
    <hyperlink ref="A58:C58" location="TYCF!A1" display="TYCF!A1" xr:uid="{D2720E67-698D-4B05-AB46-CBBABA142A35}"/>
    <hyperlink ref="A39:C39" location="TFRSTF!A1" display="TFRSTF!A1" xr:uid="{46460641-AEB2-4432-B982-D131A8212423}"/>
    <hyperlink ref="C61" location="'Dividend History'!A1" display="Dividend History" xr:uid="{2FA0E525-4CDB-4D83-9FCE-EC5EDB74E90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55823-4EC9-418E-92E5-6B9E406F86B8}">
  <dimension ref="A1:IV249"/>
  <sheetViews>
    <sheetView workbookViewId="0"/>
  </sheetViews>
  <sheetFormatPr defaultRowHeight="15"/>
  <cols>
    <col min="1" max="1" width="9.140625" style="56"/>
    <col min="2" max="2" width="15.28515625" style="83" bestFit="1" customWidth="1"/>
    <col min="3" max="3" width="21.85546875" style="56" customWidth="1"/>
    <col min="4" max="4" width="18.28515625" style="56" customWidth="1"/>
    <col min="5" max="5" width="16.7109375" style="56" customWidth="1"/>
    <col min="6" max="257" width="9.140625" style="56"/>
    <col min="258" max="258" width="15.28515625" style="56" bestFit="1" customWidth="1"/>
    <col min="259" max="259" width="21.85546875" style="56" customWidth="1"/>
    <col min="260" max="260" width="18.28515625" style="56" customWidth="1"/>
    <col min="261" max="261" width="16.7109375" style="56" customWidth="1"/>
    <col min="262" max="513" width="9.140625" style="56"/>
    <col min="514" max="514" width="15.28515625" style="56" bestFit="1" customWidth="1"/>
    <col min="515" max="515" width="21.85546875" style="56" customWidth="1"/>
    <col min="516" max="516" width="18.28515625" style="56" customWidth="1"/>
    <col min="517" max="517" width="16.7109375" style="56" customWidth="1"/>
    <col min="518" max="769" width="9.140625" style="56"/>
    <col min="770" max="770" width="15.28515625" style="56" bestFit="1" customWidth="1"/>
    <col min="771" max="771" width="21.85546875" style="56" customWidth="1"/>
    <col min="772" max="772" width="18.28515625" style="56" customWidth="1"/>
    <col min="773" max="773" width="16.7109375" style="56" customWidth="1"/>
    <col min="774" max="1025" width="9.140625" style="56"/>
    <col min="1026" max="1026" width="15.28515625" style="56" bestFit="1" customWidth="1"/>
    <col min="1027" max="1027" width="21.85546875" style="56" customWidth="1"/>
    <col min="1028" max="1028" width="18.28515625" style="56" customWidth="1"/>
    <col min="1029" max="1029" width="16.7109375" style="56" customWidth="1"/>
    <col min="1030" max="1281" width="9.140625" style="56"/>
    <col min="1282" max="1282" width="15.28515625" style="56" bestFit="1" customWidth="1"/>
    <col min="1283" max="1283" width="21.85546875" style="56" customWidth="1"/>
    <col min="1284" max="1284" width="18.28515625" style="56" customWidth="1"/>
    <col min="1285" max="1285" width="16.7109375" style="56" customWidth="1"/>
    <col min="1286" max="1537" width="9.140625" style="56"/>
    <col min="1538" max="1538" width="15.28515625" style="56" bestFit="1" customWidth="1"/>
    <col min="1539" max="1539" width="21.85546875" style="56" customWidth="1"/>
    <col min="1540" max="1540" width="18.28515625" style="56" customWidth="1"/>
    <col min="1541" max="1541" width="16.7109375" style="56" customWidth="1"/>
    <col min="1542" max="1793" width="9.140625" style="56"/>
    <col min="1794" max="1794" width="15.28515625" style="56" bestFit="1" customWidth="1"/>
    <col min="1795" max="1795" width="21.85546875" style="56" customWidth="1"/>
    <col min="1796" max="1796" width="18.28515625" style="56" customWidth="1"/>
    <col min="1797" max="1797" width="16.7109375" style="56" customWidth="1"/>
    <col min="1798" max="2049" width="9.140625" style="56"/>
    <col min="2050" max="2050" width="15.28515625" style="56" bestFit="1" customWidth="1"/>
    <col min="2051" max="2051" width="21.85546875" style="56" customWidth="1"/>
    <col min="2052" max="2052" width="18.28515625" style="56" customWidth="1"/>
    <col min="2053" max="2053" width="16.7109375" style="56" customWidth="1"/>
    <col min="2054" max="2305" width="9.140625" style="56"/>
    <col min="2306" max="2306" width="15.28515625" style="56" bestFit="1" customWidth="1"/>
    <col min="2307" max="2307" width="21.85546875" style="56" customWidth="1"/>
    <col min="2308" max="2308" width="18.28515625" style="56" customWidth="1"/>
    <col min="2309" max="2309" width="16.7109375" style="56" customWidth="1"/>
    <col min="2310" max="2561" width="9.140625" style="56"/>
    <col min="2562" max="2562" width="15.28515625" style="56" bestFit="1" customWidth="1"/>
    <col min="2563" max="2563" width="21.85546875" style="56" customWidth="1"/>
    <col min="2564" max="2564" width="18.28515625" style="56" customWidth="1"/>
    <col min="2565" max="2565" width="16.7109375" style="56" customWidth="1"/>
    <col min="2566" max="2817" width="9.140625" style="56"/>
    <col min="2818" max="2818" width="15.28515625" style="56" bestFit="1" customWidth="1"/>
    <col min="2819" max="2819" width="21.85546875" style="56" customWidth="1"/>
    <col min="2820" max="2820" width="18.28515625" style="56" customWidth="1"/>
    <col min="2821" max="2821" width="16.7109375" style="56" customWidth="1"/>
    <col min="2822" max="3073" width="9.140625" style="56"/>
    <col min="3074" max="3074" width="15.28515625" style="56" bestFit="1" customWidth="1"/>
    <col min="3075" max="3075" width="21.85546875" style="56" customWidth="1"/>
    <col min="3076" max="3076" width="18.28515625" style="56" customWidth="1"/>
    <col min="3077" max="3077" width="16.7109375" style="56" customWidth="1"/>
    <col min="3078" max="3329" width="9.140625" style="56"/>
    <col min="3330" max="3330" width="15.28515625" style="56" bestFit="1" customWidth="1"/>
    <col min="3331" max="3331" width="21.85546875" style="56" customWidth="1"/>
    <col min="3332" max="3332" width="18.28515625" style="56" customWidth="1"/>
    <col min="3333" max="3333" width="16.7109375" style="56" customWidth="1"/>
    <col min="3334" max="3585" width="9.140625" style="56"/>
    <col min="3586" max="3586" width="15.28515625" style="56" bestFit="1" customWidth="1"/>
    <col min="3587" max="3587" width="21.85546875" style="56" customWidth="1"/>
    <col min="3588" max="3588" width="18.28515625" style="56" customWidth="1"/>
    <col min="3589" max="3589" width="16.7109375" style="56" customWidth="1"/>
    <col min="3590" max="3841" width="9.140625" style="56"/>
    <col min="3842" max="3842" width="15.28515625" style="56" bestFit="1" customWidth="1"/>
    <col min="3843" max="3843" width="21.85546875" style="56" customWidth="1"/>
    <col min="3844" max="3844" width="18.28515625" style="56" customWidth="1"/>
    <col min="3845" max="3845" width="16.7109375" style="56" customWidth="1"/>
    <col min="3846" max="4097" width="9.140625" style="56"/>
    <col min="4098" max="4098" width="15.28515625" style="56" bestFit="1" customWidth="1"/>
    <col min="4099" max="4099" width="21.85546875" style="56" customWidth="1"/>
    <col min="4100" max="4100" width="18.28515625" style="56" customWidth="1"/>
    <col min="4101" max="4101" width="16.7109375" style="56" customWidth="1"/>
    <col min="4102" max="4353" width="9.140625" style="56"/>
    <col min="4354" max="4354" width="15.28515625" style="56" bestFit="1" customWidth="1"/>
    <col min="4355" max="4355" width="21.85546875" style="56" customWidth="1"/>
    <col min="4356" max="4356" width="18.28515625" style="56" customWidth="1"/>
    <col min="4357" max="4357" width="16.7109375" style="56" customWidth="1"/>
    <col min="4358" max="4609" width="9.140625" style="56"/>
    <col min="4610" max="4610" width="15.28515625" style="56" bestFit="1" customWidth="1"/>
    <col min="4611" max="4611" width="21.85546875" style="56" customWidth="1"/>
    <col min="4612" max="4612" width="18.28515625" style="56" customWidth="1"/>
    <col min="4613" max="4613" width="16.7109375" style="56" customWidth="1"/>
    <col min="4614" max="4865" width="9.140625" style="56"/>
    <col min="4866" max="4866" width="15.28515625" style="56" bestFit="1" customWidth="1"/>
    <col min="4867" max="4867" width="21.85546875" style="56" customWidth="1"/>
    <col min="4868" max="4868" width="18.28515625" style="56" customWidth="1"/>
    <col min="4869" max="4869" width="16.7109375" style="56" customWidth="1"/>
    <col min="4870" max="5121" width="9.140625" style="56"/>
    <col min="5122" max="5122" width="15.28515625" style="56" bestFit="1" customWidth="1"/>
    <col min="5123" max="5123" width="21.85546875" style="56" customWidth="1"/>
    <col min="5124" max="5124" width="18.28515625" style="56" customWidth="1"/>
    <col min="5125" max="5125" width="16.7109375" style="56" customWidth="1"/>
    <col min="5126" max="5377" width="9.140625" style="56"/>
    <col min="5378" max="5378" width="15.28515625" style="56" bestFit="1" customWidth="1"/>
    <col min="5379" max="5379" width="21.85546875" style="56" customWidth="1"/>
    <col min="5380" max="5380" width="18.28515625" style="56" customWidth="1"/>
    <col min="5381" max="5381" width="16.7109375" style="56" customWidth="1"/>
    <col min="5382" max="5633" width="9.140625" style="56"/>
    <col min="5634" max="5634" width="15.28515625" style="56" bestFit="1" customWidth="1"/>
    <col min="5635" max="5635" width="21.85546875" style="56" customWidth="1"/>
    <col min="5636" max="5636" width="18.28515625" style="56" customWidth="1"/>
    <col min="5637" max="5637" width="16.7109375" style="56" customWidth="1"/>
    <col min="5638" max="5889" width="9.140625" style="56"/>
    <col min="5890" max="5890" width="15.28515625" style="56" bestFit="1" customWidth="1"/>
    <col min="5891" max="5891" width="21.85546875" style="56" customWidth="1"/>
    <col min="5892" max="5892" width="18.28515625" style="56" customWidth="1"/>
    <col min="5893" max="5893" width="16.7109375" style="56" customWidth="1"/>
    <col min="5894" max="6145" width="9.140625" style="56"/>
    <col min="6146" max="6146" width="15.28515625" style="56" bestFit="1" customWidth="1"/>
    <col min="6147" max="6147" width="21.85546875" style="56" customWidth="1"/>
    <col min="6148" max="6148" width="18.28515625" style="56" customWidth="1"/>
    <col min="6149" max="6149" width="16.7109375" style="56" customWidth="1"/>
    <col min="6150" max="6401" width="9.140625" style="56"/>
    <col min="6402" max="6402" width="15.28515625" style="56" bestFit="1" customWidth="1"/>
    <col min="6403" max="6403" width="21.85546875" style="56" customWidth="1"/>
    <col min="6404" max="6404" width="18.28515625" style="56" customWidth="1"/>
    <col min="6405" max="6405" width="16.7109375" style="56" customWidth="1"/>
    <col min="6406" max="6657" width="9.140625" style="56"/>
    <col min="6658" max="6658" width="15.28515625" style="56" bestFit="1" customWidth="1"/>
    <col min="6659" max="6659" width="21.85546875" style="56" customWidth="1"/>
    <col min="6660" max="6660" width="18.28515625" style="56" customWidth="1"/>
    <col min="6661" max="6661" width="16.7109375" style="56" customWidth="1"/>
    <col min="6662" max="6913" width="9.140625" style="56"/>
    <col min="6914" max="6914" width="15.28515625" style="56" bestFit="1" customWidth="1"/>
    <col min="6915" max="6915" width="21.85546875" style="56" customWidth="1"/>
    <col min="6916" max="6916" width="18.28515625" style="56" customWidth="1"/>
    <col min="6917" max="6917" width="16.7109375" style="56" customWidth="1"/>
    <col min="6918" max="7169" width="9.140625" style="56"/>
    <col min="7170" max="7170" width="15.28515625" style="56" bestFit="1" customWidth="1"/>
    <col min="7171" max="7171" width="21.85546875" style="56" customWidth="1"/>
    <col min="7172" max="7172" width="18.28515625" style="56" customWidth="1"/>
    <col min="7173" max="7173" width="16.7109375" style="56" customWidth="1"/>
    <col min="7174" max="7425" width="9.140625" style="56"/>
    <col min="7426" max="7426" width="15.28515625" style="56" bestFit="1" customWidth="1"/>
    <col min="7427" max="7427" width="21.85546875" style="56" customWidth="1"/>
    <col min="7428" max="7428" width="18.28515625" style="56" customWidth="1"/>
    <col min="7429" max="7429" width="16.7109375" style="56" customWidth="1"/>
    <col min="7430" max="7681" width="9.140625" style="56"/>
    <col min="7682" max="7682" width="15.28515625" style="56" bestFit="1" customWidth="1"/>
    <col min="7683" max="7683" width="21.85546875" style="56" customWidth="1"/>
    <col min="7684" max="7684" width="18.28515625" style="56" customWidth="1"/>
    <col min="7685" max="7685" width="16.7109375" style="56" customWidth="1"/>
    <col min="7686" max="7937" width="9.140625" style="56"/>
    <col min="7938" max="7938" width="15.28515625" style="56" bestFit="1" customWidth="1"/>
    <col min="7939" max="7939" width="21.85546875" style="56" customWidth="1"/>
    <col min="7940" max="7940" width="18.28515625" style="56" customWidth="1"/>
    <col min="7941" max="7941" width="16.7109375" style="56" customWidth="1"/>
    <col min="7942" max="8193" width="9.140625" style="56"/>
    <col min="8194" max="8194" width="15.28515625" style="56" bestFit="1" customWidth="1"/>
    <col min="8195" max="8195" width="21.85546875" style="56" customWidth="1"/>
    <col min="8196" max="8196" width="18.28515625" style="56" customWidth="1"/>
    <col min="8197" max="8197" width="16.7109375" style="56" customWidth="1"/>
    <col min="8198" max="8449" width="9.140625" style="56"/>
    <col min="8450" max="8450" width="15.28515625" style="56" bestFit="1" customWidth="1"/>
    <col min="8451" max="8451" width="21.85546875" style="56" customWidth="1"/>
    <col min="8452" max="8452" width="18.28515625" style="56" customWidth="1"/>
    <col min="8453" max="8453" width="16.7109375" style="56" customWidth="1"/>
    <col min="8454" max="8705" width="9.140625" style="56"/>
    <col min="8706" max="8706" width="15.28515625" style="56" bestFit="1" customWidth="1"/>
    <col min="8707" max="8707" width="21.85546875" style="56" customWidth="1"/>
    <col min="8708" max="8708" width="18.28515625" style="56" customWidth="1"/>
    <col min="8709" max="8709" width="16.7109375" style="56" customWidth="1"/>
    <col min="8710" max="8961" width="9.140625" style="56"/>
    <col min="8962" max="8962" width="15.28515625" style="56" bestFit="1" customWidth="1"/>
    <col min="8963" max="8963" width="21.85546875" style="56" customWidth="1"/>
    <col min="8964" max="8964" width="18.28515625" style="56" customWidth="1"/>
    <col min="8965" max="8965" width="16.7109375" style="56" customWidth="1"/>
    <col min="8966" max="9217" width="9.140625" style="56"/>
    <col min="9218" max="9218" width="15.28515625" style="56" bestFit="1" customWidth="1"/>
    <col min="9219" max="9219" width="21.85546875" style="56" customWidth="1"/>
    <col min="9220" max="9220" width="18.28515625" style="56" customWidth="1"/>
    <col min="9221" max="9221" width="16.7109375" style="56" customWidth="1"/>
    <col min="9222" max="9473" width="9.140625" style="56"/>
    <col min="9474" max="9474" width="15.28515625" style="56" bestFit="1" customWidth="1"/>
    <col min="9475" max="9475" width="21.85546875" style="56" customWidth="1"/>
    <col min="9476" max="9476" width="18.28515625" style="56" customWidth="1"/>
    <col min="9477" max="9477" width="16.7109375" style="56" customWidth="1"/>
    <col min="9478" max="9729" width="9.140625" style="56"/>
    <col min="9730" max="9730" width="15.28515625" style="56" bestFit="1" customWidth="1"/>
    <col min="9731" max="9731" width="21.85546875" style="56" customWidth="1"/>
    <col min="9732" max="9732" width="18.28515625" style="56" customWidth="1"/>
    <col min="9733" max="9733" width="16.7109375" style="56" customWidth="1"/>
    <col min="9734" max="9985" width="9.140625" style="56"/>
    <col min="9986" max="9986" width="15.28515625" style="56" bestFit="1" customWidth="1"/>
    <col min="9987" max="9987" width="21.85546875" style="56" customWidth="1"/>
    <col min="9988" max="9988" width="18.28515625" style="56" customWidth="1"/>
    <col min="9989" max="9989" width="16.7109375" style="56" customWidth="1"/>
    <col min="9990" max="10241" width="9.140625" style="56"/>
    <col min="10242" max="10242" width="15.28515625" style="56" bestFit="1" customWidth="1"/>
    <col min="10243" max="10243" width="21.85546875" style="56" customWidth="1"/>
    <col min="10244" max="10244" width="18.28515625" style="56" customWidth="1"/>
    <col min="10245" max="10245" width="16.7109375" style="56" customWidth="1"/>
    <col min="10246" max="10497" width="9.140625" style="56"/>
    <col min="10498" max="10498" width="15.28515625" style="56" bestFit="1" customWidth="1"/>
    <col min="10499" max="10499" width="21.85546875" style="56" customWidth="1"/>
    <col min="10500" max="10500" width="18.28515625" style="56" customWidth="1"/>
    <col min="10501" max="10501" width="16.7109375" style="56" customWidth="1"/>
    <col min="10502" max="10753" width="9.140625" style="56"/>
    <col min="10754" max="10754" width="15.28515625" style="56" bestFit="1" customWidth="1"/>
    <col min="10755" max="10755" width="21.85546875" style="56" customWidth="1"/>
    <col min="10756" max="10756" width="18.28515625" style="56" customWidth="1"/>
    <col min="10757" max="10757" width="16.7109375" style="56" customWidth="1"/>
    <col min="10758" max="11009" width="9.140625" style="56"/>
    <col min="11010" max="11010" width="15.28515625" style="56" bestFit="1" customWidth="1"/>
    <col min="11011" max="11011" width="21.85546875" style="56" customWidth="1"/>
    <col min="11012" max="11012" width="18.28515625" style="56" customWidth="1"/>
    <col min="11013" max="11013" width="16.7109375" style="56" customWidth="1"/>
    <col min="11014" max="11265" width="9.140625" style="56"/>
    <col min="11266" max="11266" width="15.28515625" style="56" bestFit="1" customWidth="1"/>
    <col min="11267" max="11267" width="21.85546875" style="56" customWidth="1"/>
    <col min="11268" max="11268" width="18.28515625" style="56" customWidth="1"/>
    <col min="11269" max="11269" width="16.7109375" style="56" customWidth="1"/>
    <col min="11270" max="11521" width="9.140625" style="56"/>
    <col min="11522" max="11522" width="15.28515625" style="56" bestFit="1" customWidth="1"/>
    <col min="11523" max="11523" width="21.85546875" style="56" customWidth="1"/>
    <col min="11524" max="11524" width="18.28515625" style="56" customWidth="1"/>
    <col min="11525" max="11525" width="16.7109375" style="56" customWidth="1"/>
    <col min="11526" max="11777" width="9.140625" style="56"/>
    <col min="11778" max="11778" width="15.28515625" style="56" bestFit="1" customWidth="1"/>
    <col min="11779" max="11779" width="21.85546875" style="56" customWidth="1"/>
    <col min="11780" max="11780" width="18.28515625" style="56" customWidth="1"/>
    <col min="11781" max="11781" width="16.7109375" style="56" customWidth="1"/>
    <col min="11782" max="12033" width="9.140625" style="56"/>
    <col min="12034" max="12034" width="15.28515625" style="56" bestFit="1" customWidth="1"/>
    <col min="12035" max="12035" width="21.85546875" style="56" customWidth="1"/>
    <col min="12036" max="12036" width="18.28515625" style="56" customWidth="1"/>
    <col min="12037" max="12037" width="16.7109375" style="56" customWidth="1"/>
    <col min="12038" max="12289" width="9.140625" style="56"/>
    <col min="12290" max="12290" width="15.28515625" style="56" bestFit="1" customWidth="1"/>
    <col min="12291" max="12291" width="21.85546875" style="56" customWidth="1"/>
    <col min="12292" max="12292" width="18.28515625" style="56" customWidth="1"/>
    <col min="12293" max="12293" width="16.7109375" style="56" customWidth="1"/>
    <col min="12294" max="12545" width="9.140625" style="56"/>
    <col min="12546" max="12546" width="15.28515625" style="56" bestFit="1" customWidth="1"/>
    <col min="12547" max="12547" width="21.85546875" style="56" customWidth="1"/>
    <col min="12548" max="12548" width="18.28515625" style="56" customWidth="1"/>
    <col min="12549" max="12549" width="16.7109375" style="56" customWidth="1"/>
    <col min="12550" max="12801" width="9.140625" style="56"/>
    <col min="12802" max="12802" width="15.28515625" style="56" bestFit="1" customWidth="1"/>
    <col min="12803" max="12803" width="21.85546875" style="56" customWidth="1"/>
    <col min="12804" max="12804" width="18.28515625" style="56" customWidth="1"/>
    <col min="12805" max="12805" width="16.7109375" style="56" customWidth="1"/>
    <col min="12806" max="13057" width="9.140625" style="56"/>
    <col min="13058" max="13058" width="15.28515625" style="56" bestFit="1" customWidth="1"/>
    <col min="13059" max="13059" width="21.85546875" style="56" customWidth="1"/>
    <col min="13060" max="13060" width="18.28515625" style="56" customWidth="1"/>
    <col min="13061" max="13061" width="16.7109375" style="56" customWidth="1"/>
    <col min="13062" max="13313" width="9.140625" style="56"/>
    <col min="13314" max="13314" width="15.28515625" style="56" bestFit="1" customWidth="1"/>
    <col min="13315" max="13315" width="21.85546875" style="56" customWidth="1"/>
    <col min="13316" max="13316" width="18.28515625" style="56" customWidth="1"/>
    <col min="13317" max="13317" width="16.7109375" style="56" customWidth="1"/>
    <col min="13318" max="13569" width="9.140625" style="56"/>
    <col min="13570" max="13570" width="15.28515625" style="56" bestFit="1" customWidth="1"/>
    <col min="13571" max="13571" width="21.85546875" style="56" customWidth="1"/>
    <col min="13572" max="13572" width="18.28515625" style="56" customWidth="1"/>
    <col min="13573" max="13573" width="16.7109375" style="56" customWidth="1"/>
    <col min="13574" max="13825" width="9.140625" style="56"/>
    <col min="13826" max="13826" width="15.28515625" style="56" bestFit="1" customWidth="1"/>
    <col min="13827" max="13827" width="21.85546875" style="56" customWidth="1"/>
    <col min="13828" max="13828" width="18.28515625" style="56" customWidth="1"/>
    <col min="13829" max="13829" width="16.7109375" style="56" customWidth="1"/>
    <col min="13830" max="14081" width="9.140625" style="56"/>
    <col min="14082" max="14082" width="15.28515625" style="56" bestFit="1" customWidth="1"/>
    <col min="14083" max="14083" width="21.85546875" style="56" customWidth="1"/>
    <col min="14084" max="14084" width="18.28515625" style="56" customWidth="1"/>
    <col min="14085" max="14085" width="16.7109375" style="56" customWidth="1"/>
    <col min="14086" max="14337" width="9.140625" style="56"/>
    <col min="14338" max="14338" width="15.28515625" style="56" bestFit="1" customWidth="1"/>
    <col min="14339" max="14339" width="21.85546875" style="56" customWidth="1"/>
    <col min="14340" max="14340" width="18.28515625" style="56" customWidth="1"/>
    <col min="14341" max="14341" width="16.7109375" style="56" customWidth="1"/>
    <col min="14342" max="14593" width="9.140625" style="56"/>
    <col min="14594" max="14594" width="15.28515625" style="56" bestFit="1" customWidth="1"/>
    <col min="14595" max="14595" width="21.85546875" style="56" customWidth="1"/>
    <col min="14596" max="14596" width="18.28515625" style="56" customWidth="1"/>
    <col min="14597" max="14597" width="16.7109375" style="56" customWidth="1"/>
    <col min="14598" max="14849" width="9.140625" style="56"/>
    <col min="14850" max="14850" width="15.28515625" style="56" bestFit="1" customWidth="1"/>
    <col min="14851" max="14851" width="21.85546875" style="56" customWidth="1"/>
    <col min="14852" max="14852" width="18.28515625" style="56" customWidth="1"/>
    <col min="14853" max="14853" width="16.7109375" style="56" customWidth="1"/>
    <col min="14854" max="15105" width="9.140625" style="56"/>
    <col min="15106" max="15106" width="15.28515625" style="56" bestFit="1" customWidth="1"/>
    <col min="15107" max="15107" width="21.85546875" style="56" customWidth="1"/>
    <col min="15108" max="15108" width="18.28515625" style="56" customWidth="1"/>
    <col min="15109" max="15109" width="16.7109375" style="56" customWidth="1"/>
    <col min="15110" max="15361" width="9.140625" style="56"/>
    <col min="15362" max="15362" width="15.28515625" style="56" bestFit="1" customWidth="1"/>
    <col min="15363" max="15363" width="21.85546875" style="56" customWidth="1"/>
    <col min="15364" max="15364" width="18.28515625" style="56" customWidth="1"/>
    <col min="15365" max="15365" width="16.7109375" style="56" customWidth="1"/>
    <col min="15366" max="15617" width="9.140625" style="56"/>
    <col min="15618" max="15618" width="15.28515625" style="56" bestFit="1" customWidth="1"/>
    <col min="15619" max="15619" width="21.85546875" style="56" customWidth="1"/>
    <col min="15620" max="15620" width="18.28515625" style="56" customWidth="1"/>
    <col min="15621" max="15621" width="16.7109375" style="56" customWidth="1"/>
    <col min="15622" max="15873" width="9.140625" style="56"/>
    <col min="15874" max="15874" width="15.28515625" style="56" bestFit="1" customWidth="1"/>
    <col min="15875" max="15875" width="21.85546875" style="56" customWidth="1"/>
    <col min="15876" max="15876" width="18.28515625" style="56" customWidth="1"/>
    <col min="15877" max="15877" width="16.7109375" style="56" customWidth="1"/>
    <col min="15878" max="16129" width="9.140625" style="56"/>
    <col min="16130" max="16130" width="15.28515625" style="56" bestFit="1" customWidth="1"/>
    <col min="16131" max="16131" width="21.85546875" style="56" customWidth="1"/>
    <col min="16132" max="16132" width="18.28515625" style="56" customWidth="1"/>
    <col min="16133" max="16133" width="16.7109375" style="56" customWidth="1"/>
    <col min="16134" max="16384" width="9.140625" style="56"/>
  </cols>
  <sheetData>
    <row r="1" spans="1:5" ht="15.75">
      <c r="A1" s="288" t="s">
        <v>0</v>
      </c>
      <c r="B1" s="298" t="s">
        <v>1944</v>
      </c>
      <c r="C1" s="298"/>
      <c r="D1" s="298"/>
      <c r="E1" s="298"/>
    </row>
    <row r="2" spans="1:5" ht="38.25">
      <c r="A2" s="57"/>
      <c r="B2" s="58" t="s">
        <v>1945</v>
      </c>
      <c r="C2" s="59" t="s">
        <v>1946</v>
      </c>
      <c r="D2" s="60" t="s">
        <v>1947</v>
      </c>
      <c r="E2" s="60" t="s">
        <v>1948</v>
      </c>
    </row>
    <row r="3" spans="1:5">
      <c r="B3" s="61">
        <v>44308</v>
      </c>
      <c r="C3" s="62">
        <v>75.484200000000001</v>
      </c>
      <c r="D3" s="62">
        <v>5.75</v>
      </c>
      <c r="E3" s="62">
        <v>5.75</v>
      </c>
    </row>
    <row r="4" spans="1:5">
      <c r="B4" s="63"/>
      <c r="C4" s="64"/>
      <c r="D4" s="64"/>
      <c r="E4" s="64"/>
    </row>
    <row r="5" spans="1:5" ht="15.75">
      <c r="B5" s="298" t="s">
        <v>1949</v>
      </c>
      <c r="C5" s="298"/>
      <c r="D5" s="298"/>
      <c r="E5" s="298"/>
    </row>
    <row r="6" spans="1:5" ht="38.25">
      <c r="A6" s="57"/>
      <c r="B6" s="58" t="s">
        <v>1945</v>
      </c>
      <c r="C6" s="59" t="s">
        <v>1946</v>
      </c>
      <c r="D6" s="60" t="s">
        <v>1947</v>
      </c>
      <c r="E6" s="60" t="s">
        <v>1948</v>
      </c>
    </row>
    <row r="7" spans="1:5">
      <c r="B7" s="61">
        <v>44308</v>
      </c>
      <c r="C7" s="62">
        <v>83.317800000000005</v>
      </c>
      <c r="D7" s="62">
        <v>5.75</v>
      </c>
      <c r="E7" s="62">
        <v>5.75</v>
      </c>
    </row>
    <row r="8" spans="1:5">
      <c r="B8" s="63"/>
      <c r="C8" s="64"/>
      <c r="D8" s="64"/>
      <c r="E8" s="64"/>
    </row>
    <row r="10" spans="1:5" ht="15.75">
      <c r="B10" s="298" t="s">
        <v>1950</v>
      </c>
      <c r="C10" s="298"/>
      <c r="D10" s="298"/>
      <c r="E10" s="298"/>
    </row>
    <row r="11" spans="1:5" s="57" customFormat="1" ht="38.25">
      <c r="B11" s="58" t="s">
        <v>1945</v>
      </c>
      <c r="C11" s="59" t="s">
        <v>1946</v>
      </c>
      <c r="D11" s="60" t="s">
        <v>1947</v>
      </c>
      <c r="E11" s="60" t="s">
        <v>1948</v>
      </c>
    </row>
    <row r="12" spans="1:5">
      <c r="B12" s="65">
        <v>44168</v>
      </c>
      <c r="C12" s="66">
        <v>59.012900000000002</v>
      </c>
      <c r="D12" s="66">
        <v>0.25</v>
      </c>
      <c r="E12" s="66">
        <v>0.25</v>
      </c>
    </row>
    <row r="13" spans="1:5">
      <c r="B13" s="65">
        <v>44201</v>
      </c>
      <c r="C13" s="66">
        <v>62.127400000000002</v>
      </c>
      <c r="D13" s="66">
        <v>0.26</v>
      </c>
      <c r="E13" s="66">
        <v>0.26</v>
      </c>
    </row>
    <row r="14" spans="1:5">
      <c r="B14" s="65">
        <v>44232</v>
      </c>
      <c r="C14" s="66">
        <v>65.3</v>
      </c>
      <c r="D14" s="66">
        <v>0.26</v>
      </c>
      <c r="E14" s="66">
        <v>0.26</v>
      </c>
    </row>
    <row r="15" spans="1:5">
      <c r="B15" s="65">
        <v>44258</v>
      </c>
      <c r="C15" s="66">
        <v>67.055300000000003</v>
      </c>
      <c r="D15" s="66">
        <v>0.28000000000000003</v>
      </c>
      <c r="E15" s="66">
        <v>0.28000000000000003</v>
      </c>
    </row>
    <row r="16" spans="1:5">
      <c r="B16" s="65">
        <v>44291</v>
      </c>
      <c r="C16" s="66">
        <v>64.246899999999997</v>
      </c>
      <c r="D16" s="66">
        <v>0.28000000000000003</v>
      </c>
      <c r="E16" s="66">
        <v>0.28000000000000003</v>
      </c>
    </row>
    <row r="17" spans="2:5">
      <c r="B17" s="65">
        <v>44320</v>
      </c>
      <c r="C17" s="66">
        <v>63.6066</v>
      </c>
      <c r="D17" s="66">
        <v>0.28000000000000003</v>
      </c>
      <c r="E17" s="66">
        <v>0.28000000000000003</v>
      </c>
    </row>
    <row r="19" spans="2:5" ht="15.75">
      <c r="B19" s="298" t="s">
        <v>1951</v>
      </c>
      <c r="C19" s="298"/>
      <c r="D19" s="298"/>
      <c r="E19" s="298"/>
    </row>
    <row r="20" spans="2:5" s="57" customFormat="1" ht="38.25">
      <c r="B20" s="58" t="s">
        <v>1945</v>
      </c>
      <c r="C20" s="59" t="s">
        <v>1946</v>
      </c>
      <c r="D20" s="60" t="s">
        <v>1947</v>
      </c>
      <c r="E20" s="60" t="s">
        <v>1948</v>
      </c>
    </row>
    <row r="21" spans="2:5">
      <c r="B21" s="67">
        <v>44168</v>
      </c>
      <c r="C21" s="66">
        <v>64.901600000000002</v>
      </c>
      <c r="D21" s="66">
        <v>0.25</v>
      </c>
      <c r="E21" s="66">
        <v>0.25</v>
      </c>
    </row>
    <row r="22" spans="2:5">
      <c r="B22" s="67">
        <v>44201</v>
      </c>
      <c r="C22" s="66">
        <v>68.416399999999996</v>
      </c>
      <c r="D22" s="66">
        <v>0.26</v>
      </c>
      <c r="E22" s="66">
        <v>0.26</v>
      </c>
    </row>
    <row r="23" spans="2:5">
      <c r="B23" s="67">
        <v>44232</v>
      </c>
      <c r="C23" s="66">
        <v>72.001999999999995</v>
      </c>
      <c r="D23" s="66">
        <v>0.26</v>
      </c>
      <c r="E23" s="66">
        <v>0.26</v>
      </c>
    </row>
    <row r="24" spans="2:5">
      <c r="B24" s="67">
        <v>44258</v>
      </c>
      <c r="C24" s="66">
        <v>74.019499999999994</v>
      </c>
      <c r="D24" s="66">
        <v>0.28000000000000003</v>
      </c>
      <c r="E24" s="66">
        <v>0.28000000000000003</v>
      </c>
    </row>
    <row r="25" spans="2:5">
      <c r="B25" s="67">
        <v>44291</v>
      </c>
      <c r="C25" s="66">
        <v>71.009600000000006</v>
      </c>
      <c r="D25" s="66">
        <v>0.28000000000000003</v>
      </c>
      <c r="E25" s="66">
        <v>0.28000000000000003</v>
      </c>
    </row>
    <row r="26" spans="2:5">
      <c r="B26" s="67">
        <v>44320</v>
      </c>
      <c r="C26" s="66">
        <v>70.383899999999997</v>
      </c>
      <c r="D26" s="66">
        <v>0.28000000000000003</v>
      </c>
      <c r="E26" s="66">
        <v>0.28000000000000003</v>
      </c>
    </row>
    <row r="27" spans="2:5">
      <c r="B27" s="68"/>
      <c r="C27" s="69"/>
      <c r="D27" s="69"/>
      <c r="E27" s="69"/>
    </row>
    <row r="28" spans="2:5" ht="15.75">
      <c r="B28" s="298" t="s">
        <v>1952</v>
      </c>
      <c r="C28" s="298"/>
      <c r="D28" s="298"/>
      <c r="E28" s="298"/>
    </row>
    <row r="29" spans="2:5" ht="38.25">
      <c r="B29" s="58" t="s">
        <v>1945</v>
      </c>
      <c r="C29" s="59" t="s">
        <v>1946</v>
      </c>
      <c r="D29" s="60" t="s">
        <v>1947</v>
      </c>
      <c r="E29" s="60" t="s">
        <v>1948</v>
      </c>
    </row>
    <row r="30" spans="2:5">
      <c r="B30" s="67">
        <v>44209</v>
      </c>
      <c r="C30" s="66">
        <v>74.950199999999995</v>
      </c>
      <c r="D30" s="66">
        <v>0.9</v>
      </c>
      <c r="E30" s="66">
        <v>0.9</v>
      </c>
    </row>
    <row r="31" spans="2:5">
      <c r="B31" s="68"/>
      <c r="C31" s="69"/>
      <c r="D31" s="69"/>
      <c r="E31" s="69"/>
    </row>
    <row r="32" spans="2:5">
      <c r="B32" s="68"/>
      <c r="C32" s="69"/>
      <c r="D32" s="69"/>
      <c r="E32" s="69"/>
    </row>
    <row r="33" spans="2:5" ht="15.75">
      <c r="B33" s="298" t="s">
        <v>1953</v>
      </c>
      <c r="C33" s="298"/>
      <c r="D33" s="298"/>
      <c r="E33" s="298"/>
    </row>
    <row r="34" spans="2:5" ht="38.25">
      <c r="B34" s="58" t="s">
        <v>1945</v>
      </c>
      <c r="C34" s="59" t="s">
        <v>1946</v>
      </c>
      <c r="D34" s="60" t="s">
        <v>1947</v>
      </c>
      <c r="E34" s="60" t="s">
        <v>1948</v>
      </c>
    </row>
    <row r="35" spans="2:5" s="72" customFormat="1">
      <c r="B35" s="70">
        <v>44250</v>
      </c>
      <c r="C35" s="71">
        <v>67.143500000000003</v>
      </c>
      <c r="D35" s="71">
        <v>1.75</v>
      </c>
      <c r="E35" s="71">
        <v>1.75</v>
      </c>
    </row>
    <row r="36" spans="2:5">
      <c r="B36" s="68"/>
      <c r="C36" s="69"/>
      <c r="D36" s="69"/>
      <c r="E36" s="69"/>
    </row>
    <row r="37" spans="2:5" ht="15.75">
      <c r="B37" s="298" t="s">
        <v>1954</v>
      </c>
      <c r="C37" s="298"/>
      <c r="D37" s="298"/>
      <c r="E37" s="298"/>
    </row>
    <row r="38" spans="2:5" ht="38.25">
      <c r="B38" s="58" t="s">
        <v>1945</v>
      </c>
      <c r="C38" s="59" t="s">
        <v>1946</v>
      </c>
      <c r="D38" s="60" t="s">
        <v>1947</v>
      </c>
      <c r="E38" s="60" t="s">
        <v>1948</v>
      </c>
    </row>
    <row r="39" spans="2:5" s="75" customFormat="1">
      <c r="B39" s="73">
        <v>44180</v>
      </c>
      <c r="C39" s="74">
        <v>66.747100000000003</v>
      </c>
      <c r="D39" s="74">
        <v>0.85</v>
      </c>
      <c r="E39" s="74">
        <v>0.85</v>
      </c>
    </row>
    <row r="40" spans="2:5">
      <c r="B40" s="65">
        <v>44215</v>
      </c>
      <c r="C40" s="66">
        <v>69.776700000000005</v>
      </c>
      <c r="D40" s="66">
        <v>0.9</v>
      </c>
      <c r="E40" s="66">
        <v>0.9</v>
      </c>
    </row>
    <row r="41" spans="2:5">
      <c r="B41" s="68"/>
      <c r="C41" s="69"/>
      <c r="D41" s="69"/>
      <c r="E41" s="69"/>
    </row>
    <row r="42" spans="2:5" ht="15.75">
      <c r="B42" s="298" t="s">
        <v>1955</v>
      </c>
      <c r="C42" s="298"/>
      <c r="D42" s="298"/>
      <c r="E42" s="298"/>
    </row>
    <row r="43" spans="2:5" ht="38.25">
      <c r="B43" s="58" t="s">
        <v>1945</v>
      </c>
      <c r="C43" s="59" t="s">
        <v>1946</v>
      </c>
      <c r="D43" s="60" t="s">
        <v>1947</v>
      </c>
      <c r="E43" s="60" t="s">
        <v>1948</v>
      </c>
    </row>
    <row r="44" spans="2:5">
      <c r="B44" s="65">
        <v>44180</v>
      </c>
      <c r="C44" s="66">
        <v>64.082599999999999</v>
      </c>
      <c r="D44" s="66">
        <v>1.6</v>
      </c>
      <c r="E44" s="66">
        <v>1.6</v>
      </c>
    </row>
    <row r="45" spans="2:5">
      <c r="B45" s="65">
        <v>44215</v>
      </c>
      <c r="C45" s="66">
        <v>72.120699999999999</v>
      </c>
      <c r="D45" s="66">
        <v>1.85</v>
      </c>
      <c r="E45" s="66">
        <v>1.85</v>
      </c>
    </row>
    <row r="47" spans="2:5" ht="15.75">
      <c r="B47" s="298" t="s">
        <v>1956</v>
      </c>
      <c r="C47" s="298"/>
      <c r="D47" s="298"/>
      <c r="E47" s="298"/>
    </row>
    <row r="48" spans="2:5" s="57" customFormat="1" ht="38.25">
      <c r="B48" s="58" t="s">
        <v>1945</v>
      </c>
      <c r="C48" s="59" t="s">
        <v>1946</v>
      </c>
      <c r="D48" s="60" t="s">
        <v>1947</v>
      </c>
      <c r="E48" s="60" t="s">
        <v>1948</v>
      </c>
    </row>
    <row r="49" spans="2:5">
      <c r="B49" s="76" t="s">
        <v>1957</v>
      </c>
      <c r="C49" s="77" t="s">
        <v>1958</v>
      </c>
      <c r="D49" s="78">
        <v>2.7349999999999999</v>
      </c>
      <c r="E49" s="78">
        <v>2.7349999999999999</v>
      </c>
    </row>
    <row r="50" spans="2:5">
      <c r="B50" s="76" t="s">
        <v>1959</v>
      </c>
      <c r="C50" s="77" t="s">
        <v>1958</v>
      </c>
      <c r="D50" s="79">
        <v>1.3622000000000001</v>
      </c>
      <c r="E50" s="79">
        <v>1.3622000000000001</v>
      </c>
    </row>
    <row r="51" spans="2:5">
      <c r="B51" s="76" t="s">
        <v>1960</v>
      </c>
      <c r="C51" s="77" t="s">
        <v>1958</v>
      </c>
      <c r="D51" s="79">
        <v>0.59130000000000005</v>
      </c>
      <c r="E51" s="79">
        <v>0.59130000000000005</v>
      </c>
    </row>
    <row r="52" spans="2:5">
      <c r="B52" s="76" t="s">
        <v>1961</v>
      </c>
      <c r="C52" s="77" t="s">
        <v>1958</v>
      </c>
      <c r="D52" s="79">
        <v>4.8765000000000001</v>
      </c>
      <c r="E52" s="79">
        <v>4.8765000000000001</v>
      </c>
    </row>
    <row r="53" spans="2:5">
      <c r="B53" s="76" t="s">
        <v>1962</v>
      </c>
      <c r="C53" s="77" t="s">
        <v>1958</v>
      </c>
      <c r="D53" s="78">
        <v>4.7907999999999999</v>
      </c>
      <c r="E53" s="78">
        <v>4.7907999999999999</v>
      </c>
    </row>
    <row r="54" spans="2:5">
      <c r="B54" s="76" t="s">
        <v>1963</v>
      </c>
      <c r="C54" s="77" t="s">
        <v>1958</v>
      </c>
      <c r="D54" s="78">
        <v>3.1114999999999999</v>
      </c>
      <c r="E54" s="78">
        <v>3.1114999999999999</v>
      </c>
    </row>
    <row r="56" spans="2:5" ht="15.75">
      <c r="B56" s="298" t="s">
        <v>1964</v>
      </c>
      <c r="C56" s="298"/>
      <c r="D56" s="298"/>
      <c r="E56" s="298"/>
    </row>
    <row r="57" spans="2:5" s="57" customFormat="1" ht="38.25">
      <c r="B57" s="58" t="s">
        <v>1945</v>
      </c>
      <c r="C57" s="59" t="s">
        <v>1946</v>
      </c>
      <c r="D57" s="60" t="s">
        <v>1947</v>
      </c>
      <c r="E57" s="60" t="s">
        <v>1948</v>
      </c>
    </row>
    <row r="58" spans="2:5">
      <c r="B58" s="76" t="s">
        <v>1957</v>
      </c>
      <c r="C58" s="77" t="s">
        <v>1965</v>
      </c>
      <c r="D58" s="80">
        <v>2.9253</v>
      </c>
      <c r="E58" s="80">
        <v>2.9253</v>
      </c>
    </row>
    <row r="59" spans="2:5">
      <c r="B59" s="76" t="s">
        <v>1959</v>
      </c>
      <c r="C59" s="77" t="s">
        <v>1965</v>
      </c>
      <c r="D59" s="80">
        <v>1.4016</v>
      </c>
      <c r="E59" s="80">
        <v>1.4016</v>
      </c>
    </row>
    <row r="60" spans="2:5" s="72" customFormat="1">
      <c r="B60" s="76" t="s">
        <v>1960</v>
      </c>
      <c r="C60" s="81" t="s">
        <v>1965</v>
      </c>
      <c r="D60" s="82">
        <v>0.84650000000000003</v>
      </c>
      <c r="E60" s="82">
        <v>0.84650000000000003</v>
      </c>
    </row>
    <row r="61" spans="2:5" s="72" customFormat="1">
      <c r="B61" s="76" t="s">
        <v>1961</v>
      </c>
      <c r="C61" s="81" t="s">
        <v>1965</v>
      </c>
      <c r="D61" s="82">
        <v>5.0590000000000002</v>
      </c>
      <c r="E61" s="82">
        <v>5.0590000000000002</v>
      </c>
    </row>
    <row r="62" spans="2:5" s="72" customFormat="1">
      <c r="B62" s="76" t="s">
        <v>1962</v>
      </c>
      <c r="C62" s="81" t="s">
        <v>1965</v>
      </c>
      <c r="D62" s="82">
        <v>4.9165000000000001</v>
      </c>
      <c r="E62" s="82">
        <v>4.9165000000000001</v>
      </c>
    </row>
    <row r="63" spans="2:5" s="72" customFormat="1">
      <c r="B63" s="76" t="s">
        <v>1963</v>
      </c>
      <c r="C63" s="81" t="s">
        <v>1965</v>
      </c>
      <c r="D63" s="82">
        <v>3.3119999999999998</v>
      </c>
      <c r="E63" s="82">
        <v>3.3119999999999998</v>
      </c>
    </row>
    <row r="64" spans="2:5">
      <c r="C64" s="84"/>
      <c r="D64" s="85"/>
      <c r="E64" s="85"/>
    </row>
    <row r="65" spans="2:5" ht="15.75">
      <c r="B65" s="298" t="s">
        <v>1966</v>
      </c>
      <c r="C65" s="298"/>
      <c r="D65" s="298"/>
      <c r="E65" s="298"/>
    </row>
    <row r="66" spans="2:5" s="57" customFormat="1" ht="38.25">
      <c r="B66" s="58" t="s">
        <v>1945</v>
      </c>
      <c r="C66" s="59" t="s">
        <v>1946</v>
      </c>
      <c r="D66" s="60" t="s">
        <v>1947</v>
      </c>
      <c r="E66" s="60" t="s">
        <v>1948</v>
      </c>
    </row>
    <row r="67" spans="2:5">
      <c r="B67" s="67">
        <v>44166</v>
      </c>
      <c r="C67" s="66">
        <v>1008.0658</v>
      </c>
      <c r="D67" s="66">
        <v>0.4415</v>
      </c>
      <c r="E67" s="66">
        <v>0.4415</v>
      </c>
    </row>
    <row r="68" spans="2:5" s="72" customFormat="1">
      <c r="B68" s="70">
        <v>44173</v>
      </c>
      <c r="C68" s="71">
        <v>1008.0658</v>
      </c>
      <c r="D68" s="71">
        <v>0.4526</v>
      </c>
      <c r="E68" s="71">
        <v>0.4526</v>
      </c>
    </row>
    <row r="69" spans="2:5">
      <c r="B69" s="67">
        <v>44180</v>
      </c>
      <c r="C69" s="66">
        <v>1008.0658</v>
      </c>
      <c r="D69" s="66">
        <v>0.43440000000000001</v>
      </c>
      <c r="E69" s="66">
        <v>0.43440000000000001</v>
      </c>
    </row>
    <row r="70" spans="2:5">
      <c r="B70" s="67">
        <v>44187</v>
      </c>
      <c r="C70" s="66">
        <v>1008.0658</v>
      </c>
      <c r="D70" s="66">
        <v>0.61580000000000001</v>
      </c>
      <c r="E70" s="66">
        <v>0.61580000000000001</v>
      </c>
    </row>
    <row r="71" spans="2:5">
      <c r="B71" s="67">
        <v>44194</v>
      </c>
      <c r="C71" s="66">
        <v>1008.0658</v>
      </c>
      <c r="D71" s="66">
        <v>0.88770000000000004</v>
      </c>
      <c r="E71" s="66">
        <v>0.88770000000000004</v>
      </c>
    </row>
    <row r="72" spans="2:5" s="72" customFormat="1">
      <c r="B72" s="70">
        <v>44201</v>
      </c>
      <c r="C72" s="71">
        <v>1008.0658</v>
      </c>
      <c r="D72" s="71">
        <v>1.2538</v>
      </c>
      <c r="E72" s="71">
        <v>1.2538</v>
      </c>
    </row>
    <row r="73" spans="2:5">
      <c r="B73" s="67">
        <v>44243</v>
      </c>
      <c r="C73" s="66">
        <v>1008.0658</v>
      </c>
      <c r="D73" s="66">
        <v>0.39839999999999998</v>
      </c>
      <c r="E73" s="66">
        <v>0.39839999999999998</v>
      </c>
    </row>
    <row r="74" spans="2:5">
      <c r="B74" s="67">
        <v>44250</v>
      </c>
      <c r="C74" s="66">
        <v>1008.0658</v>
      </c>
      <c r="D74" s="66">
        <v>0.20399999999999999</v>
      </c>
      <c r="E74" s="66">
        <v>0.20399999999999999</v>
      </c>
    </row>
    <row r="75" spans="2:5">
      <c r="B75" s="67">
        <v>44257</v>
      </c>
      <c r="C75" s="66">
        <v>1008.0658</v>
      </c>
      <c r="D75" s="66">
        <v>0.63890000000000002</v>
      </c>
      <c r="E75" s="66">
        <v>0.63890000000000002</v>
      </c>
    </row>
    <row r="76" spans="2:5">
      <c r="B76" s="67">
        <v>44264</v>
      </c>
      <c r="C76" s="66">
        <v>1008.0658</v>
      </c>
      <c r="D76" s="66">
        <v>0.6754</v>
      </c>
      <c r="E76" s="66">
        <v>0.6754</v>
      </c>
    </row>
    <row r="77" spans="2:5">
      <c r="B77" s="67">
        <v>44271</v>
      </c>
      <c r="C77" s="66">
        <v>1008.0658</v>
      </c>
      <c r="D77" s="66">
        <v>0.12659999999999999</v>
      </c>
      <c r="E77" s="66">
        <v>0.12659999999999999</v>
      </c>
    </row>
    <row r="78" spans="2:5">
      <c r="B78" s="67">
        <v>44278</v>
      </c>
      <c r="C78" s="66">
        <v>1008.0658</v>
      </c>
      <c r="D78" s="66">
        <v>2.0487000000000002</v>
      </c>
      <c r="E78" s="66">
        <v>2.0487000000000002</v>
      </c>
    </row>
    <row r="79" spans="2:5">
      <c r="B79" s="67">
        <v>44285</v>
      </c>
      <c r="C79" s="66">
        <v>1008.0658</v>
      </c>
      <c r="D79" s="66">
        <v>1.3191999999999999</v>
      </c>
      <c r="E79" s="66">
        <v>1.3191999999999999</v>
      </c>
    </row>
    <row r="80" spans="2:5">
      <c r="B80" s="67">
        <v>44293</v>
      </c>
      <c r="C80" s="66">
        <v>1008.0658</v>
      </c>
      <c r="D80" s="66">
        <v>1.4089</v>
      </c>
      <c r="E80" s="66">
        <v>1.4089</v>
      </c>
    </row>
    <row r="81" spans="2:5">
      <c r="B81" s="67">
        <v>44301</v>
      </c>
      <c r="C81" s="66">
        <v>1008.0658</v>
      </c>
      <c r="D81" s="66">
        <v>0.5998</v>
      </c>
      <c r="E81" s="66">
        <v>0.5998</v>
      </c>
    </row>
    <row r="82" spans="2:5">
      <c r="B82" s="86">
        <v>44306</v>
      </c>
      <c r="C82" s="62">
        <v>1008.0658</v>
      </c>
      <c r="D82" s="62">
        <v>0.8115</v>
      </c>
      <c r="E82" s="62">
        <v>0.8115</v>
      </c>
    </row>
    <row r="83" spans="2:5">
      <c r="B83" s="86">
        <v>44313</v>
      </c>
      <c r="C83" s="62">
        <v>1008.0658</v>
      </c>
      <c r="D83" s="62">
        <v>1.508</v>
      </c>
      <c r="E83" s="62">
        <v>1.508</v>
      </c>
    </row>
    <row r="84" spans="2:5">
      <c r="B84" s="67">
        <v>44320</v>
      </c>
      <c r="C84" s="66">
        <v>1008.0658</v>
      </c>
      <c r="D84" s="66">
        <v>1.2456</v>
      </c>
      <c r="E84" s="66">
        <v>1.2456</v>
      </c>
    </row>
    <row r="85" spans="2:5">
      <c r="B85" s="67">
        <v>44327</v>
      </c>
      <c r="C85" s="66">
        <v>1008.0658</v>
      </c>
      <c r="D85" s="66">
        <v>0.745</v>
      </c>
      <c r="E85" s="66">
        <v>0.745</v>
      </c>
    </row>
    <row r="86" spans="2:5">
      <c r="B86" s="86">
        <v>44334</v>
      </c>
      <c r="C86" s="62">
        <v>1008.0658</v>
      </c>
      <c r="D86" s="62">
        <v>0.76719999999999999</v>
      </c>
      <c r="E86" s="62">
        <v>0.76719999999999999</v>
      </c>
    </row>
    <row r="87" spans="2:5">
      <c r="B87" s="86">
        <v>44341</v>
      </c>
      <c r="C87" s="62">
        <v>1008.0658</v>
      </c>
      <c r="D87" s="62">
        <v>0.97319999999999995</v>
      </c>
      <c r="E87" s="62">
        <v>0.97319999999999995</v>
      </c>
    </row>
    <row r="89" spans="2:5" ht="15.75">
      <c r="B89" s="298" t="s">
        <v>1967</v>
      </c>
      <c r="C89" s="298"/>
      <c r="D89" s="298"/>
      <c r="E89" s="298"/>
    </row>
    <row r="90" spans="2:5" s="57" customFormat="1" ht="38.25">
      <c r="B90" s="58" t="s">
        <v>1945</v>
      </c>
      <c r="C90" s="59" t="s">
        <v>1946</v>
      </c>
      <c r="D90" s="60" t="s">
        <v>1947</v>
      </c>
      <c r="E90" s="60" t="s">
        <v>1948</v>
      </c>
    </row>
    <row r="91" spans="2:5">
      <c r="B91" s="67">
        <v>44166</v>
      </c>
      <c r="C91" s="66">
        <v>1008.0658</v>
      </c>
      <c r="D91" s="66">
        <v>0.60040000000000004</v>
      </c>
      <c r="E91" s="66">
        <v>0.60040000000000004</v>
      </c>
    </row>
    <row r="92" spans="2:5">
      <c r="B92" s="67">
        <v>44173</v>
      </c>
      <c r="C92" s="66">
        <v>1008.0658</v>
      </c>
      <c r="D92" s="66">
        <v>0.48670000000000002</v>
      </c>
      <c r="E92" s="66">
        <v>0.48670000000000002</v>
      </c>
    </row>
    <row r="93" spans="2:5">
      <c r="B93" s="67">
        <v>44180</v>
      </c>
      <c r="C93" s="66">
        <v>1008.0658</v>
      </c>
      <c r="D93" s="66">
        <v>0.46939999999999998</v>
      </c>
      <c r="E93" s="66">
        <v>0.46939999999999998</v>
      </c>
    </row>
    <row r="94" spans="2:5">
      <c r="B94" s="67">
        <v>44187</v>
      </c>
      <c r="C94" s="66">
        <v>1008.0658</v>
      </c>
      <c r="D94" s="66">
        <v>0.65539999999999998</v>
      </c>
      <c r="E94" s="66">
        <v>0.65539999999999998</v>
      </c>
    </row>
    <row r="95" spans="2:5">
      <c r="B95" s="67">
        <v>44194</v>
      </c>
      <c r="C95" s="66">
        <v>1008.0658</v>
      </c>
      <c r="D95" s="66">
        <v>0.92849999999999999</v>
      </c>
      <c r="E95" s="66">
        <v>0.92849999999999999</v>
      </c>
    </row>
    <row r="96" spans="2:5">
      <c r="B96" s="67">
        <v>44201</v>
      </c>
      <c r="C96" s="66">
        <v>1008.0658</v>
      </c>
      <c r="D96" s="66">
        <v>1.2875000000000001</v>
      </c>
      <c r="E96" s="66">
        <v>1.2875000000000001</v>
      </c>
    </row>
    <row r="97" spans="2:5">
      <c r="B97" s="67">
        <v>44243</v>
      </c>
      <c r="C97" s="66">
        <v>1008.0658</v>
      </c>
      <c r="D97" s="66">
        <v>0.62439999999999996</v>
      </c>
      <c r="E97" s="66">
        <v>0.62439999999999996</v>
      </c>
    </row>
    <row r="98" spans="2:5">
      <c r="B98" s="67">
        <v>44250</v>
      </c>
      <c r="C98" s="66">
        <v>1008.0658</v>
      </c>
      <c r="D98" s="66">
        <v>0.24540000000000001</v>
      </c>
      <c r="E98" s="66">
        <v>0.24540000000000001</v>
      </c>
    </row>
    <row r="99" spans="2:5">
      <c r="B99" s="67">
        <v>44257</v>
      </c>
      <c r="C99" s="66">
        <v>1008.0658</v>
      </c>
      <c r="D99" s="66">
        <v>0.67859999999999998</v>
      </c>
      <c r="E99" s="66">
        <v>0.67859999999999998</v>
      </c>
    </row>
    <row r="100" spans="2:5">
      <c r="B100" s="67">
        <v>44264</v>
      </c>
      <c r="C100" s="66">
        <v>1008.0658</v>
      </c>
      <c r="D100" s="66">
        <v>0.70960000000000001</v>
      </c>
      <c r="E100" s="66">
        <v>0.70960000000000001</v>
      </c>
    </row>
    <row r="101" spans="2:5">
      <c r="B101" s="67">
        <v>44271</v>
      </c>
      <c r="C101" s="66">
        <v>1008.0658</v>
      </c>
      <c r="D101" s="66">
        <v>0.16170000000000001</v>
      </c>
      <c r="E101" s="66">
        <v>0.16170000000000001</v>
      </c>
    </row>
    <row r="102" spans="2:5">
      <c r="B102" s="67">
        <v>44278</v>
      </c>
      <c r="C102" s="66">
        <v>1008.0658</v>
      </c>
      <c r="D102" s="66">
        <v>2.0832999999999999</v>
      </c>
      <c r="E102" s="66">
        <v>2.0832999999999999</v>
      </c>
    </row>
    <row r="103" spans="2:5">
      <c r="B103" s="67">
        <v>44285</v>
      </c>
      <c r="C103" s="66">
        <v>1008.0658</v>
      </c>
      <c r="D103" s="66">
        <v>1.3766</v>
      </c>
      <c r="E103" s="66">
        <v>1.3766</v>
      </c>
    </row>
    <row r="104" spans="2:5">
      <c r="B104" s="67">
        <v>44293</v>
      </c>
      <c r="C104" s="66">
        <v>1008.0658</v>
      </c>
      <c r="D104" s="66">
        <v>1.45</v>
      </c>
      <c r="E104" s="66">
        <v>1.45</v>
      </c>
    </row>
    <row r="105" spans="2:5">
      <c r="B105" s="67">
        <v>44301</v>
      </c>
      <c r="C105" s="66">
        <v>1008.0658</v>
      </c>
      <c r="D105" s="66">
        <v>0.64410000000000001</v>
      </c>
      <c r="E105" s="66">
        <v>0.64410000000000001</v>
      </c>
    </row>
    <row r="106" spans="2:5">
      <c r="B106" s="86">
        <v>44306</v>
      </c>
      <c r="C106" s="62">
        <v>1008.0658</v>
      </c>
      <c r="D106" s="62">
        <v>0.83879999999999999</v>
      </c>
      <c r="E106" s="62">
        <v>0.83879999999999999</v>
      </c>
    </row>
    <row r="107" spans="2:5">
      <c r="B107" s="86">
        <v>44313</v>
      </c>
      <c r="C107" s="62">
        <v>1008.0658</v>
      </c>
      <c r="D107" s="62">
        <v>1.5463</v>
      </c>
      <c r="E107" s="62">
        <v>1.5463</v>
      </c>
    </row>
    <row r="108" spans="2:5">
      <c r="B108" s="67">
        <v>44320</v>
      </c>
      <c r="C108" s="66">
        <v>1008.0658</v>
      </c>
      <c r="D108" s="66">
        <v>1.2834000000000001</v>
      </c>
      <c r="E108" s="66">
        <v>1.2834000000000001</v>
      </c>
    </row>
    <row r="109" spans="2:5">
      <c r="B109" s="67">
        <v>44327</v>
      </c>
      <c r="C109" s="66">
        <v>1008.0658</v>
      </c>
      <c r="D109" s="66">
        <v>0.78149999999999997</v>
      </c>
      <c r="E109" s="66">
        <v>0.78149999999999997</v>
      </c>
    </row>
    <row r="110" spans="2:5">
      <c r="B110" s="86">
        <v>44334</v>
      </c>
      <c r="C110" s="62">
        <v>1008.0658</v>
      </c>
      <c r="D110" s="62">
        <v>0.78269999999999995</v>
      </c>
      <c r="E110" s="62">
        <v>0.78269999999999995</v>
      </c>
    </row>
    <row r="111" spans="2:5">
      <c r="B111" s="86">
        <v>44341</v>
      </c>
      <c r="C111" s="62">
        <v>1008.0658</v>
      </c>
      <c r="D111" s="62">
        <v>1.0186999999999999</v>
      </c>
      <c r="E111" s="62">
        <v>1.0186999999999999</v>
      </c>
    </row>
    <row r="112" spans="2:5">
      <c r="B112" s="68"/>
      <c r="C112" s="69"/>
      <c r="D112" s="69"/>
      <c r="E112" s="85"/>
    </row>
    <row r="113" spans="2:5" ht="15.75">
      <c r="B113" s="298" t="s">
        <v>1968</v>
      </c>
      <c r="C113" s="298"/>
      <c r="D113" s="298"/>
      <c r="E113" s="298"/>
    </row>
    <row r="114" spans="2:5" s="57" customFormat="1" ht="38.25">
      <c r="B114" s="58" t="s">
        <v>1945</v>
      </c>
      <c r="C114" s="59" t="s">
        <v>1946</v>
      </c>
      <c r="D114" s="60" t="s">
        <v>1947</v>
      </c>
      <c r="E114" s="60" t="s">
        <v>1948</v>
      </c>
    </row>
    <row r="115" spans="2:5">
      <c r="B115" s="67">
        <v>44168</v>
      </c>
      <c r="C115" s="66">
        <v>13.9497</v>
      </c>
      <c r="D115" s="66">
        <v>4.7E-2</v>
      </c>
      <c r="E115" s="66">
        <v>4.7E-2</v>
      </c>
    </row>
    <row r="116" spans="2:5">
      <c r="B116" s="67">
        <v>44201</v>
      </c>
      <c r="C116" s="66">
        <v>14.3354</v>
      </c>
      <c r="D116" s="66">
        <v>4.8000000000000001E-2</v>
      </c>
      <c r="E116" s="66">
        <v>4.8000000000000001E-2</v>
      </c>
    </row>
    <row r="117" spans="2:5">
      <c r="B117" s="67">
        <v>44232</v>
      </c>
      <c r="C117" s="66">
        <v>14.609</v>
      </c>
      <c r="D117" s="66">
        <v>4.8000000000000001E-2</v>
      </c>
      <c r="E117" s="66">
        <v>4.8000000000000001E-2</v>
      </c>
    </row>
    <row r="118" spans="2:5">
      <c r="B118" s="67">
        <v>44258</v>
      </c>
      <c r="C118" s="66">
        <v>14.712</v>
      </c>
      <c r="D118" s="66">
        <v>4.9000000000000002E-2</v>
      </c>
      <c r="E118" s="66">
        <v>4.9000000000000002E-2</v>
      </c>
    </row>
    <row r="119" spans="2:5">
      <c r="B119" s="67">
        <v>44291</v>
      </c>
      <c r="C119" s="66">
        <v>14.482699999999999</v>
      </c>
      <c r="D119" s="66">
        <v>4.9000000000000002E-2</v>
      </c>
      <c r="E119" s="66">
        <v>4.9000000000000002E-2</v>
      </c>
    </row>
    <row r="120" spans="2:5">
      <c r="B120" s="67">
        <v>44320</v>
      </c>
      <c r="C120" s="66">
        <v>14.3689</v>
      </c>
      <c r="D120" s="66">
        <v>4.9000000000000002E-2</v>
      </c>
      <c r="E120" s="66">
        <v>4.9000000000000002E-2</v>
      </c>
    </row>
    <row r="121" spans="2:5">
      <c r="B121" s="87"/>
      <c r="C121" s="69"/>
      <c r="D121" s="69"/>
      <c r="E121" s="69"/>
    </row>
    <row r="122" spans="2:5" ht="15.75">
      <c r="B122" s="298" t="s">
        <v>1969</v>
      </c>
      <c r="C122" s="298"/>
      <c r="D122" s="298"/>
      <c r="E122" s="298"/>
    </row>
    <row r="123" spans="2:5" s="57" customFormat="1" ht="38.25">
      <c r="B123" s="58" t="s">
        <v>1945</v>
      </c>
      <c r="C123" s="59" t="s">
        <v>1946</v>
      </c>
      <c r="D123" s="60" t="s">
        <v>1947</v>
      </c>
      <c r="E123" s="60" t="s">
        <v>1948</v>
      </c>
    </row>
    <row r="124" spans="2:5">
      <c r="B124" s="67">
        <v>44168</v>
      </c>
      <c r="C124" s="66">
        <v>15.950200000000001</v>
      </c>
      <c r="D124" s="66">
        <v>4.7E-2</v>
      </c>
      <c r="E124" s="66">
        <v>4.7E-2</v>
      </c>
    </row>
    <row r="125" spans="2:5">
      <c r="B125" s="67">
        <v>44201</v>
      </c>
      <c r="C125" s="66">
        <v>16.415400000000002</v>
      </c>
      <c r="D125" s="66">
        <v>4.8000000000000001E-2</v>
      </c>
      <c r="E125" s="66">
        <v>4.8000000000000001E-2</v>
      </c>
    </row>
    <row r="126" spans="2:5" s="72" customFormat="1">
      <c r="B126" s="70">
        <v>44232</v>
      </c>
      <c r="C126" s="71">
        <v>16.752600000000001</v>
      </c>
      <c r="D126" s="71">
        <v>4.8000000000000001E-2</v>
      </c>
      <c r="E126" s="71">
        <v>4.8000000000000001E-2</v>
      </c>
    </row>
    <row r="127" spans="2:5" s="72" customFormat="1">
      <c r="B127" s="67">
        <v>44258</v>
      </c>
      <c r="C127" s="66">
        <v>16.8919</v>
      </c>
      <c r="D127" s="66">
        <v>4.9000000000000002E-2</v>
      </c>
      <c r="E127" s="66">
        <v>4.9000000000000002E-2</v>
      </c>
    </row>
    <row r="128" spans="2:5" s="72" customFormat="1">
      <c r="B128" s="67">
        <v>44291</v>
      </c>
      <c r="C128" s="66">
        <v>16.652899999999999</v>
      </c>
      <c r="D128" s="66">
        <v>4.9000000000000002E-2</v>
      </c>
      <c r="E128" s="66">
        <v>4.9000000000000002E-2</v>
      </c>
    </row>
    <row r="129" spans="2:5" s="72" customFormat="1">
      <c r="B129" s="67">
        <v>44320</v>
      </c>
      <c r="C129" s="66">
        <v>16.5428</v>
      </c>
      <c r="D129" s="66">
        <v>4.9000000000000002E-2</v>
      </c>
      <c r="E129" s="66">
        <v>4.9000000000000002E-2</v>
      </c>
    </row>
    <row r="131" spans="2:5" ht="15.75">
      <c r="B131" s="298" t="s">
        <v>1970</v>
      </c>
      <c r="C131" s="298"/>
      <c r="D131" s="298"/>
      <c r="E131" s="298"/>
    </row>
    <row r="132" spans="2:5" s="57" customFormat="1" ht="38.25">
      <c r="B132" s="58" t="s">
        <v>1945</v>
      </c>
      <c r="C132" s="59" t="s">
        <v>1946</v>
      </c>
      <c r="D132" s="60" t="s">
        <v>1947</v>
      </c>
      <c r="E132" s="60" t="s">
        <v>1948</v>
      </c>
    </row>
    <row r="133" spans="2:5">
      <c r="B133" s="76" t="s">
        <v>1957</v>
      </c>
      <c r="C133" s="77" t="s">
        <v>1971</v>
      </c>
      <c r="D133" s="80">
        <v>3.1949000000000001</v>
      </c>
      <c r="E133" s="80">
        <v>3.1949000000000001</v>
      </c>
    </row>
    <row r="134" spans="2:5">
      <c r="B134" s="76" t="s">
        <v>1959</v>
      </c>
      <c r="C134" s="77" t="s">
        <v>1971</v>
      </c>
      <c r="D134" s="80">
        <v>2.5289000000000001</v>
      </c>
      <c r="E134" s="80">
        <v>2.5289000000000001</v>
      </c>
    </row>
    <row r="135" spans="2:5" s="72" customFormat="1">
      <c r="B135" s="88" t="s">
        <v>1972</v>
      </c>
      <c r="C135" s="81" t="s">
        <v>1971</v>
      </c>
      <c r="D135" s="82">
        <v>3.2269000000000001</v>
      </c>
      <c r="E135" s="82">
        <v>3.2269000000000001</v>
      </c>
    </row>
    <row r="136" spans="2:5" s="72" customFormat="1">
      <c r="B136" s="76" t="s">
        <v>1961</v>
      </c>
      <c r="C136" s="81" t="s">
        <v>1971</v>
      </c>
      <c r="D136" s="82">
        <v>5.1731999999999996</v>
      </c>
      <c r="E136" s="82">
        <v>5.1731999999999996</v>
      </c>
    </row>
    <row r="137" spans="2:5" s="72" customFormat="1">
      <c r="B137" s="76" t="s">
        <v>1962</v>
      </c>
      <c r="C137" s="81" t="s">
        <v>1971</v>
      </c>
      <c r="D137" s="82">
        <v>4.4524999999999997</v>
      </c>
      <c r="E137" s="82">
        <v>4.4524999999999997</v>
      </c>
    </row>
    <row r="138" spans="2:5" s="72" customFormat="1">
      <c r="B138" s="76" t="s">
        <v>1963</v>
      </c>
      <c r="C138" s="81" t="s">
        <v>1971</v>
      </c>
      <c r="D138" s="82">
        <v>3.2608999999999999</v>
      </c>
      <c r="E138" s="82">
        <v>3.2608999999999999</v>
      </c>
    </row>
    <row r="140" spans="2:5" ht="15.75">
      <c r="B140" s="298" t="s">
        <v>1973</v>
      </c>
      <c r="C140" s="298"/>
      <c r="D140" s="298"/>
      <c r="E140" s="298"/>
    </row>
    <row r="141" spans="2:5" s="57" customFormat="1" ht="38.25">
      <c r="B141" s="58" t="s">
        <v>1945</v>
      </c>
      <c r="C141" s="59" t="s">
        <v>1946</v>
      </c>
      <c r="D141" s="60" t="s">
        <v>1947</v>
      </c>
      <c r="E141" s="60" t="s">
        <v>1948</v>
      </c>
    </row>
    <row r="142" spans="2:5">
      <c r="B142" s="76" t="s">
        <v>1957</v>
      </c>
      <c r="C142" s="77" t="s">
        <v>1971</v>
      </c>
      <c r="D142" s="79">
        <v>3.4195000000000002</v>
      </c>
      <c r="E142" s="79">
        <v>3.4195000000000002</v>
      </c>
    </row>
    <row r="143" spans="2:5">
      <c r="B143" s="76" t="s">
        <v>1959</v>
      </c>
      <c r="C143" s="77" t="s">
        <v>1971</v>
      </c>
      <c r="D143" s="78">
        <v>2.7229999999999999</v>
      </c>
      <c r="E143" s="78">
        <v>2.7229999999999999</v>
      </c>
    </row>
    <row r="144" spans="2:5">
      <c r="B144" s="76" t="s">
        <v>1960</v>
      </c>
      <c r="C144" s="77" t="s">
        <v>1971</v>
      </c>
      <c r="D144" s="78">
        <v>3.4436</v>
      </c>
      <c r="E144" s="78">
        <v>3.4436</v>
      </c>
    </row>
    <row r="145" spans="2:5">
      <c r="B145" s="76" t="s">
        <v>1961</v>
      </c>
      <c r="C145" s="77" t="s">
        <v>1971</v>
      </c>
      <c r="D145" s="78">
        <v>5.4031000000000002</v>
      </c>
      <c r="E145" s="78">
        <v>5.4031000000000002</v>
      </c>
    </row>
    <row r="146" spans="2:5">
      <c r="B146" s="76" t="s">
        <v>1962</v>
      </c>
      <c r="C146" s="77" t="s">
        <v>1971</v>
      </c>
      <c r="D146" s="78">
        <v>4.6212</v>
      </c>
      <c r="E146" s="78">
        <v>4.6212</v>
      </c>
    </row>
    <row r="147" spans="2:5">
      <c r="B147" s="76" t="s">
        <v>1963</v>
      </c>
      <c r="C147" s="77" t="s">
        <v>1971</v>
      </c>
      <c r="D147" s="78">
        <v>3.4443999999999999</v>
      </c>
      <c r="E147" s="78">
        <v>3.4443999999999999</v>
      </c>
    </row>
    <row r="148" spans="2:5">
      <c r="B148" s="89"/>
      <c r="C148" s="84"/>
    </row>
    <row r="149" spans="2:5" ht="15.75">
      <c r="B149" s="298" t="s">
        <v>1974</v>
      </c>
      <c r="C149" s="298"/>
      <c r="D149" s="298"/>
      <c r="E149" s="298"/>
    </row>
    <row r="150" spans="2:5" s="57" customFormat="1" ht="38.25">
      <c r="B150" s="90" t="s">
        <v>1945</v>
      </c>
      <c r="C150" s="91" t="s">
        <v>1946</v>
      </c>
      <c r="D150" s="92" t="s">
        <v>1947</v>
      </c>
      <c r="E150" s="92" t="s">
        <v>1948</v>
      </c>
    </row>
    <row r="151" spans="2:5">
      <c r="B151" s="76" t="s">
        <v>1957</v>
      </c>
      <c r="C151" s="77" t="s">
        <v>1975</v>
      </c>
      <c r="D151" s="80">
        <v>2.3045</v>
      </c>
      <c r="E151" s="80">
        <v>2.3045</v>
      </c>
    </row>
    <row r="152" spans="2:5">
      <c r="B152" s="76" t="s">
        <v>1959</v>
      </c>
      <c r="C152" s="77" t="s">
        <v>1975</v>
      </c>
      <c r="D152" s="80">
        <v>2.2490000000000001</v>
      </c>
      <c r="E152" s="80">
        <v>2.2490000000000001</v>
      </c>
    </row>
    <row r="153" spans="2:5">
      <c r="B153" s="76" t="s">
        <v>1972</v>
      </c>
      <c r="C153" s="77" t="s">
        <v>1975</v>
      </c>
      <c r="D153" s="80">
        <v>2.4908000000000001</v>
      </c>
      <c r="E153" s="80">
        <v>2.4908000000000001</v>
      </c>
    </row>
    <row r="154" spans="2:5">
      <c r="B154" s="76" t="s">
        <v>1961</v>
      </c>
      <c r="C154" s="77" t="s">
        <v>1975</v>
      </c>
      <c r="D154" s="80">
        <v>2.7507000000000001</v>
      </c>
      <c r="E154" s="80">
        <v>2.7507000000000001</v>
      </c>
    </row>
    <row r="155" spans="2:5">
      <c r="B155" s="76" t="s">
        <v>1962</v>
      </c>
      <c r="C155" s="77" t="s">
        <v>1975</v>
      </c>
      <c r="D155" s="80">
        <v>2.5909</v>
      </c>
      <c r="E155" s="80">
        <v>2.5909</v>
      </c>
    </row>
    <row r="156" spans="2:5">
      <c r="B156" s="76" t="s">
        <v>1963</v>
      </c>
      <c r="C156" s="77" t="s">
        <v>1975</v>
      </c>
      <c r="D156" s="80">
        <v>2.5972</v>
      </c>
      <c r="E156" s="80">
        <v>2.5972</v>
      </c>
    </row>
    <row r="157" spans="2:5">
      <c r="B157" s="93"/>
      <c r="C157" s="85"/>
      <c r="D157" s="85"/>
      <c r="E157" s="85"/>
    </row>
    <row r="158" spans="2:5" ht="15.75">
      <c r="B158" s="298" t="s">
        <v>1976</v>
      </c>
      <c r="C158" s="298"/>
      <c r="D158" s="298"/>
      <c r="E158" s="298"/>
    </row>
    <row r="159" spans="2:5" s="57" customFormat="1" ht="38.25">
      <c r="B159" s="58" t="s">
        <v>1945</v>
      </c>
      <c r="C159" s="59" t="s">
        <v>1946</v>
      </c>
      <c r="D159" s="60" t="s">
        <v>1947</v>
      </c>
      <c r="E159" s="60" t="s">
        <v>1948</v>
      </c>
    </row>
    <row r="160" spans="2:5">
      <c r="B160" s="76" t="s">
        <v>1957</v>
      </c>
      <c r="C160" s="77" t="s">
        <v>1977</v>
      </c>
      <c r="D160" s="94">
        <v>2.4016000000000002</v>
      </c>
      <c r="E160" s="94">
        <v>2.4016000000000002</v>
      </c>
    </row>
    <row r="161" spans="2:5">
      <c r="B161" s="76" t="s">
        <v>1959</v>
      </c>
      <c r="C161" s="77" t="s">
        <v>1977</v>
      </c>
      <c r="D161" s="80">
        <v>2.35</v>
      </c>
      <c r="E161" s="80">
        <v>2.35</v>
      </c>
    </row>
    <row r="162" spans="2:5">
      <c r="B162" s="76" t="s">
        <v>1960</v>
      </c>
      <c r="C162" s="77" t="s">
        <v>1977</v>
      </c>
      <c r="D162" s="80">
        <v>2.5670999999999999</v>
      </c>
      <c r="E162" s="80">
        <v>2.5670999999999999</v>
      </c>
    </row>
    <row r="163" spans="2:5">
      <c r="B163" s="76" t="s">
        <v>1961</v>
      </c>
      <c r="C163" s="77" t="s">
        <v>1977</v>
      </c>
      <c r="D163" s="80">
        <v>2.8494999999999999</v>
      </c>
      <c r="E163" s="80">
        <v>2.8494999999999999</v>
      </c>
    </row>
    <row r="164" spans="2:5">
      <c r="B164" s="76" t="s">
        <v>1962</v>
      </c>
      <c r="C164" s="77" t="s">
        <v>1977</v>
      </c>
      <c r="D164" s="80">
        <v>2.6800999999999999</v>
      </c>
      <c r="E164" s="80">
        <v>2.6800999999999999</v>
      </c>
    </row>
    <row r="165" spans="2:5">
      <c r="B165" s="76" t="s">
        <v>1963</v>
      </c>
      <c r="C165" s="77" t="s">
        <v>1977</v>
      </c>
      <c r="D165" s="80">
        <v>2.6909000000000001</v>
      </c>
      <c r="E165" s="80">
        <v>2.6909000000000001</v>
      </c>
    </row>
    <row r="166" spans="2:5">
      <c r="B166" s="95"/>
      <c r="C166" s="85"/>
      <c r="D166" s="85"/>
      <c r="E166" s="85"/>
    </row>
    <row r="167" spans="2:5" ht="15.75">
      <c r="B167" s="298" t="s">
        <v>1978</v>
      </c>
      <c r="C167" s="298"/>
      <c r="D167" s="298"/>
      <c r="E167" s="298"/>
    </row>
    <row r="168" spans="2:5" s="57" customFormat="1" ht="38.25">
      <c r="B168" s="58" t="s">
        <v>1945</v>
      </c>
      <c r="C168" s="59" t="s">
        <v>1946</v>
      </c>
      <c r="D168" s="60" t="s">
        <v>1947</v>
      </c>
      <c r="E168" s="60" t="s">
        <v>1948</v>
      </c>
    </row>
    <row r="169" spans="2:5" ht="15" customHeight="1">
      <c r="B169" s="76" t="s">
        <v>1957</v>
      </c>
      <c r="C169" s="77" t="s">
        <v>1979</v>
      </c>
      <c r="D169" s="80">
        <v>2.5011999999999999</v>
      </c>
      <c r="E169" s="80">
        <v>2.5011999999999999</v>
      </c>
    </row>
    <row r="170" spans="2:5" ht="15" customHeight="1">
      <c r="B170" s="76" t="s">
        <v>1959</v>
      </c>
      <c r="C170" s="77" t="s">
        <v>1979</v>
      </c>
      <c r="D170" s="80">
        <v>2.5017</v>
      </c>
      <c r="E170" s="80">
        <v>2.5017</v>
      </c>
    </row>
    <row r="171" spans="2:5" ht="15" customHeight="1">
      <c r="B171" s="76" t="s">
        <v>1960</v>
      </c>
      <c r="C171" s="77" t="s">
        <v>1979</v>
      </c>
      <c r="D171" s="80">
        <v>2.1545000000000001</v>
      </c>
      <c r="E171" s="80">
        <v>2.1545000000000001</v>
      </c>
    </row>
    <row r="172" spans="2:5" ht="15" customHeight="1">
      <c r="B172" s="76" t="s">
        <v>1961</v>
      </c>
      <c r="C172" s="77" t="s">
        <v>1979</v>
      </c>
      <c r="D172" s="80">
        <v>2.6103999999999998</v>
      </c>
      <c r="E172" s="80">
        <v>2.6103999999999998</v>
      </c>
    </row>
    <row r="173" spans="2:5" ht="15" customHeight="1">
      <c r="B173" s="76" t="s">
        <v>1962</v>
      </c>
      <c r="C173" s="77" t="s">
        <v>1979</v>
      </c>
      <c r="D173" s="80">
        <v>2.4967000000000001</v>
      </c>
      <c r="E173" s="80">
        <v>2.4967000000000001</v>
      </c>
    </row>
    <row r="174" spans="2:5" ht="15" customHeight="1">
      <c r="B174" s="76" t="s">
        <v>1963</v>
      </c>
      <c r="C174" s="77" t="s">
        <v>1979</v>
      </c>
      <c r="D174" s="80">
        <v>2.6251000000000002</v>
      </c>
      <c r="E174" s="80">
        <v>2.6251000000000002</v>
      </c>
    </row>
    <row r="175" spans="2:5" ht="15" customHeight="1">
      <c r="B175" s="89"/>
      <c r="C175" s="96"/>
      <c r="D175" s="85"/>
      <c r="E175" s="85"/>
    </row>
    <row r="176" spans="2:5" ht="15.75">
      <c r="B176" s="298" t="s">
        <v>1980</v>
      </c>
      <c r="C176" s="298"/>
      <c r="D176" s="298"/>
      <c r="E176" s="298"/>
    </row>
    <row r="177" spans="2:5" s="57" customFormat="1" ht="38.25">
      <c r="B177" s="58" t="s">
        <v>1945</v>
      </c>
      <c r="C177" s="59" t="s">
        <v>1946</v>
      </c>
      <c r="D177" s="60" t="s">
        <v>1947</v>
      </c>
      <c r="E177" s="60" t="s">
        <v>1948</v>
      </c>
    </row>
    <row r="178" spans="2:5">
      <c r="B178" s="76" t="s">
        <v>1957</v>
      </c>
      <c r="C178" s="77" t="s">
        <v>1979</v>
      </c>
      <c r="D178" s="80">
        <v>2.5931999999999999</v>
      </c>
      <c r="E178" s="80">
        <v>2.5931999999999999</v>
      </c>
    </row>
    <row r="179" spans="2:5">
      <c r="B179" s="76" t="s">
        <v>1959</v>
      </c>
      <c r="C179" s="77" t="s">
        <v>1979</v>
      </c>
      <c r="D179" s="80">
        <v>2.6021000000000001</v>
      </c>
      <c r="E179" s="80">
        <v>2.6021000000000001</v>
      </c>
    </row>
    <row r="180" spans="2:5">
      <c r="B180" s="76" t="s">
        <v>1960</v>
      </c>
      <c r="C180" s="77" t="s">
        <v>1979</v>
      </c>
      <c r="D180" s="80">
        <v>2.2261000000000002</v>
      </c>
      <c r="E180" s="80">
        <v>2.2261000000000002</v>
      </c>
    </row>
    <row r="181" spans="2:5">
      <c r="B181" s="76" t="s">
        <v>1961</v>
      </c>
      <c r="C181" s="77" t="s">
        <v>1979</v>
      </c>
      <c r="D181" s="80">
        <v>2.7107999999999999</v>
      </c>
      <c r="E181" s="80">
        <v>2.7107999999999999</v>
      </c>
    </row>
    <row r="182" spans="2:5">
      <c r="B182" s="76" t="s">
        <v>1962</v>
      </c>
      <c r="C182" s="77" t="s">
        <v>1979</v>
      </c>
      <c r="D182" s="80">
        <v>2.5514000000000001</v>
      </c>
      <c r="E182" s="80">
        <v>2.5514000000000001</v>
      </c>
    </row>
    <row r="183" spans="2:5">
      <c r="B183" s="76" t="s">
        <v>1963</v>
      </c>
      <c r="C183" s="77" t="s">
        <v>1979</v>
      </c>
      <c r="D183" s="80">
        <v>2.7132000000000001</v>
      </c>
      <c r="E183" s="80">
        <v>2.7132000000000001</v>
      </c>
    </row>
    <row r="185" spans="2:5" ht="15.75">
      <c r="B185" s="298" t="s">
        <v>1981</v>
      </c>
      <c r="C185" s="298"/>
      <c r="D185" s="298"/>
      <c r="E185" s="298"/>
    </row>
    <row r="186" spans="2:5" s="57" customFormat="1" ht="38.25">
      <c r="B186" s="58" t="s">
        <v>1945</v>
      </c>
      <c r="C186" s="59" t="s">
        <v>1946</v>
      </c>
      <c r="D186" s="60" t="s">
        <v>1947</v>
      </c>
      <c r="E186" s="60" t="s">
        <v>1948</v>
      </c>
    </row>
    <row r="187" spans="2:5" ht="15.75" customHeight="1">
      <c r="B187" s="67">
        <v>44166</v>
      </c>
      <c r="C187" s="66">
        <v>10.3758</v>
      </c>
      <c r="D187" s="66">
        <v>4.7999999999999996E-3</v>
      </c>
      <c r="E187" s="66">
        <v>4.7999999999999996E-3</v>
      </c>
    </row>
    <row r="188" spans="2:5" ht="15.75" customHeight="1">
      <c r="B188" s="67">
        <v>44173</v>
      </c>
      <c r="C188" s="66">
        <v>10.3758</v>
      </c>
      <c r="D188" s="66">
        <v>3.0999999999999999E-3</v>
      </c>
      <c r="E188" s="66">
        <v>3.0999999999999999E-3</v>
      </c>
    </row>
    <row r="189" spans="2:5" ht="15.75" customHeight="1">
      <c r="B189" s="67">
        <v>44180</v>
      </c>
      <c r="C189" s="66">
        <v>10.3758</v>
      </c>
      <c r="D189" s="66">
        <v>5.1999999999999998E-3</v>
      </c>
      <c r="E189" s="66">
        <v>5.1999999999999998E-3</v>
      </c>
    </row>
    <row r="190" spans="2:5" ht="15.75" customHeight="1">
      <c r="B190" s="67">
        <v>44187</v>
      </c>
      <c r="C190" s="66">
        <v>10.3758</v>
      </c>
      <c r="D190" s="66">
        <v>4.3E-3</v>
      </c>
      <c r="E190" s="66">
        <v>4.3E-3</v>
      </c>
    </row>
    <row r="191" spans="2:5" ht="15.75" customHeight="1">
      <c r="B191" s="67">
        <v>44194</v>
      </c>
      <c r="C191" s="66">
        <v>10.3758</v>
      </c>
      <c r="D191" s="66">
        <v>5.7000000000000002E-3</v>
      </c>
      <c r="E191" s="66">
        <v>5.7000000000000002E-3</v>
      </c>
    </row>
    <row r="192" spans="2:5" ht="15.75" customHeight="1">
      <c r="B192" s="67">
        <v>44201</v>
      </c>
      <c r="C192" s="66">
        <v>10.3758</v>
      </c>
      <c r="D192" s="66">
        <v>9.7000000000000003E-3</v>
      </c>
      <c r="E192" s="66">
        <v>9.7000000000000003E-3</v>
      </c>
    </row>
    <row r="193" spans="2:5" ht="15.75" customHeight="1">
      <c r="B193" s="67">
        <v>44208</v>
      </c>
      <c r="C193" s="66">
        <v>10.3758</v>
      </c>
      <c r="D193" s="66">
        <v>1.2999999999999999E-3</v>
      </c>
      <c r="E193" s="66">
        <v>1.2999999999999999E-3</v>
      </c>
    </row>
    <row r="194" spans="2:5" ht="15.75" customHeight="1">
      <c r="B194" s="67">
        <v>44223</v>
      </c>
      <c r="C194" s="66">
        <v>10.3758</v>
      </c>
      <c r="D194" s="66">
        <v>2.2000000000000001E-3</v>
      </c>
      <c r="E194" s="66">
        <v>2.2000000000000001E-3</v>
      </c>
    </row>
    <row r="195" spans="2:5" ht="15.75" customHeight="1">
      <c r="B195" s="67">
        <v>44229</v>
      </c>
      <c r="C195" s="66">
        <v>10.3758</v>
      </c>
      <c r="D195" s="66">
        <v>5.1000000000000004E-3</v>
      </c>
      <c r="E195" s="66">
        <v>5.1000000000000004E-3</v>
      </c>
    </row>
    <row r="196" spans="2:5" ht="15.75" customHeight="1">
      <c r="B196" s="67">
        <v>44236</v>
      </c>
      <c r="C196" s="66">
        <v>10.3758</v>
      </c>
      <c r="D196" s="66">
        <v>5.0000000000000001E-3</v>
      </c>
      <c r="E196" s="66">
        <v>5.0000000000000001E-3</v>
      </c>
    </row>
    <row r="197" spans="2:5" ht="15.75" customHeight="1">
      <c r="B197" s="67">
        <v>44243</v>
      </c>
      <c r="C197" s="66">
        <v>10.3758</v>
      </c>
      <c r="D197" s="66">
        <v>9.4999999999999998E-3</v>
      </c>
      <c r="E197" s="66">
        <v>9.4999999999999998E-3</v>
      </c>
    </row>
    <row r="198" spans="2:5" ht="15.75" customHeight="1">
      <c r="B198" s="67">
        <v>44250</v>
      </c>
      <c r="C198" s="66">
        <v>10.3758</v>
      </c>
      <c r="D198" s="66">
        <v>5.1999999999999998E-3</v>
      </c>
      <c r="E198" s="66">
        <v>5.1999999999999998E-3</v>
      </c>
    </row>
    <row r="199" spans="2:5" ht="15.75" customHeight="1">
      <c r="B199" s="67">
        <v>44257</v>
      </c>
      <c r="C199" s="66">
        <v>10.3758</v>
      </c>
      <c r="D199" s="66">
        <v>5.1000000000000004E-3</v>
      </c>
      <c r="E199" s="66">
        <v>5.1000000000000004E-3</v>
      </c>
    </row>
    <row r="200" spans="2:5" ht="15.75" customHeight="1">
      <c r="B200" s="67">
        <v>44264</v>
      </c>
      <c r="C200" s="66">
        <v>10.3758</v>
      </c>
      <c r="D200" s="66">
        <v>5.1000000000000004E-3</v>
      </c>
      <c r="E200" s="66">
        <v>5.1000000000000004E-3</v>
      </c>
    </row>
    <row r="201" spans="2:5" ht="15.75" customHeight="1">
      <c r="B201" s="67">
        <v>44271</v>
      </c>
      <c r="C201" s="66">
        <v>10.3758</v>
      </c>
      <c r="D201" s="66">
        <v>3.5000000000000001E-3</v>
      </c>
      <c r="E201" s="66">
        <v>3.5000000000000001E-3</v>
      </c>
    </row>
    <row r="202" spans="2:5" ht="15.75" customHeight="1">
      <c r="B202" s="67">
        <v>44278</v>
      </c>
      <c r="C202" s="66">
        <v>10.3758</v>
      </c>
      <c r="D202" s="66">
        <v>1.0500000000000001E-2</v>
      </c>
      <c r="E202" s="66">
        <v>1.0500000000000001E-2</v>
      </c>
    </row>
    <row r="203" spans="2:5" ht="15.75" customHeight="1">
      <c r="B203" s="67">
        <v>44285</v>
      </c>
      <c r="C203" s="66">
        <v>10.3758</v>
      </c>
      <c r="D203" s="66">
        <v>9.9000000000000008E-3</v>
      </c>
      <c r="E203" s="66">
        <v>9.9000000000000008E-3</v>
      </c>
    </row>
    <row r="204" spans="2:5" ht="15.75" customHeight="1">
      <c r="B204" s="67">
        <v>44293</v>
      </c>
      <c r="C204" s="66">
        <v>10.3758</v>
      </c>
      <c r="D204" s="66">
        <v>9.9000000000000008E-3</v>
      </c>
      <c r="E204" s="66">
        <v>9.9000000000000008E-3</v>
      </c>
    </row>
    <row r="205" spans="2:5" ht="15.75" customHeight="1">
      <c r="B205" s="67">
        <v>44301</v>
      </c>
      <c r="C205" s="66">
        <v>10.3758</v>
      </c>
      <c r="D205" s="66">
        <v>5.3E-3</v>
      </c>
      <c r="E205" s="66">
        <v>5.3E-3</v>
      </c>
    </row>
    <row r="206" spans="2:5" ht="15.75" customHeight="1">
      <c r="B206" s="86">
        <v>44306</v>
      </c>
      <c r="C206" s="62">
        <v>10.3758</v>
      </c>
      <c r="D206" s="62">
        <v>6.1999999999999998E-3</v>
      </c>
      <c r="E206" s="62">
        <v>6.1999999999999998E-3</v>
      </c>
    </row>
    <row r="207" spans="2:5" ht="15.75" customHeight="1">
      <c r="B207" s="86">
        <v>44313</v>
      </c>
      <c r="C207" s="62">
        <v>10.3758</v>
      </c>
      <c r="D207" s="62">
        <v>8.6E-3</v>
      </c>
      <c r="E207" s="62">
        <v>8.6E-3</v>
      </c>
    </row>
    <row r="208" spans="2:5" ht="15.75" customHeight="1">
      <c r="B208" s="67">
        <v>44320</v>
      </c>
      <c r="C208" s="66">
        <v>10.3758</v>
      </c>
      <c r="D208" s="66">
        <v>7.1999999999999998E-3</v>
      </c>
      <c r="E208" s="66">
        <v>7.1999999999999998E-3</v>
      </c>
    </row>
    <row r="209" spans="2:5" ht="15.75" customHeight="1">
      <c r="B209" s="67">
        <v>44327</v>
      </c>
      <c r="C209" s="66">
        <v>10.3758</v>
      </c>
      <c r="D209" s="66">
        <v>4.7000000000000002E-3</v>
      </c>
      <c r="E209" s="66">
        <v>4.7000000000000002E-3</v>
      </c>
    </row>
    <row r="210" spans="2:5" ht="15.75" customHeight="1">
      <c r="B210" s="86">
        <v>44334</v>
      </c>
      <c r="C210" s="62">
        <v>10.3758</v>
      </c>
      <c r="D210" s="62">
        <v>6.4999999999999997E-3</v>
      </c>
      <c r="E210" s="62">
        <v>6.4999999999999997E-3</v>
      </c>
    </row>
    <row r="211" spans="2:5">
      <c r="B211" s="86">
        <v>44341</v>
      </c>
      <c r="C211" s="62">
        <v>10.3758</v>
      </c>
      <c r="D211" s="62">
        <v>6.1999999999999998E-3</v>
      </c>
      <c r="E211" s="62">
        <v>6.1999999999999998E-3</v>
      </c>
    </row>
    <row r="212" spans="2:5">
      <c r="B212" s="63"/>
      <c r="C212" s="64"/>
      <c r="D212" s="64"/>
      <c r="E212" s="64"/>
    </row>
    <row r="213" spans="2:5" ht="15.75">
      <c r="B213" s="298" t="s">
        <v>1982</v>
      </c>
      <c r="C213" s="298"/>
      <c r="D213" s="298"/>
      <c r="E213" s="298"/>
    </row>
    <row r="214" spans="2:5" s="57" customFormat="1" ht="38.25">
      <c r="B214" s="58" t="s">
        <v>1945</v>
      </c>
      <c r="C214" s="59" t="s">
        <v>1946</v>
      </c>
      <c r="D214" s="60" t="s">
        <v>1947</v>
      </c>
      <c r="E214" s="60" t="s">
        <v>1948</v>
      </c>
    </row>
    <row r="215" spans="2:5">
      <c r="B215" s="67">
        <v>44166</v>
      </c>
      <c r="C215" s="66">
        <v>10.4023</v>
      </c>
      <c r="D215" s="66">
        <v>6.4000000000000003E-3</v>
      </c>
      <c r="E215" s="66">
        <v>6.4000000000000003E-3</v>
      </c>
    </row>
    <row r="216" spans="2:5">
      <c r="B216" s="67">
        <v>44173</v>
      </c>
      <c r="C216" s="66">
        <v>10.4023</v>
      </c>
      <c r="D216" s="66">
        <v>5.7000000000000002E-3</v>
      </c>
      <c r="E216" s="66">
        <v>5.7000000000000002E-3</v>
      </c>
    </row>
    <row r="217" spans="2:5">
      <c r="B217" s="67">
        <v>44180</v>
      </c>
      <c r="C217" s="66">
        <v>10.4023</v>
      </c>
      <c r="D217" s="66">
        <v>7.9000000000000008E-3</v>
      </c>
      <c r="E217" s="66">
        <v>7.9000000000000008E-3</v>
      </c>
    </row>
    <row r="218" spans="2:5">
      <c r="B218" s="67">
        <v>44187</v>
      </c>
      <c r="C218" s="66">
        <v>10.4023</v>
      </c>
      <c r="D218" s="66">
        <v>6.0000000000000001E-3</v>
      </c>
      <c r="E218" s="66">
        <v>6.0000000000000001E-3</v>
      </c>
    </row>
    <row r="219" spans="2:5">
      <c r="B219" s="67">
        <v>44194</v>
      </c>
      <c r="C219" s="66">
        <v>10.4023</v>
      </c>
      <c r="D219" s="66">
        <v>7.7000000000000002E-3</v>
      </c>
      <c r="E219" s="66">
        <v>7.7000000000000002E-3</v>
      </c>
    </row>
    <row r="220" spans="2:5">
      <c r="B220" s="67">
        <v>44201</v>
      </c>
      <c r="C220" s="66">
        <v>10.4023</v>
      </c>
      <c r="D220" s="66">
        <v>1.1299999999999999E-2</v>
      </c>
      <c r="E220" s="66">
        <v>1.1299999999999999E-2</v>
      </c>
    </row>
    <row r="221" spans="2:5">
      <c r="B221" s="67">
        <v>44208</v>
      </c>
      <c r="C221" s="66">
        <v>10.4023</v>
      </c>
      <c r="D221" s="66">
        <v>2.8999999999999998E-3</v>
      </c>
      <c r="E221" s="66">
        <v>2.8999999999999998E-3</v>
      </c>
    </row>
    <row r="222" spans="2:5">
      <c r="B222" s="67">
        <v>44223</v>
      </c>
      <c r="C222" s="66">
        <v>10.4023</v>
      </c>
      <c r="D222" s="66">
        <v>5.7999999999999996E-3</v>
      </c>
      <c r="E222" s="66">
        <v>5.7999999999999996E-3</v>
      </c>
    </row>
    <row r="223" spans="2:5">
      <c r="B223" s="67">
        <v>44229</v>
      </c>
      <c r="C223" s="66">
        <v>10.4023</v>
      </c>
      <c r="D223" s="66">
        <v>6.4000000000000003E-3</v>
      </c>
      <c r="E223" s="66">
        <v>6.4000000000000003E-3</v>
      </c>
    </row>
    <row r="224" spans="2:5">
      <c r="B224" s="67">
        <v>44236</v>
      </c>
      <c r="C224" s="66">
        <v>10.4023</v>
      </c>
      <c r="D224" s="66">
        <v>6.7000000000000002E-3</v>
      </c>
      <c r="E224" s="66">
        <v>6.7000000000000002E-3</v>
      </c>
    </row>
    <row r="225" spans="2:5">
      <c r="B225" s="67">
        <v>44243</v>
      </c>
      <c r="C225" s="66">
        <v>10.4023</v>
      </c>
      <c r="D225" s="66">
        <v>1.11E-2</v>
      </c>
      <c r="E225" s="66">
        <v>1.11E-2</v>
      </c>
    </row>
    <row r="226" spans="2:5">
      <c r="B226" s="67">
        <v>44250</v>
      </c>
      <c r="C226" s="66">
        <v>10.4023</v>
      </c>
      <c r="D226" s="66">
        <v>6.7999999999999996E-3</v>
      </c>
      <c r="E226" s="66">
        <v>6.7999999999999996E-3</v>
      </c>
    </row>
    <row r="227" spans="2:5">
      <c r="B227" s="67">
        <v>44257</v>
      </c>
      <c r="C227" s="66">
        <v>10.4023</v>
      </c>
      <c r="D227" s="66">
        <v>6.7999999999999996E-3</v>
      </c>
      <c r="E227" s="66">
        <v>6.7999999999999996E-3</v>
      </c>
    </row>
    <row r="228" spans="2:5">
      <c r="B228" s="67">
        <v>44264</v>
      </c>
      <c r="C228" s="66">
        <v>10.4023</v>
      </c>
      <c r="D228" s="66">
        <v>6.7000000000000002E-3</v>
      </c>
      <c r="E228" s="66">
        <v>6.7000000000000002E-3</v>
      </c>
    </row>
    <row r="229" spans="2:5">
      <c r="B229" s="67">
        <v>44271</v>
      </c>
      <c r="C229" s="66">
        <v>10.4023</v>
      </c>
      <c r="D229" s="66">
        <v>5.1000000000000004E-3</v>
      </c>
      <c r="E229" s="66">
        <v>5.1000000000000004E-3</v>
      </c>
    </row>
    <row r="230" spans="2:5">
      <c r="B230" s="67">
        <v>44278</v>
      </c>
      <c r="C230" s="66">
        <v>10.4023</v>
      </c>
      <c r="D230" s="66">
        <v>1.2E-2</v>
      </c>
      <c r="E230" s="66">
        <v>1.2E-2</v>
      </c>
    </row>
    <row r="231" spans="2:5">
      <c r="B231" s="67">
        <v>44285</v>
      </c>
      <c r="C231" s="66">
        <v>10.4023</v>
      </c>
      <c r="D231" s="66">
        <v>1.23E-2</v>
      </c>
      <c r="E231" s="66">
        <v>1.23E-2</v>
      </c>
    </row>
    <row r="232" spans="2:5">
      <c r="B232" s="67">
        <v>44293</v>
      </c>
      <c r="C232" s="66">
        <v>10.4023</v>
      </c>
      <c r="D232" s="66">
        <v>1.1299999999999999E-2</v>
      </c>
      <c r="E232" s="66">
        <v>1.1299999999999999E-2</v>
      </c>
    </row>
    <row r="233" spans="2:5">
      <c r="B233" s="67">
        <v>44301</v>
      </c>
      <c r="C233" s="66">
        <v>10.4023</v>
      </c>
      <c r="D233" s="66">
        <v>6.8999999999999999E-3</v>
      </c>
      <c r="E233" s="66">
        <v>6.8999999999999999E-3</v>
      </c>
    </row>
    <row r="234" spans="2:5">
      <c r="B234" s="86">
        <v>44306</v>
      </c>
      <c r="C234" s="62">
        <v>10.4023</v>
      </c>
      <c r="D234" s="62">
        <v>7.3000000000000001E-3</v>
      </c>
      <c r="E234" s="62">
        <v>7.3000000000000001E-3</v>
      </c>
    </row>
    <row r="235" spans="2:5">
      <c r="B235" s="86">
        <v>44313</v>
      </c>
      <c r="C235" s="62">
        <v>10.4023</v>
      </c>
      <c r="D235" s="62">
        <v>1.01E-2</v>
      </c>
      <c r="E235" s="62">
        <v>1.01E-2</v>
      </c>
    </row>
    <row r="236" spans="2:5">
      <c r="B236" s="67">
        <v>44320</v>
      </c>
      <c r="C236" s="66">
        <v>10.4023</v>
      </c>
      <c r="D236" s="66">
        <v>9.1000000000000004E-3</v>
      </c>
      <c r="E236" s="66">
        <v>9.1000000000000004E-3</v>
      </c>
    </row>
    <row r="237" spans="2:5">
      <c r="B237" s="67">
        <v>44327</v>
      </c>
      <c r="C237" s="66">
        <v>10.4023</v>
      </c>
      <c r="D237" s="66">
        <v>6.1000000000000004E-3</v>
      </c>
      <c r="E237" s="66">
        <v>6.1000000000000004E-3</v>
      </c>
    </row>
    <row r="238" spans="2:5">
      <c r="B238" s="86">
        <v>44334</v>
      </c>
      <c r="C238" s="62">
        <v>10.4023</v>
      </c>
      <c r="D238" s="62">
        <v>8.0000000000000002E-3</v>
      </c>
      <c r="E238" s="62">
        <v>8.0000000000000002E-3</v>
      </c>
    </row>
    <row r="239" spans="2:5">
      <c r="B239" s="86">
        <v>44341</v>
      </c>
      <c r="C239" s="62">
        <v>10.4023</v>
      </c>
      <c r="D239" s="62">
        <v>8.0000000000000002E-3</v>
      </c>
      <c r="E239" s="62">
        <v>8.0000000000000002E-3</v>
      </c>
    </row>
    <row r="240" spans="2:5">
      <c r="B240" s="68"/>
      <c r="C240" s="69"/>
      <c r="D240" s="69"/>
      <c r="E240" s="69"/>
    </row>
    <row r="241" spans="1:256" ht="15.75">
      <c r="B241" s="298" t="s">
        <v>1983</v>
      </c>
      <c r="C241" s="298"/>
      <c r="D241" s="298"/>
      <c r="E241" s="298"/>
    </row>
    <row r="242" spans="1:256" ht="38.25">
      <c r="A242" s="57"/>
      <c r="B242" s="58" t="s">
        <v>1945</v>
      </c>
      <c r="C242" s="59" t="s">
        <v>1946</v>
      </c>
      <c r="D242" s="60" t="s">
        <v>1947</v>
      </c>
      <c r="E242" s="60" t="s">
        <v>1948</v>
      </c>
    </row>
    <row r="243" spans="1:256">
      <c r="B243" s="61">
        <v>44301</v>
      </c>
      <c r="C243" s="62">
        <v>67.655900000000003</v>
      </c>
      <c r="D243" s="62">
        <v>5.15</v>
      </c>
      <c r="E243" s="62">
        <v>5.15</v>
      </c>
    </row>
    <row r="245" spans="1:256" ht="15.75">
      <c r="B245" s="298" t="s">
        <v>1984</v>
      </c>
      <c r="C245" s="298"/>
      <c r="D245" s="298"/>
      <c r="E245" s="298"/>
    </row>
    <row r="246" spans="1:256" ht="38.25">
      <c r="A246" s="57"/>
      <c r="B246" s="58" t="s">
        <v>1945</v>
      </c>
      <c r="C246" s="59" t="s">
        <v>1946</v>
      </c>
      <c r="D246" s="60" t="s">
        <v>1947</v>
      </c>
      <c r="E246" s="60" t="s">
        <v>1948</v>
      </c>
    </row>
    <row r="247" spans="1:256">
      <c r="B247" s="61">
        <v>44301</v>
      </c>
      <c r="C247" s="62">
        <v>128</v>
      </c>
      <c r="D247" s="62">
        <v>5.15</v>
      </c>
      <c r="E247" s="62">
        <v>5.15</v>
      </c>
    </row>
    <row r="249" spans="1:256" ht="18.75">
      <c r="A249" s="97"/>
      <c r="B249" s="98" t="s">
        <v>1985</v>
      </c>
      <c r="C249" s="299" t="s">
        <v>1986</v>
      </c>
      <c r="D249" s="299"/>
      <c r="E249" s="299"/>
      <c r="F249" s="97"/>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c r="AG249" s="97"/>
      <c r="AH249" s="97"/>
      <c r="AI249" s="97"/>
      <c r="AJ249" s="97"/>
      <c r="AK249" s="97"/>
      <c r="AL249" s="97"/>
      <c r="AM249" s="97"/>
      <c r="AN249" s="97"/>
      <c r="AO249" s="97"/>
      <c r="AP249" s="97"/>
      <c r="AQ249" s="97"/>
      <c r="AR249" s="97"/>
      <c r="AS249" s="97"/>
      <c r="AT249" s="97"/>
      <c r="AU249" s="97"/>
      <c r="AV249" s="97"/>
      <c r="AW249" s="97"/>
      <c r="AX249" s="97"/>
      <c r="AY249" s="97"/>
      <c r="AZ249" s="97"/>
      <c r="BA249" s="97"/>
      <c r="BB249" s="97"/>
      <c r="BC249" s="97"/>
      <c r="BD249" s="97"/>
      <c r="BE249" s="97"/>
      <c r="BF249" s="97"/>
      <c r="BG249" s="97"/>
      <c r="BH249" s="97"/>
      <c r="BI249" s="97"/>
      <c r="BJ249" s="97"/>
      <c r="BK249" s="97"/>
      <c r="BL249" s="97"/>
      <c r="BM249" s="97"/>
      <c r="BN249" s="97"/>
      <c r="BO249" s="97"/>
      <c r="BP249" s="97"/>
      <c r="BQ249" s="97"/>
      <c r="BR249" s="97"/>
      <c r="BS249" s="97"/>
      <c r="BT249" s="97"/>
      <c r="BU249" s="97"/>
      <c r="BV249" s="97"/>
      <c r="BW249" s="97"/>
      <c r="BX249" s="97"/>
      <c r="BY249" s="97"/>
      <c r="BZ249" s="97"/>
      <c r="CA249" s="97"/>
      <c r="CB249" s="97"/>
      <c r="CC249" s="97"/>
      <c r="CD249" s="97"/>
      <c r="CE249" s="97"/>
      <c r="CF249" s="97"/>
      <c r="CG249" s="97"/>
      <c r="CH249" s="97"/>
      <c r="CI249" s="97"/>
      <c r="CJ249" s="97"/>
      <c r="CK249" s="97"/>
      <c r="CL249" s="97"/>
      <c r="CM249" s="97"/>
      <c r="CN249" s="97"/>
      <c r="CO249" s="97"/>
      <c r="CP249" s="97"/>
      <c r="CQ249" s="97"/>
      <c r="CR249" s="97"/>
      <c r="CS249" s="97"/>
      <c r="CT249" s="97"/>
      <c r="CU249" s="97"/>
      <c r="CV249" s="97"/>
      <c r="CW249" s="97"/>
      <c r="CX249" s="97"/>
      <c r="CY249" s="97"/>
      <c r="CZ249" s="97"/>
      <c r="DA249" s="97"/>
      <c r="DB249" s="97"/>
      <c r="DC249" s="97"/>
      <c r="DD249" s="97"/>
      <c r="DE249" s="97"/>
      <c r="DF249" s="97"/>
      <c r="DG249" s="97"/>
      <c r="DH249" s="97"/>
      <c r="DI249" s="97"/>
      <c r="DJ249" s="97"/>
      <c r="DK249" s="97"/>
      <c r="DL249" s="97"/>
      <c r="DM249" s="97"/>
      <c r="DN249" s="97"/>
      <c r="DO249" s="97"/>
      <c r="DP249" s="97"/>
      <c r="DQ249" s="97"/>
      <c r="DR249" s="97"/>
      <c r="DS249" s="97"/>
      <c r="DT249" s="97"/>
      <c r="DU249" s="97"/>
      <c r="DV249" s="97"/>
      <c r="DW249" s="97"/>
      <c r="DX249" s="97"/>
      <c r="DY249" s="97"/>
      <c r="DZ249" s="97"/>
      <c r="EA249" s="97"/>
      <c r="EB249" s="97"/>
      <c r="EC249" s="97"/>
      <c r="ED249" s="97"/>
      <c r="EE249" s="97"/>
      <c r="EF249" s="97"/>
      <c r="EG249" s="97"/>
      <c r="EH249" s="97"/>
      <c r="EI249" s="97"/>
      <c r="EJ249" s="97"/>
      <c r="EK249" s="97"/>
      <c r="EL249" s="97"/>
      <c r="EM249" s="97"/>
      <c r="EN249" s="97"/>
      <c r="EO249" s="97"/>
      <c r="EP249" s="97"/>
      <c r="EQ249" s="97"/>
      <c r="ER249" s="97"/>
      <c r="ES249" s="97"/>
      <c r="ET249" s="97"/>
      <c r="EU249" s="97"/>
      <c r="EV249" s="97"/>
      <c r="EW249" s="97"/>
      <c r="EX249" s="97"/>
      <c r="EY249" s="97"/>
      <c r="EZ249" s="97"/>
      <c r="FA249" s="97"/>
      <c r="FB249" s="97"/>
      <c r="FC249" s="97"/>
      <c r="FD249" s="97"/>
      <c r="FE249" s="97"/>
      <c r="FF249" s="97"/>
      <c r="FG249" s="97"/>
      <c r="FH249" s="97"/>
      <c r="FI249" s="97"/>
      <c r="FJ249" s="97"/>
      <c r="FK249" s="97"/>
      <c r="FL249" s="97"/>
      <c r="FM249" s="97"/>
      <c r="FN249" s="97"/>
      <c r="FO249" s="97"/>
      <c r="FP249" s="97"/>
      <c r="FQ249" s="97"/>
      <c r="FR249" s="97"/>
      <c r="FS249" s="97"/>
      <c r="FT249" s="97"/>
      <c r="FU249" s="97"/>
      <c r="FV249" s="97"/>
      <c r="FW249" s="97"/>
      <c r="FX249" s="97"/>
      <c r="FY249" s="97"/>
      <c r="FZ249" s="97"/>
      <c r="GA249" s="97"/>
      <c r="GB249" s="97"/>
      <c r="GC249" s="97"/>
      <c r="GD249" s="97"/>
      <c r="GE249" s="97"/>
      <c r="GF249" s="97"/>
      <c r="GG249" s="97"/>
      <c r="GH249" s="97"/>
      <c r="GI249" s="97"/>
      <c r="GJ249" s="97"/>
      <c r="GK249" s="97"/>
      <c r="GL249" s="97"/>
      <c r="GM249" s="97"/>
      <c r="GN249" s="97"/>
      <c r="GO249" s="97"/>
      <c r="GP249" s="97"/>
      <c r="GQ249" s="97"/>
      <c r="GR249" s="97"/>
      <c r="GS249" s="97"/>
      <c r="GT249" s="97"/>
      <c r="GU249" s="97"/>
      <c r="GV249" s="97"/>
      <c r="GW249" s="97"/>
      <c r="GX249" s="97"/>
      <c r="GY249" s="97"/>
      <c r="GZ249" s="97"/>
      <c r="HA249" s="97"/>
      <c r="HB249" s="97"/>
      <c r="HC249" s="97"/>
      <c r="HD249" s="97"/>
      <c r="HE249" s="97"/>
      <c r="HF249" s="97"/>
      <c r="HG249" s="97"/>
      <c r="HH249" s="97"/>
      <c r="HI249" s="97"/>
      <c r="HJ249" s="97"/>
      <c r="HK249" s="97"/>
      <c r="HL249" s="97"/>
      <c r="HM249" s="97"/>
      <c r="HN249" s="97"/>
      <c r="HO249" s="97"/>
      <c r="HP249" s="97"/>
      <c r="HQ249" s="97"/>
      <c r="HR249" s="97"/>
      <c r="HS249" s="97"/>
      <c r="HT249" s="97"/>
      <c r="HU249" s="97"/>
      <c r="HV249" s="97"/>
      <c r="HW249" s="97"/>
      <c r="HX249" s="97"/>
      <c r="HY249" s="97"/>
      <c r="HZ249" s="97"/>
      <c r="IA249" s="97"/>
      <c r="IB249" s="97"/>
      <c r="IC249" s="97"/>
      <c r="ID249" s="97"/>
      <c r="IE249" s="97"/>
      <c r="IF249" s="97"/>
      <c r="IG249" s="97"/>
      <c r="IH249" s="97"/>
      <c r="II249" s="97"/>
      <c r="IJ249" s="97"/>
      <c r="IK249" s="97"/>
      <c r="IL249" s="97"/>
      <c r="IM249" s="97"/>
      <c r="IN249" s="97"/>
      <c r="IO249" s="97"/>
      <c r="IP249" s="97"/>
      <c r="IQ249" s="97"/>
      <c r="IR249" s="97"/>
      <c r="IS249" s="97"/>
      <c r="IT249" s="97"/>
      <c r="IU249" s="97"/>
      <c r="IV249" s="97"/>
    </row>
  </sheetData>
  <mergeCells count="25">
    <mergeCell ref="C249:E249"/>
    <mergeCell ref="B167:E167"/>
    <mergeCell ref="B176:E176"/>
    <mergeCell ref="B185:E185"/>
    <mergeCell ref="B213:E213"/>
    <mergeCell ref="B241:E241"/>
    <mergeCell ref="B245:E245"/>
    <mergeCell ref="B158:E158"/>
    <mergeCell ref="B37:E37"/>
    <mergeCell ref="B42:E42"/>
    <mergeCell ref="B47:E47"/>
    <mergeCell ref="B56:E56"/>
    <mergeCell ref="B65:E65"/>
    <mergeCell ref="B89:E89"/>
    <mergeCell ref="B113:E113"/>
    <mergeCell ref="B122:E122"/>
    <mergeCell ref="B131:E131"/>
    <mergeCell ref="B140:E140"/>
    <mergeCell ref="B149:E149"/>
    <mergeCell ref="B33:E33"/>
    <mergeCell ref="B1:E1"/>
    <mergeCell ref="B5:E5"/>
    <mergeCell ref="B10:E10"/>
    <mergeCell ref="B19:E19"/>
    <mergeCell ref="B28:E28"/>
  </mergeCells>
  <hyperlinks>
    <hyperlink ref="A1" location="Index!A1" display="Index" xr:uid="{0DB0E408-533F-4E0C-BBC8-354A94E4FFE5}"/>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C3982-A8EF-4B69-9BB4-12D34D083E88}">
  <dimension ref="A1:L1373"/>
  <sheetViews>
    <sheetView workbookViewId="0">
      <selection activeCell="B1" sqref="B1:E1"/>
    </sheetView>
  </sheetViews>
  <sheetFormatPr defaultRowHeight="12.75"/>
  <cols>
    <col min="1" max="1" width="5.42578125" style="1" bestFit="1" customWidth="1"/>
    <col min="2" max="2" width="73.7109375" style="1" bestFit="1" customWidth="1"/>
    <col min="3" max="3" width="20.7109375" style="5" customWidth="1"/>
    <col min="4" max="4" width="39.85546875" style="1" bestFit="1" customWidth="1"/>
    <col min="5" max="5" width="14.28515625" style="1" bestFit="1" customWidth="1"/>
    <col min="6" max="6" width="11.140625" style="4" bestFit="1" customWidth="1"/>
    <col min="7" max="7" width="18.140625" style="4" bestFit="1" customWidth="1"/>
    <col min="8" max="8" width="9.140625" style="4" bestFit="1" customWidth="1"/>
    <col min="9" max="9" width="1.7109375" style="1" bestFit="1" customWidth="1"/>
    <col min="10" max="256" width="9.140625" style="1"/>
    <col min="257" max="257" width="5.42578125" style="1" bestFit="1" customWidth="1"/>
    <col min="258" max="258" width="73.7109375" style="1" bestFit="1" customWidth="1"/>
    <col min="259" max="259" width="13.140625" style="1" bestFit="1" customWidth="1"/>
    <col min="260" max="260" width="39.85546875" style="1" bestFit="1" customWidth="1"/>
    <col min="261" max="261" width="14.28515625" style="1" bestFit="1" customWidth="1"/>
    <col min="262" max="262" width="11.140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73.7109375" style="1" bestFit="1" customWidth="1"/>
    <col min="515" max="515" width="13.140625" style="1" bestFit="1" customWidth="1"/>
    <col min="516" max="516" width="39.85546875" style="1" bestFit="1" customWidth="1"/>
    <col min="517" max="517" width="14.28515625" style="1" bestFit="1" customWidth="1"/>
    <col min="518" max="518" width="11.140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73.7109375" style="1" bestFit="1" customWidth="1"/>
    <col min="771" max="771" width="13.140625" style="1" bestFit="1" customWidth="1"/>
    <col min="772" max="772" width="39.85546875" style="1" bestFit="1" customWidth="1"/>
    <col min="773" max="773" width="14.28515625" style="1" bestFit="1" customWidth="1"/>
    <col min="774" max="774" width="11.140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73.7109375" style="1" bestFit="1" customWidth="1"/>
    <col min="1027" max="1027" width="13.140625" style="1" bestFit="1" customWidth="1"/>
    <col min="1028" max="1028" width="39.85546875" style="1" bestFit="1" customWidth="1"/>
    <col min="1029" max="1029" width="14.28515625" style="1" bestFit="1" customWidth="1"/>
    <col min="1030" max="1030" width="11.140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73.7109375" style="1" bestFit="1" customWidth="1"/>
    <col min="1283" max="1283" width="13.140625" style="1" bestFit="1" customWidth="1"/>
    <col min="1284" max="1284" width="39.85546875" style="1" bestFit="1" customWidth="1"/>
    <col min="1285" max="1285" width="14.28515625" style="1" bestFit="1" customWidth="1"/>
    <col min="1286" max="1286" width="11.140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73.7109375" style="1" bestFit="1" customWidth="1"/>
    <col min="1539" max="1539" width="13.140625" style="1" bestFit="1" customWidth="1"/>
    <col min="1540" max="1540" width="39.85546875" style="1" bestFit="1" customWidth="1"/>
    <col min="1541" max="1541" width="14.28515625" style="1" bestFit="1" customWidth="1"/>
    <col min="1542" max="1542" width="11.140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73.7109375" style="1" bestFit="1" customWidth="1"/>
    <col min="1795" max="1795" width="13.140625" style="1" bestFit="1" customWidth="1"/>
    <col min="1796" max="1796" width="39.85546875" style="1" bestFit="1" customWidth="1"/>
    <col min="1797" max="1797" width="14.28515625" style="1" bestFit="1" customWidth="1"/>
    <col min="1798" max="1798" width="11.140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73.7109375" style="1" bestFit="1" customWidth="1"/>
    <col min="2051" max="2051" width="13.140625" style="1" bestFit="1" customWidth="1"/>
    <col min="2052" max="2052" width="39.85546875" style="1" bestFit="1" customWidth="1"/>
    <col min="2053" max="2053" width="14.28515625" style="1" bestFit="1" customWidth="1"/>
    <col min="2054" max="2054" width="11.140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73.7109375" style="1" bestFit="1" customWidth="1"/>
    <col min="2307" max="2307" width="13.140625" style="1" bestFit="1" customWidth="1"/>
    <col min="2308" max="2308" width="39.85546875" style="1" bestFit="1" customWidth="1"/>
    <col min="2309" max="2309" width="14.28515625" style="1" bestFit="1" customWidth="1"/>
    <col min="2310" max="2310" width="11.140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73.7109375" style="1" bestFit="1" customWidth="1"/>
    <col min="2563" max="2563" width="13.140625" style="1" bestFit="1" customWidth="1"/>
    <col min="2564" max="2564" width="39.85546875" style="1" bestFit="1" customWidth="1"/>
    <col min="2565" max="2565" width="14.28515625" style="1" bestFit="1" customWidth="1"/>
    <col min="2566" max="2566" width="11.140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73.7109375" style="1" bestFit="1" customWidth="1"/>
    <col min="2819" max="2819" width="13.140625" style="1" bestFit="1" customWidth="1"/>
    <col min="2820" max="2820" width="39.85546875" style="1" bestFit="1" customWidth="1"/>
    <col min="2821" max="2821" width="14.28515625" style="1" bestFit="1" customWidth="1"/>
    <col min="2822" max="2822" width="11.140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73.7109375" style="1" bestFit="1" customWidth="1"/>
    <col min="3075" max="3075" width="13.140625" style="1" bestFit="1" customWidth="1"/>
    <col min="3076" max="3076" width="39.85546875" style="1" bestFit="1" customWidth="1"/>
    <col min="3077" max="3077" width="14.28515625" style="1" bestFit="1" customWidth="1"/>
    <col min="3078" max="3078" width="11.140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73.7109375" style="1" bestFit="1" customWidth="1"/>
    <col min="3331" max="3331" width="13.140625" style="1" bestFit="1" customWidth="1"/>
    <col min="3332" max="3332" width="39.85546875" style="1" bestFit="1" customWidth="1"/>
    <col min="3333" max="3333" width="14.28515625" style="1" bestFit="1" customWidth="1"/>
    <col min="3334" max="3334" width="11.140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73.7109375" style="1" bestFit="1" customWidth="1"/>
    <col min="3587" max="3587" width="13.140625" style="1" bestFit="1" customWidth="1"/>
    <col min="3588" max="3588" width="39.85546875" style="1" bestFit="1" customWidth="1"/>
    <col min="3589" max="3589" width="14.28515625" style="1" bestFit="1" customWidth="1"/>
    <col min="3590" max="3590" width="11.140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73.7109375" style="1" bestFit="1" customWidth="1"/>
    <col min="3843" max="3843" width="13.140625" style="1" bestFit="1" customWidth="1"/>
    <col min="3844" max="3844" width="39.85546875" style="1" bestFit="1" customWidth="1"/>
    <col min="3845" max="3845" width="14.28515625" style="1" bestFit="1" customWidth="1"/>
    <col min="3846" max="3846" width="11.140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73.7109375" style="1" bestFit="1" customWidth="1"/>
    <col min="4099" max="4099" width="13.140625" style="1" bestFit="1" customWidth="1"/>
    <col min="4100" max="4100" width="39.85546875" style="1" bestFit="1" customWidth="1"/>
    <col min="4101" max="4101" width="14.28515625" style="1" bestFit="1" customWidth="1"/>
    <col min="4102" max="4102" width="11.140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73.7109375" style="1" bestFit="1" customWidth="1"/>
    <col min="4355" max="4355" width="13.140625" style="1" bestFit="1" customWidth="1"/>
    <col min="4356" max="4356" width="39.85546875" style="1" bestFit="1" customWidth="1"/>
    <col min="4357" max="4357" width="14.28515625" style="1" bestFit="1" customWidth="1"/>
    <col min="4358" max="4358" width="11.140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73.7109375" style="1" bestFit="1" customWidth="1"/>
    <col min="4611" max="4611" width="13.140625" style="1" bestFit="1" customWidth="1"/>
    <col min="4612" max="4612" width="39.85546875" style="1" bestFit="1" customWidth="1"/>
    <col min="4613" max="4613" width="14.28515625" style="1" bestFit="1" customWidth="1"/>
    <col min="4614" max="4614" width="11.140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73.7109375" style="1" bestFit="1" customWidth="1"/>
    <col min="4867" max="4867" width="13.140625" style="1" bestFit="1" customWidth="1"/>
    <col min="4868" max="4868" width="39.85546875" style="1" bestFit="1" customWidth="1"/>
    <col min="4869" max="4869" width="14.28515625" style="1" bestFit="1" customWidth="1"/>
    <col min="4870" max="4870" width="11.140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73.7109375" style="1" bestFit="1" customWidth="1"/>
    <col min="5123" max="5123" width="13.140625" style="1" bestFit="1" customWidth="1"/>
    <col min="5124" max="5124" width="39.85546875" style="1" bestFit="1" customWidth="1"/>
    <col min="5125" max="5125" width="14.28515625" style="1" bestFit="1" customWidth="1"/>
    <col min="5126" max="5126" width="11.140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73.7109375" style="1" bestFit="1" customWidth="1"/>
    <col min="5379" max="5379" width="13.140625" style="1" bestFit="1" customWidth="1"/>
    <col min="5380" max="5380" width="39.85546875" style="1" bestFit="1" customWidth="1"/>
    <col min="5381" max="5381" width="14.28515625" style="1" bestFit="1" customWidth="1"/>
    <col min="5382" max="5382" width="11.140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73.7109375" style="1" bestFit="1" customWidth="1"/>
    <col min="5635" max="5635" width="13.140625" style="1" bestFit="1" customWidth="1"/>
    <col min="5636" max="5636" width="39.85546875" style="1" bestFit="1" customWidth="1"/>
    <col min="5637" max="5637" width="14.28515625" style="1" bestFit="1" customWidth="1"/>
    <col min="5638" max="5638" width="11.140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73.7109375" style="1" bestFit="1" customWidth="1"/>
    <col min="5891" max="5891" width="13.140625" style="1" bestFit="1" customWidth="1"/>
    <col min="5892" max="5892" width="39.85546875" style="1" bestFit="1" customWidth="1"/>
    <col min="5893" max="5893" width="14.28515625" style="1" bestFit="1" customWidth="1"/>
    <col min="5894" max="5894" width="11.140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73.7109375" style="1" bestFit="1" customWidth="1"/>
    <col min="6147" max="6147" width="13.140625" style="1" bestFit="1" customWidth="1"/>
    <col min="6148" max="6148" width="39.85546875" style="1" bestFit="1" customWidth="1"/>
    <col min="6149" max="6149" width="14.28515625" style="1" bestFit="1" customWidth="1"/>
    <col min="6150" max="6150" width="11.140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73.7109375" style="1" bestFit="1" customWidth="1"/>
    <col min="6403" max="6403" width="13.140625" style="1" bestFit="1" customWidth="1"/>
    <col min="6404" max="6404" width="39.85546875" style="1" bestFit="1" customWidth="1"/>
    <col min="6405" max="6405" width="14.28515625" style="1" bestFit="1" customWidth="1"/>
    <col min="6406" max="6406" width="11.140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73.7109375" style="1" bestFit="1" customWidth="1"/>
    <col min="6659" max="6659" width="13.140625" style="1" bestFit="1" customWidth="1"/>
    <col min="6660" max="6660" width="39.85546875" style="1" bestFit="1" customWidth="1"/>
    <col min="6661" max="6661" width="14.28515625" style="1" bestFit="1" customWidth="1"/>
    <col min="6662" max="6662" width="11.140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73.7109375" style="1" bestFit="1" customWidth="1"/>
    <col min="6915" max="6915" width="13.140625" style="1" bestFit="1" customWidth="1"/>
    <col min="6916" max="6916" width="39.85546875" style="1" bestFit="1" customWidth="1"/>
    <col min="6917" max="6917" width="14.28515625" style="1" bestFit="1" customWidth="1"/>
    <col min="6918" max="6918" width="11.140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73.7109375" style="1" bestFit="1" customWidth="1"/>
    <col min="7171" max="7171" width="13.140625" style="1" bestFit="1" customWidth="1"/>
    <col min="7172" max="7172" width="39.85546875" style="1" bestFit="1" customWidth="1"/>
    <col min="7173" max="7173" width="14.28515625" style="1" bestFit="1" customWidth="1"/>
    <col min="7174" max="7174" width="11.140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73.7109375" style="1" bestFit="1" customWidth="1"/>
    <col min="7427" max="7427" width="13.140625" style="1" bestFit="1" customWidth="1"/>
    <col min="7428" max="7428" width="39.85546875" style="1" bestFit="1" customWidth="1"/>
    <col min="7429" max="7429" width="14.28515625" style="1" bestFit="1" customWidth="1"/>
    <col min="7430" max="7430" width="11.140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73.7109375" style="1" bestFit="1" customWidth="1"/>
    <col min="7683" max="7683" width="13.140625" style="1" bestFit="1" customWidth="1"/>
    <col min="7684" max="7684" width="39.85546875" style="1" bestFit="1" customWidth="1"/>
    <col min="7685" max="7685" width="14.28515625" style="1" bestFit="1" customWidth="1"/>
    <col min="7686" max="7686" width="11.140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73.7109375" style="1" bestFit="1" customWidth="1"/>
    <col min="7939" max="7939" width="13.140625" style="1" bestFit="1" customWidth="1"/>
    <col min="7940" max="7940" width="39.85546875" style="1" bestFit="1" customWidth="1"/>
    <col min="7941" max="7941" width="14.28515625" style="1" bestFit="1" customWidth="1"/>
    <col min="7942" max="7942" width="11.140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73.7109375" style="1" bestFit="1" customWidth="1"/>
    <col min="8195" max="8195" width="13.140625" style="1" bestFit="1" customWidth="1"/>
    <col min="8196" max="8196" width="39.85546875" style="1" bestFit="1" customWidth="1"/>
    <col min="8197" max="8197" width="14.28515625" style="1" bestFit="1" customWidth="1"/>
    <col min="8198" max="8198" width="11.140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73.7109375" style="1" bestFit="1" customWidth="1"/>
    <col min="8451" max="8451" width="13.140625" style="1" bestFit="1" customWidth="1"/>
    <col min="8452" max="8452" width="39.85546875" style="1" bestFit="1" customWidth="1"/>
    <col min="8453" max="8453" width="14.28515625" style="1" bestFit="1" customWidth="1"/>
    <col min="8454" max="8454" width="11.140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73.7109375" style="1" bestFit="1" customWidth="1"/>
    <col min="8707" max="8707" width="13.140625" style="1" bestFit="1" customWidth="1"/>
    <col min="8708" max="8708" width="39.85546875" style="1" bestFit="1" customWidth="1"/>
    <col min="8709" max="8709" width="14.28515625" style="1" bestFit="1" customWidth="1"/>
    <col min="8710" max="8710" width="11.140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73.7109375" style="1" bestFit="1" customWidth="1"/>
    <col min="8963" max="8963" width="13.140625" style="1" bestFit="1" customWidth="1"/>
    <col min="8964" max="8964" width="39.85546875" style="1" bestFit="1" customWidth="1"/>
    <col min="8965" max="8965" width="14.28515625" style="1" bestFit="1" customWidth="1"/>
    <col min="8966" max="8966" width="11.140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73.7109375" style="1" bestFit="1" customWidth="1"/>
    <col min="9219" max="9219" width="13.140625" style="1" bestFit="1" customWidth="1"/>
    <col min="9220" max="9220" width="39.85546875" style="1" bestFit="1" customWidth="1"/>
    <col min="9221" max="9221" width="14.28515625" style="1" bestFit="1" customWidth="1"/>
    <col min="9222" max="9222" width="11.140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73.7109375" style="1" bestFit="1" customWidth="1"/>
    <col min="9475" max="9475" width="13.140625" style="1" bestFit="1" customWidth="1"/>
    <col min="9476" max="9476" width="39.85546875" style="1" bestFit="1" customWidth="1"/>
    <col min="9477" max="9477" width="14.28515625" style="1" bestFit="1" customWidth="1"/>
    <col min="9478" max="9478" width="11.140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73.7109375" style="1" bestFit="1" customWidth="1"/>
    <col min="9731" max="9731" width="13.140625" style="1" bestFit="1" customWidth="1"/>
    <col min="9732" max="9732" width="39.85546875" style="1" bestFit="1" customWidth="1"/>
    <col min="9733" max="9733" width="14.28515625" style="1" bestFit="1" customWidth="1"/>
    <col min="9734" max="9734" width="11.140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73.7109375" style="1" bestFit="1" customWidth="1"/>
    <col min="9987" max="9987" width="13.140625" style="1" bestFit="1" customWidth="1"/>
    <col min="9988" max="9988" width="39.85546875" style="1" bestFit="1" customWidth="1"/>
    <col min="9989" max="9989" width="14.28515625" style="1" bestFit="1" customWidth="1"/>
    <col min="9990" max="9990" width="11.140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73.7109375" style="1" bestFit="1" customWidth="1"/>
    <col min="10243" max="10243" width="13.140625" style="1" bestFit="1" customWidth="1"/>
    <col min="10244" max="10244" width="39.85546875" style="1" bestFit="1" customWidth="1"/>
    <col min="10245" max="10245" width="14.28515625" style="1" bestFit="1" customWidth="1"/>
    <col min="10246" max="10246" width="11.140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73.7109375" style="1" bestFit="1" customWidth="1"/>
    <col min="10499" max="10499" width="13.140625" style="1" bestFit="1" customWidth="1"/>
    <col min="10500" max="10500" width="39.85546875" style="1" bestFit="1" customWidth="1"/>
    <col min="10501" max="10501" width="14.28515625" style="1" bestFit="1" customWidth="1"/>
    <col min="10502" max="10502" width="11.140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73.7109375" style="1" bestFit="1" customWidth="1"/>
    <col min="10755" max="10755" width="13.140625" style="1" bestFit="1" customWidth="1"/>
    <col min="10756" max="10756" width="39.85546875" style="1" bestFit="1" customWidth="1"/>
    <col min="10757" max="10757" width="14.28515625" style="1" bestFit="1" customWidth="1"/>
    <col min="10758" max="10758" width="11.140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73.7109375" style="1" bestFit="1" customWidth="1"/>
    <col min="11011" max="11011" width="13.140625" style="1" bestFit="1" customWidth="1"/>
    <col min="11012" max="11012" width="39.85546875" style="1" bestFit="1" customWidth="1"/>
    <col min="11013" max="11013" width="14.28515625" style="1" bestFit="1" customWidth="1"/>
    <col min="11014" max="11014" width="11.140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73.7109375" style="1" bestFit="1" customWidth="1"/>
    <col min="11267" max="11267" width="13.140625" style="1" bestFit="1" customWidth="1"/>
    <col min="11268" max="11268" width="39.85546875" style="1" bestFit="1" customWidth="1"/>
    <col min="11269" max="11269" width="14.28515625" style="1" bestFit="1" customWidth="1"/>
    <col min="11270" max="11270" width="11.140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73.7109375" style="1" bestFit="1" customWidth="1"/>
    <col min="11523" max="11523" width="13.140625" style="1" bestFit="1" customWidth="1"/>
    <col min="11524" max="11524" width="39.85546875" style="1" bestFit="1" customWidth="1"/>
    <col min="11525" max="11525" width="14.28515625" style="1" bestFit="1" customWidth="1"/>
    <col min="11526" max="11526" width="11.140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73.7109375" style="1" bestFit="1" customWidth="1"/>
    <col min="11779" max="11779" width="13.140625" style="1" bestFit="1" customWidth="1"/>
    <col min="11780" max="11780" width="39.85546875" style="1" bestFit="1" customWidth="1"/>
    <col min="11781" max="11781" width="14.28515625" style="1" bestFit="1" customWidth="1"/>
    <col min="11782" max="11782" width="11.140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73.7109375" style="1" bestFit="1" customWidth="1"/>
    <col min="12035" max="12035" width="13.140625" style="1" bestFit="1" customWidth="1"/>
    <col min="12036" max="12036" width="39.85546875" style="1" bestFit="1" customWidth="1"/>
    <col min="12037" max="12037" width="14.28515625" style="1" bestFit="1" customWidth="1"/>
    <col min="12038" max="12038" width="11.140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73.7109375" style="1" bestFit="1" customWidth="1"/>
    <col min="12291" max="12291" width="13.140625" style="1" bestFit="1" customWidth="1"/>
    <col min="12292" max="12292" width="39.85546875" style="1" bestFit="1" customWidth="1"/>
    <col min="12293" max="12293" width="14.28515625" style="1" bestFit="1" customWidth="1"/>
    <col min="12294" max="12294" width="11.140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73.7109375" style="1" bestFit="1" customWidth="1"/>
    <col min="12547" max="12547" width="13.140625" style="1" bestFit="1" customWidth="1"/>
    <col min="12548" max="12548" width="39.85546875" style="1" bestFit="1" customWidth="1"/>
    <col min="12549" max="12549" width="14.28515625" style="1" bestFit="1" customWidth="1"/>
    <col min="12550" max="12550" width="11.140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73.7109375" style="1" bestFit="1" customWidth="1"/>
    <col min="12803" max="12803" width="13.140625" style="1" bestFit="1" customWidth="1"/>
    <col min="12804" max="12804" width="39.85546875" style="1" bestFit="1" customWidth="1"/>
    <col min="12805" max="12805" width="14.28515625" style="1" bestFit="1" customWidth="1"/>
    <col min="12806" max="12806" width="11.140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73.7109375" style="1" bestFit="1" customWidth="1"/>
    <col min="13059" max="13059" width="13.140625" style="1" bestFit="1" customWidth="1"/>
    <col min="13060" max="13060" width="39.85546875" style="1" bestFit="1" customWidth="1"/>
    <col min="13061" max="13061" width="14.28515625" style="1" bestFit="1" customWidth="1"/>
    <col min="13062" max="13062" width="11.140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73.7109375" style="1" bestFit="1" customWidth="1"/>
    <col min="13315" max="13315" width="13.140625" style="1" bestFit="1" customWidth="1"/>
    <col min="13316" max="13316" width="39.85546875" style="1" bestFit="1" customWidth="1"/>
    <col min="13317" max="13317" width="14.28515625" style="1" bestFit="1" customWidth="1"/>
    <col min="13318" max="13318" width="11.140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73.7109375" style="1" bestFit="1" customWidth="1"/>
    <col min="13571" max="13571" width="13.140625" style="1" bestFit="1" customWidth="1"/>
    <col min="13572" max="13572" width="39.85546875" style="1" bestFit="1" customWidth="1"/>
    <col min="13573" max="13573" width="14.28515625" style="1" bestFit="1" customWidth="1"/>
    <col min="13574" max="13574" width="11.140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73.7109375" style="1" bestFit="1" customWidth="1"/>
    <col min="13827" max="13827" width="13.140625" style="1" bestFit="1" customWidth="1"/>
    <col min="13828" max="13828" width="39.85546875" style="1" bestFit="1" customWidth="1"/>
    <col min="13829" max="13829" width="14.28515625" style="1" bestFit="1" customWidth="1"/>
    <col min="13830" max="13830" width="11.140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73.7109375" style="1" bestFit="1" customWidth="1"/>
    <col min="14083" max="14083" width="13.140625" style="1" bestFit="1" customWidth="1"/>
    <col min="14084" max="14084" width="39.85546875" style="1" bestFit="1" customWidth="1"/>
    <col min="14085" max="14085" width="14.28515625" style="1" bestFit="1" customWidth="1"/>
    <col min="14086" max="14086" width="11.140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73.7109375" style="1" bestFit="1" customWidth="1"/>
    <col min="14339" max="14339" width="13.140625" style="1" bestFit="1" customWidth="1"/>
    <col min="14340" max="14340" width="39.85546875" style="1" bestFit="1" customWidth="1"/>
    <col min="14341" max="14341" width="14.28515625" style="1" bestFit="1" customWidth="1"/>
    <col min="14342" max="14342" width="11.140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73.7109375" style="1" bestFit="1" customWidth="1"/>
    <col min="14595" max="14595" width="13.140625" style="1" bestFit="1" customWidth="1"/>
    <col min="14596" max="14596" width="39.85546875" style="1" bestFit="1" customWidth="1"/>
    <col min="14597" max="14597" width="14.28515625" style="1" bestFit="1" customWidth="1"/>
    <col min="14598" max="14598" width="11.140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73.7109375" style="1" bestFit="1" customWidth="1"/>
    <col min="14851" max="14851" width="13.140625" style="1" bestFit="1" customWidth="1"/>
    <col min="14852" max="14852" width="39.85546875" style="1" bestFit="1" customWidth="1"/>
    <col min="14853" max="14853" width="14.28515625" style="1" bestFit="1" customWidth="1"/>
    <col min="14854" max="14854" width="11.140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73.7109375" style="1" bestFit="1" customWidth="1"/>
    <col min="15107" max="15107" width="13.140625" style="1" bestFit="1" customWidth="1"/>
    <col min="15108" max="15108" width="39.85546875" style="1" bestFit="1" customWidth="1"/>
    <col min="15109" max="15109" width="14.28515625" style="1" bestFit="1" customWidth="1"/>
    <col min="15110" max="15110" width="11.140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73.7109375" style="1" bestFit="1" customWidth="1"/>
    <col min="15363" max="15363" width="13.140625" style="1" bestFit="1" customWidth="1"/>
    <col min="15364" max="15364" width="39.85546875" style="1" bestFit="1" customWidth="1"/>
    <col min="15365" max="15365" width="14.28515625" style="1" bestFit="1" customWidth="1"/>
    <col min="15366" max="15366" width="11.140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73.7109375" style="1" bestFit="1" customWidth="1"/>
    <col min="15619" max="15619" width="13.140625" style="1" bestFit="1" customWidth="1"/>
    <col min="15620" max="15620" width="39.85546875" style="1" bestFit="1" customWidth="1"/>
    <col min="15621" max="15621" width="14.28515625" style="1" bestFit="1" customWidth="1"/>
    <col min="15622" max="15622" width="11.140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73.7109375" style="1" bestFit="1" customWidth="1"/>
    <col min="15875" max="15875" width="13.140625" style="1" bestFit="1" customWidth="1"/>
    <col min="15876" max="15876" width="39.85546875" style="1" bestFit="1" customWidth="1"/>
    <col min="15877" max="15877" width="14.28515625" style="1" bestFit="1" customWidth="1"/>
    <col min="15878" max="15878" width="11.140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73.7109375" style="1" bestFit="1" customWidth="1"/>
    <col min="16131" max="16131" width="13.140625" style="1" bestFit="1" customWidth="1"/>
    <col min="16132" max="16132" width="39.85546875" style="1" bestFit="1" customWidth="1"/>
    <col min="16133" max="16133" width="14.28515625" style="1" bestFit="1" customWidth="1"/>
    <col min="16134" max="16134" width="11.140625" style="1" bestFit="1" customWidth="1"/>
    <col min="16135" max="16135" width="18.140625" style="1" bestFit="1" customWidth="1"/>
    <col min="16136" max="16136" width="9.140625" style="1"/>
    <col min="16137" max="16137" width="1.7109375" style="1" bestFit="1" customWidth="1"/>
    <col min="16138" max="16384" width="9.140625" style="1"/>
  </cols>
  <sheetData>
    <row r="1" spans="1:12">
      <c r="A1" s="3" t="s">
        <v>0</v>
      </c>
      <c r="B1" s="300" t="s">
        <v>43</v>
      </c>
      <c r="C1" s="300"/>
      <c r="D1" s="300"/>
      <c r="E1" s="300"/>
    </row>
    <row r="2" spans="1:12" ht="13.5" thickBot="1"/>
    <row r="3" spans="1:12" ht="15">
      <c r="B3" s="106" t="s">
        <v>3131</v>
      </c>
      <c r="C3" s="302"/>
      <c r="L3" s="39"/>
    </row>
    <row r="4" spans="1:12" ht="15">
      <c r="B4" s="107" t="s">
        <v>3132</v>
      </c>
      <c r="C4" s="303"/>
      <c r="L4" s="39"/>
    </row>
    <row r="5" spans="1:12" ht="15">
      <c r="B5" s="107"/>
      <c r="C5" s="303"/>
      <c r="L5" s="39"/>
    </row>
    <row r="6" spans="1:12" ht="15">
      <c r="B6" s="108" t="s">
        <v>2235</v>
      </c>
      <c r="C6" s="303"/>
      <c r="L6" s="39"/>
    </row>
    <row r="7" spans="1:12" ht="15">
      <c r="B7" s="108" t="s">
        <v>3133</v>
      </c>
      <c r="C7" s="303"/>
      <c r="L7" s="39"/>
    </row>
    <row r="8" spans="1:12" ht="45.75" thickBot="1">
      <c r="B8" s="109" t="s">
        <v>3134</v>
      </c>
      <c r="C8" s="304"/>
      <c r="L8" s="39"/>
    </row>
    <row r="10" spans="1:12">
      <c r="B10" s="1" t="s">
        <v>106</v>
      </c>
    </row>
    <row r="12" spans="1:12">
      <c r="B12" s="6" t="s">
        <v>107</v>
      </c>
      <c r="C12" s="7" t="s">
        <v>108</v>
      </c>
      <c r="D12" s="6" t="s">
        <v>205</v>
      </c>
      <c r="E12" s="6" t="s">
        <v>110</v>
      </c>
      <c r="F12" s="8" t="s">
        <v>111</v>
      </c>
      <c r="G12" s="8" t="s">
        <v>112</v>
      </c>
      <c r="H12" s="8" t="s">
        <v>113</v>
      </c>
      <c r="I12" s="2" t="s">
        <v>206</v>
      </c>
    </row>
    <row r="13" spans="1:12">
      <c r="B13" s="2" t="s">
        <v>115</v>
      </c>
      <c r="C13" s="15"/>
    </row>
    <row r="14" spans="1:12">
      <c r="B14" s="2" t="s">
        <v>207</v>
      </c>
      <c r="C14" s="15"/>
    </row>
    <row r="15" spans="1:12" s="165" customFormat="1">
      <c r="B15" s="165" t="s">
        <v>2759</v>
      </c>
      <c r="C15" s="199" t="s">
        <v>208</v>
      </c>
      <c r="D15" s="165" t="s">
        <v>223</v>
      </c>
      <c r="E15" s="165" t="s">
        <v>224</v>
      </c>
      <c r="F15" s="167">
        <v>2184180</v>
      </c>
      <c r="G15" s="167">
        <v>11683.18</v>
      </c>
      <c r="H15" s="167">
        <v>1.85</v>
      </c>
    </row>
    <row r="16" spans="1:12">
      <c r="B16" s="1" t="s">
        <v>2760</v>
      </c>
      <c r="C16" s="15" t="s">
        <v>208</v>
      </c>
      <c r="D16" s="1" t="s">
        <v>261</v>
      </c>
      <c r="E16" s="1" t="s">
        <v>464</v>
      </c>
      <c r="F16" s="4">
        <v>1486250</v>
      </c>
      <c r="G16" s="4">
        <v>11437.44</v>
      </c>
      <c r="H16" s="4">
        <v>1.81</v>
      </c>
    </row>
    <row r="17" spans="2:8">
      <c r="B17" s="1" t="s">
        <v>2761</v>
      </c>
      <c r="C17" s="15" t="s">
        <v>208</v>
      </c>
      <c r="D17" s="1" t="s">
        <v>393</v>
      </c>
      <c r="E17" s="1" t="s">
        <v>394</v>
      </c>
      <c r="F17" s="4">
        <v>1003850</v>
      </c>
      <c r="G17" s="4">
        <v>11299.84</v>
      </c>
      <c r="H17" s="4">
        <v>1.79</v>
      </c>
    </row>
    <row r="18" spans="2:8">
      <c r="B18" s="1" t="s">
        <v>2762</v>
      </c>
      <c r="C18" s="15" t="s">
        <v>208</v>
      </c>
      <c r="D18" s="1" t="s">
        <v>214</v>
      </c>
      <c r="E18" s="1" t="s">
        <v>215</v>
      </c>
      <c r="F18" s="4">
        <v>744000</v>
      </c>
      <c r="G18" s="4">
        <v>10369.5</v>
      </c>
      <c r="H18" s="4">
        <v>1.65</v>
      </c>
    </row>
    <row r="19" spans="2:8">
      <c r="B19" s="1" t="s">
        <v>2763</v>
      </c>
      <c r="C19" s="15" t="s">
        <v>208</v>
      </c>
      <c r="D19" s="1" t="s">
        <v>395</v>
      </c>
      <c r="E19" s="1" t="s">
        <v>397</v>
      </c>
      <c r="F19" s="4">
        <v>3332500</v>
      </c>
      <c r="G19" s="4">
        <v>9137.7199999999993</v>
      </c>
      <c r="H19" s="4">
        <v>1.45</v>
      </c>
    </row>
    <row r="20" spans="2:8">
      <c r="B20" s="1" t="s">
        <v>2764</v>
      </c>
      <c r="C20" s="15" t="s">
        <v>208</v>
      </c>
      <c r="D20" s="1" t="s">
        <v>393</v>
      </c>
      <c r="E20" s="1" t="s">
        <v>460</v>
      </c>
      <c r="F20" s="4">
        <v>1282500</v>
      </c>
      <c r="G20" s="4">
        <v>9117.2900000000009</v>
      </c>
      <c r="H20" s="4">
        <v>1.45</v>
      </c>
    </row>
    <row r="21" spans="2:8">
      <c r="B21" s="1" t="s">
        <v>2765</v>
      </c>
      <c r="C21" s="15" t="s">
        <v>208</v>
      </c>
      <c r="D21" s="1" t="s">
        <v>211</v>
      </c>
      <c r="E21" s="1" t="s">
        <v>212</v>
      </c>
      <c r="F21" s="4">
        <v>407000</v>
      </c>
      <c r="G21" s="4">
        <v>8792.42</v>
      </c>
      <c r="H21" s="4">
        <v>1.4</v>
      </c>
    </row>
    <row r="22" spans="2:8">
      <c r="B22" s="1" t="s">
        <v>2766</v>
      </c>
      <c r="C22" s="15" t="s">
        <v>208</v>
      </c>
      <c r="D22" s="1" t="s">
        <v>218</v>
      </c>
      <c r="E22" s="1" t="s">
        <v>219</v>
      </c>
      <c r="F22" s="4">
        <v>343800</v>
      </c>
      <c r="G22" s="4">
        <v>8776.7000000000007</v>
      </c>
      <c r="H22" s="4">
        <v>1.39</v>
      </c>
    </row>
    <row r="23" spans="2:8">
      <c r="B23" s="1" t="s">
        <v>343</v>
      </c>
      <c r="C23" s="15" t="s">
        <v>208</v>
      </c>
      <c r="D23" s="1" t="s">
        <v>209</v>
      </c>
      <c r="E23" s="1" t="s">
        <v>344</v>
      </c>
      <c r="F23" s="4">
        <v>1978500</v>
      </c>
      <c r="G23" s="4">
        <v>8395.76</v>
      </c>
      <c r="H23" s="4">
        <v>1.33</v>
      </c>
    </row>
    <row r="24" spans="2:8">
      <c r="B24" s="1" t="s">
        <v>2767</v>
      </c>
      <c r="C24" s="15" t="s">
        <v>208</v>
      </c>
      <c r="D24" s="1" t="s">
        <v>321</v>
      </c>
      <c r="E24" s="1" t="s">
        <v>414</v>
      </c>
      <c r="F24" s="4">
        <v>7749000</v>
      </c>
      <c r="G24" s="4">
        <v>8248.81</v>
      </c>
      <c r="H24" s="4">
        <v>1.31</v>
      </c>
    </row>
    <row r="25" spans="2:8">
      <c r="B25" s="1" t="s">
        <v>2768</v>
      </c>
      <c r="C25" s="15" t="s">
        <v>208</v>
      </c>
      <c r="D25" s="1" t="s">
        <v>232</v>
      </c>
      <c r="E25" s="1" t="s">
        <v>233</v>
      </c>
      <c r="F25" s="4">
        <v>151000</v>
      </c>
      <c r="G25" s="4">
        <v>8016.82</v>
      </c>
      <c r="H25" s="4">
        <v>1.27</v>
      </c>
    </row>
    <row r="26" spans="2:8">
      <c r="B26" s="1" t="s">
        <v>2769</v>
      </c>
      <c r="C26" s="15" t="s">
        <v>208</v>
      </c>
      <c r="D26" s="1" t="s">
        <v>311</v>
      </c>
      <c r="E26" s="1" t="s">
        <v>352</v>
      </c>
      <c r="F26" s="4">
        <v>110900</v>
      </c>
      <c r="G26" s="4">
        <v>7858.71</v>
      </c>
      <c r="H26" s="4">
        <v>1.25</v>
      </c>
    </row>
    <row r="27" spans="2:8">
      <c r="B27" s="1" t="s">
        <v>2770</v>
      </c>
      <c r="C27" s="15" t="s">
        <v>208</v>
      </c>
      <c r="D27" s="1" t="s">
        <v>243</v>
      </c>
      <c r="E27" s="1" t="s">
        <v>244</v>
      </c>
      <c r="F27" s="4">
        <v>114200</v>
      </c>
      <c r="G27" s="4">
        <v>7660.54</v>
      </c>
      <c r="H27" s="4">
        <v>1.22</v>
      </c>
    </row>
    <row r="28" spans="2:8">
      <c r="B28" s="1" t="s">
        <v>2771</v>
      </c>
      <c r="C28" s="15" t="s">
        <v>208</v>
      </c>
      <c r="D28" s="1" t="s">
        <v>266</v>
      </c>
      <c r="E28" s="1" t="s">
        <v>341</v>
      </c>
      <c r="F28" s="4">
        <v>170500</v>
      </c>
      <c r="G28" s="4">
        <v>7408.99</v>
      </c>
      <c r="H28" s="4">
        <v>1.18</v>
      </c>
    </row>
    <row r="29" spans="2:8">
      <c r="B29" s="1" t="s">
        <v>2772</v>
      </c>
      <c r="C29" s="15" t="s">
        <v>208</v>
      </c>
      <c r="D29" s="1" t="s">
        <v>263</v>
      </c>
      <c r="E29" s="1" t="s">
        <v>404</v>
      </c>
      <c r="F29" s="4">
        <v>906100</v>
      </c>
      <c r="G29" s="4">
        <v>7385.62</v>
      </c>
      <c r="H29" s="4">
        <v>1.17</v>
      </c>
    </row>
    <row r="30" spans="2:8">
      <c r="B30" s="1" t="s">
        <v>2773</v>
      </c>
      <c r="C30" s="15" t="s">
        <v>208</v>
      </c>
      <c r="D30" s="1" t="s">
        <v>299</v>
      </c>
      <c r="E30" s="1" t="s">
        <v>485</v>
      </c>
      <c r="F30" s="4">
        <v>227250</v>
      </c>
      <c r="G30" s="4">
        <v>7200.98</v>
      </c>
      <c r="H30" s="4">
        <v>1.1399999999999999</v>
      </c>
    </row>
    <row r="31" spans="2:8">
      <c r="B31" s="1" t="s">
        <v>2774</v>
      </c>
      <c r="C31" s="15" t="s">
        <v>208</v>
      </c>
      <c r="D31" s="1" t="s">
        <v>282</v>
      </c>
      <c r="E31" s="1" t="s">
        <v>903</v>
      </c>
      <c r="F31" s="4">
        <v>3399000</v>
      </c>
      <c r="G31" s="4">
        <v>7115.81</v>
      </c>
      <c r="H31" s="4">
        <v>1.1299999999999999</v>
      </c>
    </row>
    <row r="32" spans="2:8">
      <c r="B32" s="1" t="s">
        <v>2775</v>
      </c>
      <c r="C32" s="15" t="s">
        <v>208</v>
      </c>
      <c r="D32" s="1" t="s">
        <v>247</v>
      </c>
      <c r="E32" s="1" t="s">
        <v>248</v>
      </c>
      <c r="F32" s="4">
        <v>481275</v>
      </c>
      <c r="G32" s="4">
        <v>7063.67</v>
      </c>
      <c r="H32" s="4">
        <v>1.1200000000000001</v>
      </c>
    </row>
    <row r="33" spans="2:8">
      <c r="B33" s="1" t="s">
        <v>2776</v>
      </c>
      <c r="C33" s="15" t="s">
        <v>208</v>
      </c>
      <c r="D33" s="1" t="s">
        <v>487</v>
      </c>
      <c r="E33" s="1" t="s">
        <v>488</v>
      </c>
      <c r="F33" s="4">
        <v>2412300</v>
      </c>
      <c r="G33" s="4">
        <v>6958.28</v>
      </c>
      <c r="H33" s="4">
        <v>1.1000000000000001</v>
      </c>
    </row>
    <row r="34" spans="2:8">
      <c r="B34" s="1" t="s">
        <v>2777</v>
      </c>
      <c r="C34" s="15" t="s">
        <v>208</v>
      </c>
      <c r="D34" s="1" t="s">
        <v>232</v>
      </c>
      <c r="E34" s="1" t="s">
        <v>597</v>
      </c>
      <c r="F34" s="4">
        <v>677300</v>
      </c>
      <c r="G34" s="4">
        <v>6759.12</v>
      </c>
      <c r="H34" s="4">
        <v>1.07</v>
      </c>
    </row>
    <row r="35" spans="2:8">
      <c r="B35" s="1" t="s">
        <v>2778</v>
      </c>
      <c r="C35" s="15" t="s">
        <v>208</v>
      </c>
      <c r="D35" s="1" t="s">
        <v>232</v>
      </c>
      <c r="E35" s="1" t="s">
        <v>235</v>
      </c>
      <c r="F35" s="4">
        <v>998800</v>
      </c>
      <c r="G35" s="4">
        <v>6175.58</v>
      </c>
      <c r="H35" s="4">
        <v>0.98</v>
      </c>
    </row>
    <row r="36" spans="2:8">
      <c r="B36" s="1" t="s">
        <v>2779</v>
      </c>
      <c r="C36" s="15" t="s">
        <v>208</v>
      </c>
      <c r="D36" s="1" t="s">
        <v>395</v>
      </c>
      <c r="E36" s="1" t="s">
        <v>396</v>
      </c>
      <c r="F36" s="4">
        <v>1560900</v>
      </c>
      <c r="G36" s="4">
        <v>6153.85</v>
      </c>
      <c r="H36" s="4">
        <v>0.98</v>
      </c>
    </row>
    <row r="37" spans="2:8">
      <c r="B37" s="1" t="s">
        <v>2780</v>
      </c>
      <c r="C37" s="15" t="s">
        <v>208</v>
      </c>
      <c r="D37" s="1" t="s">
        <v>227</v>
      </c>
      <c r="E37" s="1" t="s">
        <v>230</v>
      </c>
      <c r="F37" s="4">
        <v>255600</v>
      </c>
      <c r="G37" s="4">
        <v>5981.17</v>
      </c>
      <c r="H37" s="4">
        <v>0.95</v>
      </c>
    </row>
    <row r="38" spans="2:8">
      <c r="B38" s="1" t="s">
        <v>2781</v>
      </c>
      <c r="C38" s="15" t="s">
        <v>208</v>
      </c>
      <c r="D38" s="1" t="s">
        <v>211</v>
      </c>
      <c r="E38" s="1" t="s">
        <v>474</v>
      </c>
      <c r="F38" s="4">
        <v>5356000</v>
      </c>
      <c r="G38" s="4">
        <v>5851.43</v>
      </c>
      <c r="H38" s="4">
        <v>0.93</v>
      </c>
    </row>
    <row r="39" spans="2:8">
      <c r="B39" s="1" t="s">
        <v>2782</v>
      </c>
      <c r="C39" s="15" t="s">
        <v>208</v>
      </c>
      <c r="D39" s="1" t="s">
        <v>211</v>
      </c>
      <c r="E39" s="1" t="s">
        <v>408</v>
      </c>
      <c r="F39" s="4">
        <v>2043900</v>
      </c>
      <c r="G39" s="4">
        <v>5716.79</v>
      </c>
      <c r="H39" s="4">
        <v>0.91</v>
      </c>
    </row>
    <row r="40" spans="2:8">
      <c r="B40" s="1" t="s">
        <v>2783</v>
      </c>
      <c r="C40" s="15" t="s">
        <v>208</v>
      </c>
      <c r="D40" s="1" t="s">
        <v>214</v>
      </c>
      <c r="E40" s="1" t="s">
        <v>216</v>
      </c>
      <c r="F40" s="4">
        <v>173400</v>
      </c>
      <c r="G40" s="4">
        <v>5477.97</v>
      </c>
      <c r="H40" s="4">
        <v>0.87</v>
      </c>
    </row>
    <row r="41" spans="2:8">
      <c r="B41" s="1" t="s">
        <v>2784</v>
      </c>
      <c r="C41" s="15" t="s">
        <v>208</v>
      </c>
      <c r="D41" s="1" t="s">
        <v>214</v>
      </c>
      <c r="E41" s="1" t="s">
        <v>335</v>
      </c>
      <c r="F41" s="4">
        <v>573300</v>
      </c>
      <c r="G41" s="4">
        <v>5418.83</v>
      </c>
      <c r="H41" s="4">
        <v>0.86</v>
      </c>
    </row>
    <row r="42" spans="2:8">
      <c r="B42" s="1" t="s">
        <v>2785</v>
      </c>
      <c r="C42" s="15" t="s">
        <v>208</v>
      </c>
      <c r="D42" s="1" t="s">
        <v>214</v>
      </c>
      <c r="E42" s="1" t="s">
        <v>231</v>
      </c>
      <c r="F42" s="4">
        <v>225600</v>
      </c>
      <c r="G42" s="4">
        <v>5401.65</v>
      </c>
      <c r="H42" s="4">
        <v>0.86</v>
      </c>
    </row>
    <row r="43" spans="2:8">
      <c r="B43" s="1" t="s">
        <v>2786</v>
      </c>
      <c r="C43" s="15" t="s">
        <v>208</v>
      </c>
      <c r="D43" s="1" t="s">
        <v>472</v>
      </c>
      <c r="E43" s="1" t="s">
        <v>494</v>
      </c>
      <c r="F43" s="4">
        <v>2867600</v>
      </c>
      <c r="G43" s="4">
        <v>5223.33</v>
      </c>
      <c r="H43" s="4">
        <v>0.83</v>
      </c>
    </row>
    <row r="44" spans="2:8">
      <c r="B44" s="1" t="s">
        <v>2787</v>
      </c>
      <c r="C44" s="15" t="s">
        <v>208</v>
      </c>
      <c r="D44" s="1" t="s">
        <v>243</v>
      </c>
      <c r="E44" s="1" t="s">
        <v>399</v>
      </c>
      <c r="F44" s="4">
        <v>350075</v>
      </c>
      <c r="G44" s="4">
        <v>5150.3</v>
      </c>
      <c r="H44" s="4">
        <v>0.82</v>
      </c>
    </row>
    <row r="45" spans="2:8">
      <c r="B45" s="1" t="s">
        <v>2788</v>
      </c>
      <c r="C45" s="15" t="s">
        <v>208</v>
      </c>
      <c r="D45" s="1" t="s">
        <v>221</v>
      </c>
      <c r="E45" s="1" t="s">
        <v>523</v>
      </c>
      <c r="F45" s="4">
        <v>642000</v>
      </c>
      <c r="G45" s="4">
        <v>4757.54</v>
      </c>
      <c r="H45" s="4">
        <v>0.75</v>
      </c>
    </row>
    <row r="46" spans="2:8">
      <c r="B46" s="1" t="s">
        <v>2789</v>
      </c>
      <c r="C46" s="15" t="s">
        <v>208</v>
      </c>
      <c r="D46" s="1" t="s">
        <v>214</v>
      </c>
      <c r="E46" s="1" t="s">
        <v>431</v>
      </c>
      <c r="F46" s="4">
        <v>120300</v>
      </c>
      <c r="G46" s="4">
        <v>4742.71</v>
      </c>
      <c r="H46" s="4">
        <v>0.75</v>
      </c>
    </row>
    <row r="47" spans="2:8">
      <c r="B47" s="1" t="s">
        <v>2790</v>
      </c>
      <c r="C47" s="15" t="s">
        <v>208</v>
      </c>
      <c r="D47" s="1" t="s">
        <v>311</v>
      </c>
      <c r="E47" s="1" t="s">
        <v>347</v>
      </c>
      <c r="F47" s="4">
        <v>174650</v>
      </c>
      <c r="G47" s="4">
        <v>4673.8999999999996</v>
      </c>
      <c r="H47" s="4">
        <v>0.74</v>
      </c>
    </row>
    <row r="48" spans="2:8">
      <c r="B48" s="1" t="s">
        <v>2791</v>
      </c>
      <c r="C48" s="15" t="s">
        <v>208</v>
      </c>
      <c r="D48" s="1" t="s">
        <v>393</v>
      </c>
      <c r="E48" s="1" t="s">
        <v>741</v>
      </c>
      <c r="F48" s="4">
        <v>3686000</v>
      </c>
      <c r="G48" s="4">
        <v>4666.4799999999996</v>
      </c>
      <c r="H48" s="4">
        <v>0.74</v>
      </c>
    </row>
    <row r="49" spans="2:8">
      <c r="B49" s="1" t="s">
        <v>2792</v>
      </c>
      <c r="C49" s="15" t="s">
        <v>208</v>
      </c>
      <c r="D49" s="1" t="s">
        <v>221</v>
      </c>
      <c r="E49" s="1" t="s">
        <v>222</v>
      </c>
      <c r="F49" s="4">
        <v>5560</v>
      </c>
      <c r="G49" s="4">
        <v>4650.46</v>
      </c>
      <c r="H49" s="4">
        <v>0.74</v>
      </c>
    </row>
    <row r="50" spans="2:8">
      <c r="B50" s="1" t="s">
        <v>2793</v>
      </c>
      <c r="C50" s="15" t="s">
        <v>208</v>
      </c>
      <c r="D50" s="1" t="s">
        <v>393</v>
      </c>
      <c r="E50" s="1" t="s">
        <v>398</v>
      </c>
      <c r="F50" s="4">
        <v>1140000</v>
      </c>
      <c r="G50" s="4">
        <v>4642.08</v>
      </c>
      <c r="H50" s="4">
        <v>0.74</v>
      </c>
    </row>
    <row r="51" spans="2:8">
      <c r="B51" s="1" t="s">
        <v>2794</v>
      </c>
      <c r="C51" s="15" t="s">
        <v>208</v>
      </c>
      <c r="D51" s="1" t="s">
        <v>241</v>
      </c>
      <c r="E51" s="1" t="s">
        <v>470</v>
      </c>
      <c r="F51" s="4">
        <v>474750</v>
      </c>
      <c r="G51" s="4">
        <v>4631.8999999999996</v>
      </c>
      <c r="H51" s="4">
        <v>0.73</v>
      </c>
    </row>
    <row r="52" spans="2:8">
      <c r="B52" s="1" t="s">
        <v>2795</v>
      </c>
      <c r="C52" s="15" t="s">
        <v>208</v>
      </c>
      <c r="D52" s="1" t="s">
        <v>472</v>
      </c>
      <c r="E52" s="1" t="s">
        <v>904</v>
      </c>
      <c r="F52" s="4">
        <v>342000</v>
      </c>
      <c r="G52" s="4">
        <v>4501.75</v>
      </c>
      <c r="H52" s="4">
        <v>0.71</v>
      </c>
    </row>
    <row r="53" spans="2:8">
      <c r="B53" s="1" t="s">
        <v>894</v>
      </c>
      <c r="C53" s="15" t="s">
        <v>208</v>
      </c>
      <c r="D53" s="1" t="s">
        <v>209</v>
      </c>
      <c r="E53" s="1" t="s">
        <v>905</v>
      </c>
      <c r="F53" s="4">
        <v>5499000</v>
      </c>
      <c r="G53" s="4">
        <v>4437.6899999999996</v>
      </c>
      <c r="H53" s="4">
        <v>0.7</v>
      </c>
    </row>
    <row r="54" spans="2:8" s="165" customFormat="1">
      <c r="B54" s="165" t="s">
        <v>2796</v>
      </c>
      <c r="C54" s="199" t="s">
        <v>208</v>
      </c>
      <c r="D54" s="165" t="s">
        <v>227</v>
      </c>
      <c r="E54" s="165" t="s">
        <v>228</v>
      </c>
      <c r="F54" s="167">
        <v>2032000</v>
      </c>
      <c r="G54" s="167">
        <v>4401.3100000000004</v>
      </c>
      <c r="H54" s="167">
        <v>0.7</v>
      </c>
    </row>
    <row r="55" spans="2:8">
      <c r="B55" s="1" t="s">
        <v>2797</v>
      </c>
      <c r="C55" s="15" t="s">
        <v>208</v>
      </c>
      <c r="D55" s="1" t="s">
        <v>218</v>
      </c>
      <c r="E55" s="1" t="s">
        <v>522</v>
      </c>
      <c r="F55" s="4">
        <v>2680000</v>
      </c>
      <c r="G55" s="4">
        <v>4368.3999999999996</v>
      </c>
      <c r="H55" s="4">
        <v>0.69</v>
      </c>
    </row>
    <row r="56" spans="2:8">
      <c r="B56" s="1" t="s">
        <v>2798</v>
      </c>
      <c r="C56" s="15" t="s">
        <v>208</v>
      </c>
      <c r="D56" s="1" t="s">
        <v>218</v>
      </c>
      <c r="E56" s="1" t="s">
        <v>833</v>
      </c>
      <c r="F56" s="4">
        <v>4569088</v>
      </c>
      <c r="G56" s="4">
        <v>4281.24</v>
      </c>
      <c r="H56" s="4">
        <v>0.68</v>
      </c>
    </row>
    <row r="57" spans="2:8">
      <c r="B57" s="1" t="s">
        <v>2799</v>
      </c>
      <c r="C57" s="15" t="s">
        <v>208</v>
      </c>
      <c r="D57" s="1" t="s">
        <v>243</v>
      </c>
      <c r="E57" s="1" t="s">
        <v>471</v>
      </c>
      <c r="F57" s="4">
        <v>15400</v>
      </c>
      <c r="G57" s="4">
        <v>4247.01</v>
      </c>
      <c r="H57" s="4">
        <v>0.67</v>
      </c>
    </row>
    <row r="58" spans="2:8">
      <c r="B58" s="1" t="s">
        <v>2800</v>
      </c>
      <c r="C58" s="15" t="s">
        <v>208</v>
      </c>
      <c r="D58" s="1" t="s">
        <v>311</v>
      </c>
      <c r="E58" s="1" t="s">
        <v>772</v>
      </c>
      <c r="F58" s="4">
        <v>356950</v>
      </c>
      <c r="G58" s="4">
        <v>4182.74</v>
      </c>
      <c r="H58" s="4">
        <v>0.66</v>
      </c>
    </row>
    <row r="59" spans="2:8">
      <c r="B59" s="1" t="s">
        <v>2801</v>
      </c>
      <c r="C59" s="15" t="s">
        <v>208</v>
      </c>
      <c r="D59" s="1" t="s">
        <v>232</v>
      </c>
      <c r="E59" s="1" t="s">
        <v>492</v>
      </c>
      <c r="F59" s="4">
        <v>330650</v>
      </c>
      <c r="G59" s="4">
        <v>4032.28</v>
      </c>
      <c r="H59" s="4">
        <v>0.64</v>
      </c>
    </row>
    <row r="60" spans="2:8">
      <c r="B60" s="1" t="s">
        <v>2802</v>
      </c>
      <c r="C60" s="15" t="s">
        <v>208</v>
      </c>
      <c r="D60" s="1" t="s">
        <v>232</v>
      </c>
      <c r="E60" s="1" t="s">
        <v>602</v>
      </c>
      <c r="F60" s="4">
        <v>672750</v>
      </c>
      <c r="G60" s="4">
        <v>3986.04</v>
      </c>
      <c r="H60" s="4">
        <v>0.63</v>
      </c>
    </row>
    <row r="61" spans="2:8">
      <c r="B61" s="1" t="s">
        <v>2803</v>
      </c>
      <c r="C61" s="15" t="s">
        <v>208</v>
      </c>
      <c r="D61" s="1" t="s">
        <v>321</v>
      </c>
      <c r="E61" s="1" t="s">
        <v>336</v>
      </c>
      <c r="F61" s="4">
        <v>1716000</v>
      </c>
      <c r="G61" s="4">
        <v>3872.15</v>
      </c>
      <c r="H61" s="4">
        <v>0.61</v>
      </c>
    </row>
    <row r="62" spans="2:8">
      <c r="B62" s="1" t="s">
        <v>2804</v>
      </c>
      <c r="C62" s="15" t="s">
        <v>208</v>
      </c>
      <c r="D62" s="1" t="s">
        <v>232</v>
      </c>
      <c r="E62" s="1" t="s">
        <v>434</v>
      </c>
      <c r="F62" s="4">
        <v>138250</v>
      </c>
      <c r="G62" s="4">
        <v>3789.92</v>
      </c>
      <c r="H62" s="4">
        <v>0.6</v>
      </c>
    </row>
    <row r="63" spans="2:8">
      <c r="B63" s="1" t="s">
        <v>2805</v>
      </c>
      <c r="C63" s="15" t="s">
        <v>208</v>
      </c>
      <c r="D63" s="1" t="s">
        <v>227</v>
      </c>
      <c r="E63" s="1" t="s">
        <v>265</v>
      </c>
      <c r="F63" s="4">
        <v>600000</v>
      </c>
      <c r="G63" s="4">
        <v>3674.7</v>
      </c>
      <c r="H63" s="4">
        <v>0.57999999999999996</v>
      </c>
    </row>
    <row r="64" spans="2:8">
      <c r="B64" s="1" t="s">
        <v>2806</v>
      </c>
      <c r="C64" s="15" t="s">
        <v>208</v>
      </c>
      <c r="D64" s="1" t="s">
        <v>261</v>
      </c>
      <c r="E64" s="1" t="s">
        <v>726</v>
      </c>
      <c r="F64" s="4">
        <v>518916</v>
      </c>
      <c r="G64" s="4">
        <v>3548.87</v>
      </c>
      <c r="H64" s="4">
        <v>0.56000000000000005</v>
      </c>
    </row>
    <row r="65" spans="2:8">
      <c r="B65" s="1" t="s">
        <v>2807</v>
      </c>
      <c r="C65" s="15" t="s">
        <v>208</v>
      </c>
      <c r="D65" s="1" t="s">
        <v>282</v>
      </c>
      <c r="E65" s="1" t="s">
        <v>771</v>
      </c>
      <c r="F65" s="4">
        <v>651000</v>
      </c>
      <c r="G65" s="4">
        <v>3526.14</v>
      </c>
      <c r="H65" s="4">
        <v>0.56000000000000005</v>
      </c>
    </row>
    <row r="66" spans="2:8">
      <c r="B66" s="1" t="s">
        <v>2808</v>
      </c>
      <c r="C66" s="15" t="s">
        <v>208</v>
      </c>
      <c r="D66" s="1" t="s">
        <v>241</v>
      </c>
      <c r="E66" s="1" t="s">
        <v>269</v>
      </c>
      <c r="F66" s="4">
        <v>508200</v>
      </c>
      <c r="G66" s="4">
        <v>3384.1</v>
      </c>
      <c r="H66" s="4">
        <v>0.54</v>
      </c>
    </row>
    <row r="67" spans="2:8">
      <c r="B67" s="1" t="s">
        <v>2809</v>
      </c>
      <c r="C67" s="15" t="s">
        <v>208</v>
      </c>
      <c r="D67" s="1" t="s">
        <v>209</v>
      </c>
      <c r="E67" s="1" t="s">
        <v>217</v>
      </c>
      <c r="F67" s="4">
        <v>184000</v>
      </c>
      <c r="G67" s="4">
        <v>3326.17</v>
      </c>
      <c r="H67" s="4">
        <v>0.53</v>
      </c>
    </row>
    <row r="68" spans="2:8">
      <c r="B68" s="1" t="s">
        <v>2810</v>
      </c>
      <c r="C68" s="15" t="s">
        <v>208</v>
      </c>
      <c r="D68" s="1" t="s">
        <v>232</v>
      </c>
      <c r="E68" s="1" t="s">
        <v>238</v>
      </c>
      <c r="F68" s="4">
        <v>78000</v>
      </c>
      <c r="G68" s="4">
        <v>3271.32</v>
      </c>
      <c r="H68" s="4">
        <v>0.52</v>
      </c>
    </row>
    <row r="69" spans="2:8">
      <c r="B69" s="1" t="s">
        <v>2811</v>
      </c>
      <c r="C69" s="15" t="s">
        <v>208</v>
      </c>
      <c r="D69" s="1" t="s">
        <v>218</v>
      </c>
      <c r="E69" s="1" t="s">
        <v>906</v>
      </c>
      <c r="F69" s="4">
        <v>2703200</v>
      </c>
      <c r="G69" s="4">
        <v>3251.95</v>
      </c>
      <c r="H69" s="4">
        <v>0.52</v>
      </c>
    </row>
    <row r="70" spans="2:8">
      <c r="B70" s="1" t="s">
        <v>2812</v>
      </c>
      <c r="C70" s="15" t="s">
        <v>208</v>
      </c>
      <c r="D70" s="1" t="s">
        <v>472</v>
      </c>
      <c r="E70" s="1" t="s">
        <v>473</v>
      </c>
      <c r="F70" s="4">
        <v>2167200</v>
      </c>
      <c r="G70" s="4">
        <v>3200.95</v>
      </c>
      <c r="H70" s="4">
        <v>0.51</v>
      </c>
    </row>
    <row r="71" spans="2:8">
      <c r="B71" s="1" t="s">
        <v>907</v>
      </c>
      <c r="C71" s="15" t="s">
        <v>208</v>
      </c>
      <c r="D71" s="1" t="s">
        <v>209</v>
      </c>
      <c r="E71" s="1" t="s">
        <v>908</v>
      </c>
      <c r="F71" s="4">
        <v>7472000</v>
      </c>
      <c r="G71" s="4">
        <v>3168.13</v>
      </c>
      <c r="H71" s="4">
        <v>0.5</v>
      </c>
    </row>
    <row r="72" spans="2:8">
      <c r="B72" s="1" t="s">
        <v>2813</v>
      </c>
      <c r="C72" s="15" t="s">
        <v>208</v>
      </c>
      <c r="D72" s="1" t="s">
        <v>239</v>
      </c>
      <c r="E72" s="1" t="s">
        <v>402</v>
      </c>
      <c r="F72" s="4">
        <v>1738500</v>
      </c>
      <c r="G72" s="4">
        <v>2780.73</v>
      </c>
      <c r="H72" s="4">
        <v>0.44</v>
      </c>
    </row>
    <row r="73" spans="2:8">
      <c r="B73" s="1" t="s">
        <v>2814</v>
      </c>
      <c r="C73" s="15" t="s">
        <v>208</v>
      </c>
      <c r="D73" s="1" t="s">
        <v>209</v>
      </c>
      <c r="E73" s="1" t="s">
        <v>426</v>
      </c>
      <c r="F73" s="4">
        <v>3150000</v>
      </c>
      <c r="G73" s="4">
        <v>2748.38</v>
      </c>
      <c r="H73" s="4">
        <v>0.44</v>
      </c>
    </row>
    <row r="74" spans="2:8">
      <c r="B74" s="1" t="s">
        <v>2815</v>
      </c>
      <c r="C74" s="15" t="s">
        <v>208</v>
      </c>
      <c r="D74" s="1" t="s">
        <v>241</v>
      </c>
      <c r="E74" s="1" t="s">
        <v>461</v>
      </c>
      <c r="F74" s="4">
        <v>23250</v>
      </c>
      <c r="G74" s="4">
        <v>2744.96</v>
      </c>
      <c r="H74" s="4">
        <v>0.44</v>
      </c>
    </row>
    <row r="75" spans="2:8">
      <c r="B75" s="1" t="s">
        <v>2816</v>
      </c>
      <c r="C75" s="15" t="s">
        <v>208</v>
      </c>
      <c r="D75" s="1" t="s">
        <v>294</v>
      </c>
      <c r="E75" s="1" t="s">
        <v>549</v>
      </c>
      <c r="F75" s="4">
        <v>131175</v>
      </c>
      <c r="G75" s="4">
        <v>2736.7</v>
      </c>
      <c r="H75" s="4">
        <v>0.43</v>
      </c>
    </row>
    <row r="76" spans="2:8">
      <c r="B76" s="1" t="s">
        <v>2817</v>
      </c>
      <c r="C76" s="15" t="s">
        <v>208</v>
      </c>
      <c r="D76" s="1" t="s">
        <v>239</v>
      </c>
      <c r="E76" s="1" t="s">
        <v>409</v>
      </c>
      <c r="F76" s="4">
        <v>1107000</v>
      </c>
      <c r="G76" s="4">
        <v>2672.85</v>
      </c>
      <c r="H76" s="4">
        <v>0.42</v>
      </c>
    </row>
    <row r="77" spans="2:8">
      <c r="B77" s="1" t="s">
        <v>909</v>
      </c>
      <c r="C77" s="15" t="s">
        <v>208</v>
      </c>
      <c r="D77" s="1" t="s">
        <v>209</v>
      </c>
      <c r="E77" s="1" t="s">
        <v>910</v>
      </c>
      <c r="F77" s="4">
        <v>1636200</v>
      </c>
      <c r="G77" s="4">
        <v>2631.01</v>
      </c>
      <c r="H77" s="4">
        <v>0.42</v>
      </c>
    </row>
    <row r="78" spans="2:8">
      <c r="B78" s="1" t="s">
        <v>2818</v>
      </c>
      <c r="C78" s="15" t="s">
        <v>208</v>
      </c>
      <c r="D78" s="1" t="s">
        <v>311</v>
      </c>
      <c r="E78" s="1" t="s">
        <v>587</v>
      </c>
      <c r="F78" s="4">
        <v>2070000</v>
      </c>
      <c r="G78" s="4">
        <v>2555.42</v>
      </c>
      <c r="H78" s="4">
        <v>0.41</v>
      </c>
    </row>
    <row r="79" spans="2:8">
      <c r="B79" s="1" t="s">
        <v>2819</v>
      </c>
      <c r="C79" s="15" t="s">
        <v>208</v>
      </c>
      <c r="D79" s="1" t="s">
        <v>516</v>
      </c>
      <c r="E79" s="1" t="s">
        <v>517</v>
      </c>
      <c r="F79" s="4">
        <v>8010</v>
      </c>
      <c r="G79" s="4">
        <v>2456.31</v>
      </c>
      <c r="H79" s="4">
        <v>0.39</v>
      </c>
    </row>
    <row r="80" spans="2:8">
      <c r="B80" s="1" t="s">
        <v>2820</v>
      </c>
      <c r="C80" s="15" t="s">
        <v>208</v>
      </c>
      <c r="D80" s="1" t="s">
        <v>225</v>
      </c>
      <c r="E80" s="1" t="s">
        <v>355</v>
      </c>
      <c r="F80" s="4">
        <v>232000</v>
      </c>
      <c r="G80" s="4">
        <v>2391.46</v>
      </c>
      <c r="H80" s="4">
        <v>0.38</v>
      </c>
    </row>
    <row r="81" spans="2:8">
      <c r="B81" s="1" t="s">
        <v>2821</v>
      </c>
      <c r="C81" s="15" t="s">
        <v>208</v>
      </c>
      <c r="D81" s="1" t="s">
        <v>239</v>
      </c>
      <c r="E81" s="1" t="s">
        <v>257</v>
      </c>
      <c r="F81" s="4">
        <v>448250</v>
      </c>
      <c r="G81" s="4">
        <v>2370.5700000000002</v>
      </c>
      <c r="H81" s="4">
        <v>0.38</v>
      </c>
    </row>
    <row r="82" spans="2:8">
      <c r="B82" s="1" t="s">
        <v>2822</v>
      </c>
      <c r="C82" s="15" t="s">
        <v>208</v>
      </c>
      <c r="D82" s="1" t="s">
        <v>239</v>
      </c>
      <c r="E82" s="1" t="s">
        <v>240</v>
      </c>
      <c r="F82" s="4">
        <v>430000</v>
      </c>
      <c r="G82" s="4">
        <v>2306.09</v>
      </c>
      <c r="H82" s="4">
        <v>0.37</v>
      </c>
    </row>
    <row r="83" spans="2:8">
      <c r="B83" s="1" t="s">
        <v>2823</v>
      </c>
      <c r="C83" s="15" t="s">
        <v>208</v>
      </c>
      <c r="D83" s="1" t="s">
        <v>294</v>
      </c>
      <c r="E83" s="1" t="s">
        <v>911</v>
      </c>
      <c r="F83" s="4">
        <v>3150000</v>
      </c>
      <c r="G83" s="4">
        <v>2238.08</v>
      </c>
      <c r="H83" s="4">
        <v>0.36</v>
      </c>
    </row>
    <row r="84" spans="2:8">
      <c r="B84" s="1" t="s">
        <v>2824</v>
      </c>
      <c r="C84" s="15" t="s">
        <v>208</v>
      </c>
      <c r="D84" s="1" t="s">
        <v>232</v>
      </c>
      <c r="E84" s="1" t="s">
        <v>912</v>
      </c>
      <c r="F84" s="4">
        <v>570400</v>
      </c>
      <c r="G84" s="4">
        <v>2214.29</v>
      </c>
      <c r="H84" s="4">
        <v>0.35</v>
      </c>
    </row>
    <row r="85" spans="2:8">
      <c r="B85" s="1" t="s">
        <v>2825</v>
      </c>
      <c r="C85" s="15" t="s">
        <v>208</v>
      </c>
      <c r="D85" s="1" t="s">
        <v>251</v>
      </c>
      <c r="E85" s="1" t="s">
        <v>482</v>
      </c>
      <c r="F85" s="4">
        <v>263400</v>
      </c>
      <c r="G85" s="4">
        <v>2072.69</v>
      </c>
      <c r="H85" s="4">
        <v>0.33</v>
      </c>
    </row>
    <row r="86" spans="2:8">
      <c r="B86" s="1" t="s">
        <v>2826</v>
      </c>
      <c r="C86" s="15" t="s">
        <v>208</v>
      </c>
      <c r="D86" s="1" t="s">
        <v>395</v>
      </c>
      <c r="E86" s="1" t="s">
        <v>400</v>
      </c>
      <c r="F86" s="4">
        <v>2703000</v>
      </c>
      <c r="G86" s="4">
        <v>1994.81</v>
      </c>
      <c r="H86" s="4">
        <v>0.32</v>
      </c>
    </row>
    <row r="87" spans="2:8">
      <c r="B87" s="1" t="s">
        <v>2827</v>
      </c>
      <c r="C87" s="15" t="s">
        <v>208</v>
      </c>
      <c r="D87" s="1" t="s">
        <v>218</v>
      </c>
      <c r="E87" s="1" t="s">
        <v>913</v>
      </c>
      <c r="F87" s="4">
        <v>138000</v>
      </c>
      <c r="G87" s="4">
        <v>1973.12</v>
      </c>
      <c r="H87" s="4">
        <v>0.31</v>
      </c>
    </row>
    <row r="88" spans="2:8">
      <c r="B88" s="1" t="s">
        <v>2828</v>
      </c>
      <c r="C88" s="15" t="s">
        <v>208</v>
      </c>
      <c r="D88" s="1" t="s">
        <v>227</v>
      </c>
      <c r="E88" s="1" t="s">
        <v>255</v>
      </c>
      <c r="F88" s="4">
        <v>400000</v>
      </c>
      <c r="G88" s="4">
        <v>1900.8</v>
      </c>
      <c r="H88" s="4">
        <v>0.3</v>
      </c>
    </row>
    <row r="89" spans="2:8">
      <c r="B89" s="1" t="s">
        <v>2829</v>
      </c>
      <c r="C89" s="15" t="s">
        <v>208</v>
      </c>
      <c r="D89" s="1" t="s">
        <v>218</v>
      </c>
      <c r="E89" s="1" t="s">
        <v>914</v>
      </c>
      <c r="F89" s="4">
        <v>406000</v>
      </c>
      <c r="G89" s="4">
        <v>1892.98</v>
      </c>
      <c r="H89" s="4">
        <v>0.3</v>
      </c>
    </row>
    <row r="90" spans="2:8">
      <c r="B90" s="1" t="s">
        <v>2830</v>
      </c>
      <c r="C90" s="15" t="s">
        <v>208</v>
      </c>
      <c r="D90" s="1" t="s">
        <v>218</v>
      </c>
      <c r="E90" s="1" t="s">
        <v>915</v>
      </c>
      <c r="F90" s="4">
        <v>833900</v>
      </c>
      <c r="G90" s="4">
        <v>1867.52</v>
      </c>
      <c r="H90" s="4">
        <v>0.3</v>
      </c>
    </row>
    <row r="91" spans="2:8">
      <c r="B91" s="1" t="s">
        <v>2831</v>
      </c>
      <c r="C91" s="15" t="s">
        <v>208</v>
      </c>
      <c r="D91" s="1" t="s">
        <v>232</v>
      </c>
      <c r="E91" s="1" t="s">
        <v>259</v>
      </c>
      <c r="F91" s="4">
        <v>59000</v>
      </c>
      <c r="G91" s="4">
        <v>1763.63</v>
      </c>
      <c r="H91" s="4">
        <v>0.28000000000000003</v>
      </c>
    </row>
    <row r="92" spans="2:8">
      <c r="B92" s="1" t="s">
        <v>2832</v>
      </c>
      <c r="C92" s="15" t="s">
        <v>208</v>
      </c>
      <c r="D92" s="1" t="s">
        <v>245</v>
      </c>
      <c r="E92" s="1" t="s">
        <v>916</v>
      </c>
      <c r="F92" s="4">
        <v>250000</v>
      </c>
      <c r="G92" s="4">
        <v>1759.63</v>
      </c>
      <c r="H92" s="4">
        <v>0.28000000000000003</v>
      </c>
    </row>
    <row r="93" spans="2:8">
      <c r="B93" s="1" t="s">
        <v>2833</v>
      </c>
      <c r="C93" s="15" t="s">
        <v>208</v>
      </c>
      <c r="D93" s="1" t="s">
        <v>209</v>
      </c>
      <c r="E93" s="1" t="s">
        <v>220</v>
      </c>
      <c r="F93" s="4">
        <v>225600</v>
      </c>
      <c r="G93" s="4">
        <v>1693.58</v>
      </c>
      <c r="H93" s="4">
        <v>0.27</v>
      </c>
    </row>
    <row r="94" spans="2:8">
      <c r="B94" s="1" t="s">
        <v>2834</v>
      </c>
      <c r="C94" s="15" t="s">
        <v>208</v>
      </c>
      <c r="D94" s="1" t="s">
        <v>232</v>
      </c>
      <c r="E94" s="1" t="s">
        <v>917</v>
      </c>
      <c r="F94" s="4">
        <v>522350</v>
      </c>
      <c r="G94" s="4">
        <v>1663.42</v>
      </c>
      <c r="H94" s="4">
        <v>0.26</v>
      </c>
    </row>
    <row r="95" spans="2:8">
      <c r="B95" s="1" t="s">
        <v>2835</v>
      </c>
      <c r="C95" s="15" t="s">
        <v>208</v>
      </c>
      <c r="D95" s="1" t="s">
        <v>225</v>
      </c>
      <c r="E95" s="1" t="s">
        <v>226</v>
      </c>
      <c r="F95" s="4">
        <v>102000</v>
      </c>
      <c r="G95" s="4">
        <v>1628.18</v>
      </c>
      <c r="H95" s="4">
        <v>0.26</v>
      </c>
    </row>
    <row r="96" spans="2:8">
      <c r="B96" s="1" t="s">
        <v>2836</v>
      </c>
      <c r="C96" s="15" t="s">
        <v>208</v>
      </c>
      <c r="D96" s="1" t="s">
        <v>221</v>
      </c>
      <c r="E96" s="1" t="s">
        <v>534</v>
      </c>
      <c r="F96" s="4">
        <v>730000</v>
      </c>
      <c r="G96" s="4">
        <v>1620.97</v>
      </c>
      <c r="H96" s="4">
        <v>0.26</v>
      </c>
    </row>
    <row r="97" spans="2:8">
      <c r="B97" s="1" t="s">
        <v>2837</v>
      </c>
      <c r="C97" s="15" t="s">
        <v>208</v>
      </c>
      <c r="D97" s="1" t="s">
        <v>218</v>
      </c>
      <c r="E97" s="1" t="s">
        <v>918</v>
      </c>
      <c r="F97" s="4">
        <v>1098000</v>
      </c>
      <c r="G97" s="4">
        <v>1601.98</v>
      </c>
      <c r="H97" s="4">
        <v>0.25</v>
      </c>
    </row>
    <row r="98" spans="2:8">
      <c r="B98" s="1" t="s">
        <v>2838</v>
      </c>
      <c r="C98" s="15" t="s">
        <v>208</v>
      </c>
      <c r="D98" s="1" t="s">
        <v>251</v>
      </c>
      <c r="E98" s="1" t="s">
        <v>353</v>
      </c>
      <c r="F98" s="4">
        <v>226500</v>
      </c>
      <c r="G98" s="4">
        <v>1535.33</v>
      </c>
      <c r="H98" s="4">
        <v>0.24</v>
      </c>
    </row>
    <row r="99" spans="2:8">
      <c r="B99" s="1" t="s">
        <v>2839</v>
      </c>
      <c r="C99" s="15" t="s">
        <v>208</v>
      </c>
      <c r="D99" s="1" t="s">
        <v>249</v>
      </c>
      <c r="E99" s="1" t="s">
        <v>822</v>
      </c>
      <c r="F99" s="4">
        <v>50800</v>
      </c>
      <c r="G99" s="4">
        <v>1514.93</v>
      </c>
      <c r="H99" s="4">
        <v>0.24</v>
      </c>
    </row>
    <row r="100" spans="2:8">
      <c r="B100" s="1" t="s">
        <v>2840</v>
      </c>
      <c r="C100" s="15" t="s">
        <v>208</v>
      </c>
      <c r="D100" s="1" t="s">
        <v>209</v>
      </c>
      <c r="E100" s="1" t="s">
        <v>526</v>
      </c>
      <c r="F100" s="4">
        <v>830800</v>
      </c>
      <c r="G100" s="4">
        <v>1431.88</v>
      </c>
      <c r="H100" s="4">
        <v>0.23</v>
      </c>
    </row>
    <row r="101" spans="2:8">
      <c r="B101" s="1" t="s">
        <v>2841</v>
      </c>
      <c r="C101" s="15" t="s">
        <v>208</v>
      </c>
      <c r="D101" s="1" t="s">
        <v>227</v>
      </c>
      <c r="E101" s="1" t="s">
        <v>258</v>
      </c>
      <c r="F101" s="4">
        <v>214650</v>
      </c>
      <c r="G101" s="4">
        <v>1424.95</v>
      </c>
      <c r="H101" s="4">
        <v>0.23</v>
      </c>
    </row>
    <row r="102" spans="2:8">
      <c r="B102" s="1" t="s">
        <v>2842</v>
      </c>
      <c r="C102" s="15" t="s">
        <v>208</v>
      </c>
      <c r="D102" s="1" t="s">
        <v>227</v>
      </c>
      <c r="E102" s="1" t="s">
        <v>919</v>
      </c>
      <c r="F102" s="4">
        <v>169400</v>
      </c>
      <c r="G102" s="4">
        <v>1364.6</v>
      </c>
      <c r="H102" s="4">
        <v>0.22</v>
      </c>
    </row>
    <row r="103" spans="2:8">
      <c r="B103" s="1" t="s">
        <v>2843</v>
      </c>
      <c r="C103" s="15" t="s">
        <v>208</v>
      </c>
      <c r="D103" s="1" t="s">
        <v>243</v>
      </c>
      <c r="E103" s="1" t="s">
        <v>256</v>
      </c>
      <c r="F103" s="4">
        <v>67500</v>
      </c>
      <c r="G103" s="4">
        <v>1340.58</v>
      </c>
      <c r="H103" s="4">
        <v>0.21</v>
      </c>
    </row>
    <row r="104" spans="2:8">
      <c r="B104" s="1" t="s">
        <v>2844</v>
      </c>
      <c r="C104" s="15" t="s">
        <v>208</v>
      </c>
      <c r="D104" s="1" t="s">
        <v>218</v>
      </c>
      <c r="E104" s="1" t="s">
        <v>920</v>
      </c>
      <c r="F104" s="4">
        <v>780000</v>
      </c>
      <c r="G104" s="4">
        <v>1270.6199999999999</v>
      </c>
      <c r="H104" s="4">
        <v>0.2</v>
      </c>
    </row>
    <row r="105" spans="2:8">
      <c r="B105" s="1" t="s">
        <v>2845</v>
      </c>
      <c r="C105" s="15" t="s">
        <v>208</v>
      </c>
      <c r="D105" s="1" t="s">
        <v>214</v>
      </c>
      <c r="E105" s="1" t="s">
        <v>462</v>
      </c>
      <c r="F105" s="4">
        <v>124200</v>
      </c>
      <c r="G105" s="4">
        <v>1268.8900000000001</v>
      </c>
      <c r="H105" s="4">
        <v>0.2</v>
      </c>
    </row>
    <row r="106" spans="2:8">
      <c r="B106" s="1" t="s">
        <v>2846</v>
      </c>
      <c r="C106" s="15" t="s">
        <v>208</v>
      </c>
      <c r="D106" s="1" t="s">
        <v>245</v>
      </c>
      <c r="E106" s="1" t="s">
        <v>921</v>
      </c>
      <c r="F106" s="4">
        <v>17375</v>
      </c>
      <c r="G106" s="4">
        <v>1131.6600000000001</v>
      </c>
      <c r="H106" s="4">
        <v>0.18</v>
      </c>
    </row>
    <row r="107" spans="2:8">
      <c r="B107" s="1" t="s">
        <v>2847</v>
      </c>
      <c r="C107" s="15" t="s">
        <v>208</v>
      </c>
      <c r="D107" s="1" t="s">
        <v>311</v>
      </c>
      <c r="E107" s="1" t="s">
        <v>424</v>
      </c>
      <c r="F107" s="4">
        <v>35400</v>
      </c>
      <c r="G107" s="4">
        <v>1064.6600000000001</v>
      </c>
      <c r="H107" s="4">
        <v>0.17</v>
      </c>
    </row>
    <row r="108" spans="2:8">
      <c r="B108" s="1" t="s">
        <v>2848</v>
      </c>
      <c r="C108" s="15" t="s">
        <v>208</v>
      </c>
      <c r="D108" s="1" t="s">
        <v>437</v>
      </c>
      <c r="E108" s="1" t="s">
        <v>731</v>
      </c>
      <c r="F108" s="4">
        <v>729600</v>
      </c>
      <c r="G108" s="4">
        <v>1060.8399999999999</v>
      </c>
      <c r="H108" s="4">
        <v>0.17</v>
      </c>
    </row>
    <row r="109" spans="2:8">
      <c r="B109" s="1" t="s">
        <v>2849</v>
      </c>
      <c r="C109" s="15" t="s">
        <v>208</v>
      </c>
      <c r="D109" s="1" t="s">
        <v>243</v>
      </c>
      <c r="E109" s="1" t="s">
        <v>922</v>
      </c>
      <c r="F109" s="4">
        <v>104550</v>
      </c>
      <c r="G109" s="4">
        <v>1010.21</v>
      </c>
      <c r="H109" s="4">
        <v>0.16</v>
      </c>
    </row>
    <row r="110" spans="2:8">
      <c r="B110" s="1" t="s">
        <v>2850</v>
      </c>
      <c r="C110" s="15" t="s">
        <v>208</v>
      </c>
      <c r="D110" s="1" t="s">
        <v>245</v>
      </c>
      <c r="E110" s="1" t="s">
        <v>246</v>
      </c>
      <c r="F110" s="4">
        <v>49500</v>
      </c>
      <c r="G110" s="4">
        <v>883.77</v>
      </c>
      <c r="H110" s="4">
        <v>0.14000000000000001</v>
      </c>
    </row>
    <row r="111" spans="2:8">
      <c r="B111" s="1" t="s">
        <v>2851</v>
      </c>
      <c r="C111" s="15" t="s">
        <v>208</v>
      </c>
      <c r="D111" s="1" t="s">
        <v>311</v>
      </c>
      <c r="E111" s="1" t="s">
        <v>459</v>
      </c>
      <c r="F111" s="4">
        <v>93800</v>
      </c>
      <c r="G111" s="4">
        <v>757.86</v>
      </c>
      <c r="H111" s="4">
        <v>0.12</v>
      </c>
    </row>
    <row r="112" spans="2:8">
      <c r="B112" s="1" t="s">
        <v>2852</v>
      </c>
      <c r="C112" s="15" t="s">
        <v>208</v>
      </c>
      <c r="D112" s="1" t="s">
        <v>221</v>
      </c>
      <c r="E112" s="1" t="s">
        <v>923</v>
      </c>
      <c r="F112" s="4">
        <v>4950</v>
      </c>
      <c r="G112" s="4">
        <v>755.2</v>
      </c>
      <c r="H112" s="4">
        <v>0.12</v>
      </c>
    </row>
    <row r="113" spans="2:8">
      <c r="B113" s="1" t="s">
        <v>2853</v>
      </c>
      <c r="C113" s="15" t="s">
        <v>208</v>
      </c>
      <c r="D113" s="1" t="s">
        <v>321</v>
      </c>
      <c r="E113" s="1" t="s">
        <v>466</v>
      </c>
      <c r="F113" s="4">
        <v>661200</v>
      </c>
      <c r="G113" s="4">
        <v>730.63</v>
      </c>
      <c r="H113" s="4">
        <v>0.12</v>
      </c>
    </row>
    <row r="114" spans="2:8">
      <c r="B114" s="1" t="s">
        <v>2854</v>
      </c>
      <c r="C114" s="15" t="s">
        <v>208</v>
      </c>
      <c r="D114" s="1" t="s">
        <v>249</v>
      </c>
      <c r="E114" s="1" t="s">
        <v>924</v>
      </c>
      <c r="F114" s="4">
        <v>192000</v>
      </c>
      <c r="G114" s="4">
        <v>711.36</v>
      </c>
      <c r="H114" s="4">
        <v>0.11</v>
      </c>
    </row>
    <row r="115" spans="2:8">
      <c r="B115" s="1" t="s">
        <v>2855</v>
      </c>
      <c r="C115" s="15" t="s">
        <v>208</v>
      </c>
      <c r="D115" s="1" t="s">
        <v>209</v>
      </c>
      <c r="E115" s="1" t="s">
        <v>210</v>
      </c>
      <c r="F115" s="4">
        <v>100375</v>
      </c>
      <c r="G115" s="4">
        <v>665.24</v>
      </c>
      <c r="H115" s="4">
        <v>0.11</v>
      </c>
    </row>
    <row r="116" spans="2:8">
      <c r="B116" s="1" t="s">
        <v>2856</v>
      </c>
      <c r="C116" s="15" t="s">
        <v>208</v>
      </c>
      <c r="D116" s="1" t="s">
        <v>311</v>
      </c>
      <c r="E116" s="1" t="s">
        <v>463</v>
      </c>
      <c r="F116" s="4">
        <v>205200</v>
      </c>
      <c r="G116" s="4">
        <v>654.08000000000004</v>
      </c>
      <c r="H116" s="4">
        <v>0.1</v>
      </c>
    </row>
    <row r="117" spans="2:8">
      <c r="B117" s="1" t="s">
        <v>2857</v>
      </c>
      <c r="C117" s="15" t="s">
        <v>208</v>
      </c>
      <c r="D117" s="1" t="s">
        <v>218</v>
      </c>
      <c r="E117" s="1" t="s">
        <v>346</v>
      </c>
      <c r="F117" s="4">
        <v>48000</v>
      </c>
      <c r="G117" s="4">
        <v>629.57000000000005</v>
      </c>
      <c r="H117" s="4">
        <v>0.1</v>
      </c>
    </row>
    <row r="118" spans="2:8">
      <c r="B118" s="1" t="s">
        <v>2858</v>
      </c>
      <c r="C118" s="15" t="s">
        <v>208</v>
      </c>
      <c r="D118" s="1" t="s">
        <v>239</v>
      </c>
      <c r="E118" s="1" t="s">
        <v>834</v>
      </c>
      <c r="F118" s="4">
        <v>52800</v>
      </c>
      <c r="G118" s="4">
        <v>628.92999999999995</v>
      </c>
      <c r="H118" s="4">
        <v>0.1</v>
      </c>
    </row>
    <row r="119" spans="2:8">
      <c r="B119" s="1" t="s">
        <v>2859</v>
      </c>
      <c r="C119" s="15" t="s">
        <v>208</v>
      </c>
      <c r="D119" s="1" t="s">
        <v>214</v>
      </c>
      <c r="E119" s="1" t="s">
        <v>524</v>
      </c>
      <c r="F119" s="4">
        <v>32175</v>
      </c>
      <c r="G119" s="4">
        <v>625.59</v>
      </c>
      <c r="H119" s="4">
        <v>0.1</v>
      </c>
    </row>
    <row r="120" spans="2:8">
      <c r="B120" s="1" t="s">
        <v>2860</v>
      </c>
      <c r="C120" s="15" t="s">
        <v>208</v>
      </c>
      <c r="D120" s="1" t="s">
        <v>221</v>
      </c>
      <c r="E120" s="1" t="s">
        <v>433</v>
      </c>
      <c r="F120" s="4">
        <v>302400</v>
      </c>
      <c r="G120" s="4">
        <v>578.49</v>
      </c>
      <c r="H120" s="4">
        <v>0.09</v>
      </c>
    </row>
    <row r="121" spans="2:8">
      <c r="B121" s="1" t="s">
        <v>2861</v>
      </c>
      <c r="C121" s="15" t="s">
        <v>208</v>
      </c>
      <c r="D121" s="1" t="s">
        <v>221</v>
      </c>
      <c r="E121" s="1" t="s">
        <v>788</v>
      </c>
      <c r="F121" s="4">
        <v>20800</v>
      </c>
      <c r="G121" s="4">
        <v>457.79</v>
      </c>
      <c r="H121" s="4">
        <v>7.0000000000000007E-2</v>
      </c>
    </row>
    <row r="122" spans="2:8">
      <c r="B122" s="1" t="s">
        <v>2862</v>
      </c>
      <c r="C122" s="15" t="s">
        <v>208</v>
      </c>
      <c r="D122" s="1" t="s">
        <v>232</v>
      </c>
      <c r="E122" s="1" t="s">
        <v>253</v>
      </c>
      <c r="F122" s="4">
        <v>63000</v>
      </c>
      <c r="G122" s="4">
        <v>421.03</v>
      </c>
      <c r="H122" s="4">
        <v>7.0000000000000007E-2</v>
      </c>
    </row>
    <row r="123" spans="2:8">
      <c r="B123" s="1" t="s">
        <v>2863</v>
      </c>
      <c r="C123" s="15" t="s">
        <v>208</v>
      </c>
      <c r="D123" s="1" t="s">
        <v>315</v>
      </c>
      <c r="E123" s="1" t="s">
        <v>338</v>
      </c>
      <c r="F123" s="4">
        <v>11750</v>
      </c>
      <c r="G123" s="4">
        <v>365.57</v>
      </c>
      <c r="H123" s="4">
        <v>0.06</v>
      </c>
    </row>
    <row r="124" spans="2:8">
      <c r="B124" s="1" t="s">
        <v>2864</v>
      </c>
      <c r="C124" s="15" t="s">
        <v>208</v>
      </c>
      <c r="D124" s="1" t="s">
        <v>227</v>
      </c>
      <c r="E124" s="1" t="s">
        <v>925</v>
      </c>
      <c r="F124" s="4">
        <v>41000</v>
      </c>
      <c r="G124" s="4">
        <v>351.19</v>
      </c>
      <c r="H124" s="4">
        <v>0.06</v>
      </c>
    </row>
    <row r="125" spans="2:8">
      <c r="B125" s="1" t="s">
        <v>2865</v>
      </c>
      <c r="C125" s="15" t="s">
        <v>208</v>
      </c>
      <c r="D125" s="1" t="s">
        <v>227</v>
      </c>
      <c r="E125" s="1" t="s">
        <v>544</v>
      </c>
      <c r="F125" s="4">
        <v>60000</v>
      </c>
      <c r="G125" s="4">
        <v>324.27</v>
      </c>
      <c r="H125" s="4">
        <v>0.05</v>
      </c>
    </row>
    <row r="126" spans="2:8">
      <c r="B126" s="1" t="s">
        <v>2866</v>
      </c>
      <c r="C126" s="15" t="s">
        <v>208</v>
      </c>
      <c r="D126" s="1" t="s">
        <v>209</v>
      </c>
      <c r="E126" s="1" t="s">
        <v>926</v>
      </c>
      <c r="F126" s="4">
        <v>31000</v>
      </c>
      <c r="G126" s="4">
        <v>306.45</v>
      </c>
      <c r="H126" s="4">
        <v>0.05</v>
      </c>
    </row>
    <row r="127" spans="2:8">
      <c r="B127" s="1" t="s">
        <v>2867</v>
      </c>
      <c r="C127" s="15" t="s">
        <v>208</v>
      </c>
      <c r="D127" s="1" t="s">
        <v>927</v>
      </c>
      <c r="E127" s="1" t="s">
        <v>928</v>
      </c>
      <c r="F127" s="4">
        <v>117600</v>
      </c>
      <c r="G127" s="4">
        <v>284.94</v>
      </c>
      <c r="H127" s="4">
        <v>0.05</v>
      </c>
    </row>
    <row r="128" spans="2:8">
      <c r="B128" s="1" t="s">
        <v>2868</v>
      </c>
      <c r="C128" s="15" t="s">
        <v>208</v>
      </c>
      <c r="D128" s="1" t="s">
        <v>221</v>
      </c>
      <c r="E128" s="1" t="s">
        <v>929</v>
      </c>
      <c r="F128" s="4">
        <v>108500</v>
      </c>
      <c r="G128" s="4">
        <v>260.62</v>
      </c>
      <c r="H128" s="4">
        <v>0.04</v>
      </c>
    </row>
    <row r="129" spans="2:9">
      <c r="B129" s="1" t="s">
        <v>2869</v>
      </c>
      <c r="C129" s="15" t="s">
        <v>208</v>
      </c>
      <c r="D129" s="1" t="s">
        <v>241</v>
      </c>
      <c r="E129" s="1" t="s">
        <v>521</v>
      </c>
      <c r="F129" s="4">
        <v>18200</v>
      </c>
      <c r="G129" s="4">
        <v>169.82</v>
      </c>
      <c r="H129" s="4">
        <v>0.03</v>
      </c>
    </row>
    <row r="130" spans="2:9">
      <c r="B130" s="1" t="s">
        <v>2870</v>
      </c>
      <c r="C130" s="15" t="s">
        <v>208</v>
      </c>
      <c r="D130" s="1" t="s">
        <v>241</v>
      </c>
      <c r="E130" s="1" t="s">
        <v>242</v>
      </c>
      <c r="F130" s="4">
        <v>8500</v>
      </c>
      <c r="G130" s="4">
        <v>125.11</v>
      </c>
      <c r="H130" s="4">
        <v>0.02</v>
      </c>
    </row>
    <row r="131" spans="2:9">
      <c r="B131" s="1" t="s">
        <v>2871</v>
      </c>
      <c r="C131" s="15" t="s">
        <v>208</v>
      </c>
      <c r="D131" s="1" t="s">
        <v>321</v>
      </c>
      <c r="E131" s="1" t="s">
        <v>742</v>
      </c>
      <c r="F131" s="4">
        <v>22500</v>
      </c>
      <c r="G131" s="4">
        <v>97.39</v>
      </c>
      <c r="H131" s="4">
        <v>0.02</v>
      </c>
    </row>
    <row r="132" spans="2:9">
      <c r="B132" s="1" t="s">
        <v>2872</v>
      </c>
      <c r="C132" s="15" t="s">
        <v>208</v>
      </c>
      <c r="D132" s="1" t="s">
        <v>311</v>
      </c>
      <c r="E132" s="1" t="s">
        <v>348</v>
      </c>
      <c r="F132" s="4">
        <v>2250</v>
      </c>
      <c r="G132" s="4">
        <v>94.34</v>
      </c>
      <c r="H132" s="4">
        <v>0.01</v>
      </c>
    </row>
    <row r="133" spans="2:9">
      <c r="B133" s="1" t="s">
        <v>2873</v>
      </c>
      <c r="C133" s="15" t="s">
        <v>208</v>
      </c>
      <c r="D133" s="1" t="s">
        <v>218</v>
      </c>
      <c r="E133" s="1" t="s">
        <v>930</v>
      </c>
      <c r="F133" s="4">
        <v>4950</v>
      </c>
      <c r="G133" s="4">
        <v>89.9</v>
      </c>
      <c r="H133" s="4">
        <v>0.01</v>
      </c>
    </row>
    <row r="134" spans="2:9">
      <c r="B134" s="1" t="s">
        <v>2874</v>
      </c>
      <c r="C134" s="15" t="s">
        <v>208</v>
      </c>
      <c r="D134" s="1" t="s">
        <v>261</v>
      </c>
      <c r="E134" s="1" t="s">
        <v>770</v>
      </c>
      <c r="F134" s="4">
        <v>4550</v>
      </c>
      <c r="G134" s="4">
        <v>86.6</v>
      </c>
      <c r="H134" s="4">
        <v>0.01</v>
      </c>
    </row>
    <row r="135" spans="2:9">
      <c r="B135" s="1" t="s">
        <v>2875</v>
      </c>
      <c r="C135" s="15" t="s">
        <v>208</v>
      </c>
      <c r="D135" s="1" t="s">
        <v>227</v>
      </c>
      <c r="E135" s="1" t="s">
        <v>547</v>
      </c>
      <c r="F135" s="4">
        <v>4200</v>
      </c>
      <c r="G135" s="4">
        <v>72.260000000000005</v>
      </c>
      <c r="H135" s="4">
        <v>0.01</v>
      </c>
    </row>
    <row r="136" spans="2:9">
      <c r="B136" s="1" t="s">
        <v>2876</v>
      </c>
      <c r="C136" s="15" t="s">
        <v>208</v>
      </c>
      <c r="D136" s="1" t="s">
        <v>232</v>
      </c>
      <c r="E136" s="1" t="s">
        <v>465</v>
      </c>
      <c r="F136" s="4">
        <v>6500</v>
      </c>
      <c r="G136" s="4">
        <v>61.71</v>
      </c>
      <c r="H136" s="4">
        <v>0.01</v>
      </c>
    </row>
    <row r="137" spans="2:9">
      <c r="B137" s="1" t="s">
        <v>2877</v>
      </c>
      <c r="C137" s="15" t="s">
        <v>208</v>
      </c>
      <c r="D137" s="1" t="s">
        <v>218</v>
      </c>
      <c r="E137" s="1" t="s">
        <v>457</v>
      </c>
      <c r="F137" s="4">
        <v>500</v>
      </c>
      <c r="G137" s="4">
        <v>28.14</v>
      </c>
      <c r="H137" s="4">
        <v>0</v>
      </c>
      <c r="I137" s="1" t="s">
        <v>454</v>
      </c>
    </row>
    <row r="138" spans="2:9">
      <c r="B138" s="1" t="s">
        <v>2878</v>
      </c>
      <c r="C138" s="15" t="s">
        <v>208</v>
      </c>
      <c r="D138" s="1" t="s">
        <v>299</v>
      </c>
      <c r="E138" s="1" t="s">
        <v>490</v>
      </c>
      <c r="F138" s="4">
        <v>250</v>
      </c>
      <c r="G138" s="4">
        <v>7.39</v>
      </c>
      <c r="H138" s="4">
        <v>0</v>
      </c>
      <c r="I138" s="1" t="s">
        <v>454</v>
      </c>
    </row>
    <row r="139" spans="2:9">
      <c r="B139" s="2" t="s">
        <v>2879</v>
      </c>
      <c r="C139" s="15" t="s">
        <v>208</v>
      </c>
      <c r="D139" s="1" t="s">
        <v>299</v>
      </c>
      <c r="E139" s="1" t="s">
        <v>490</v>
      </c>
      <c r="F139" s="4">
        <v>-250</v>
      </c>
      <c r="G139" s="4">
        <v>-7.43</v>
      </c>
      <c r="H139" s="4">
        <v>0</v>
      </c>
    </row>
    <row r="140" spans="2:9">
      <c r="B140" s="1" t="s">
        <v>2880</v>
      </c>
      <c r="C140" s="15" t="s">
        <v>208</v>
      </c>
      <c r="D140" s="1" t="s">
        <v>218</v>
      </c>
      <c r="E140" s="1" t="s">
        <v>457</v>
      </c>
      <c r="F140" s="4">
        <v>-500</v>
      </c>
      <c r="G140" s="4">
        <v>-28.2</v>
      </c>
      <c r="H140" s="4">
        <v>0</v>
      </c>
    </row>
    <row r="141" spans="2:9">
      <c r="B141" s="1" t="s">
        <v>2881</v>
      </c>
      <c r="C141" s="15" t="s">
        <v>208</v>
      </c>
      <c r="D141" s="1" t="s">
        <v>232</v>
      </c>
      <c r="E141" s="1" t="s">
        <v>465</v>
      </c>
      <c r="F141" s="4">
        <v>-6500</v>
      </c>
      <c r="G141" s="4">
        <v>-61.88</v>
      </c>
      <c r="H141" s="4">
        <v>-0.01</v>
      </c>
    </row>
    <row r="142" spans="2:9">
      <c r="B142" s="1" t="s">
        <v>2882</v>
      </c>
      <c r="C142" s="15" t="s">
        <v>208</v>
      </c>
      <c r="D142" s="1" t="s">
        <v>227</v>
      </c>
      <c r="E142" s="1" t="s">
        <v>547</v>
      </c>
      <c r="F142" s="4">
        <v>-4200</v>
      </c>
      <c r="G142" s="4">
        <v>-72.41</v>
      </c>
      <c r="H142" s="4">
        <v>-0.01</v>
      </c>
    </row>
    <row r="143" spans="2:9">
      <c r="B143" s="1" t="s">
        <v>2883</v>
      </c>
      <c r="C143" s="15" t="s">
        <v>208</v>
      </c>
      <c r="D143" s="1" t="s">
        <v>261</v>
      </c>
      <c r="E143" s="1" t="s">
        <v>770</v>
      </c>
      <c r="F143" s="4">
        <v>-4550</v>
      </c>
      <c r="G143" s="4">
        <v>-87.08</v>
      </c>
      <c r="H143" s="4">
        <v>-0.01</v>
      </c>
    </row>
    <row r="144" spans="2:9">
      <c r="B144" s="1" t="s">
        <v>2884</v>
      </c>
      <c r="C144" s="15" t="s">
        <v>208</v>
      </c>
      <c r="D144" s="1" t="s">
        <v>218</v>
      </c>
      <c r="E144" s="1" t="s">
        <v>930</v>
      </c>
      <c r="F144" s="4">
        <v>-4950</v>
      </c>
      <c r="G144" s="4">
        <v>-90.08</v>
      </c>
      <c r="H144" s="4">
        <v>-0.01</v>
      </c>
    </row>
    <row r="145" spans="2:8">
      <c r="B145" s="1" t="s">
        <v>2885</v>
      </c>
      <c r="C145" s="15" t="s">
        <v>208</v>
      </c>
      <c r="D145" s="1" t="s">
        <v>311</v>
      </c>
      <c r="E145" s="1" t="s">
        <v>348</v>
      </c>
      <c r="F145" s="4">
        <v>-2250</v>
      </c>
      <c r="G145" s="4">
        <v>-94.86</v>
      </c>
      <c r="H145" s="4">
        <v>-0.02</v>
      </c>
    </row>
    <row r="146" spans="2:8">
      <c r="B146" s="1" t="s">
        <v>2886</v>
      </c>
      <c r="C146" s="15" t="s">
        <v>208</v>
      </c>
      <c r="D146" s="1" t="s">
        <v>321</v>
      </c>
      <c r="E146" s="1" t="s">
        <v>742</v>
      </c>
      <c r="F146" s="4">
        <v>-22500</v>
      </c>
      <c r="G146" s="4">
        <v>-96.68</v>
      </c>
      <c r="H146" s="4">
        <v>-0.02</v>
      </c>
    </row>
    <row r="147" spans="2:8">
      <c r="B147" s="1" t="s">
        <v>2887</v>
      </c>
      <c r="C147" s="15" t="s">
        <v>208</v>
      </c>
      <c r="D147" s="1" t="s">
        <v>241</v>
      </c>
      <c r="E147" s="1" t="s">
        <v>242</v>
      </c>
      <c r="F147" s="4">
        <v>-8500</v>
      </c>
      <c r="G147" s="4">
        <v>-125.66</v>
      </c>
      <c r="H147" s="4">
        <v>-0.02</v>
      </c>
    </row>
    <row r="148" spans="2:8">
      <c r="B148" s="1" t="s">
        <v>2888</v>
      </c>
      <c r="C148" s="15" t="s">
        <v>208</v>
      </c>
      <c r="D148" s="1" t="s">
        <v>241</v>
      </c>
      <c r="E148" s="1" t="s">
        <v>521</v>
      </c>
      <c r="F148" s="4">
        <v>-18200</v>
      </c>
      <c r="G148" s="4">
        <v>-170.91</v>
      </c>
      <c r="H148" s="4">
        <v>-0.03</v>
      </c>
    </row>
    <row r="149" spans="2:8">
      <c r="B149" s="1" t="s">
        <v>2889</v>
      </c>
      <c r="C149" s="15" t="s">
        <v>208</v>
      </c>
      <c r="D149" s="1" t="s">
        <v>221</v>
      </c>
      <c r="E149" s="1" t="s">
        <v>929</v>
      </c>
      <c r="F149" s="4">
        <v>-108500</v>
      </c>
      <c r="G149" s="4">
        <v>-261.16000000000003</v>
      </c>
      <c r="H149" s="4">
        <v>-0.04</v>
      </c>
    </row>
    <row r="150" spans="2:8">
      <c r="B150" s="1" t="s">
        <v>2890</v>
      </c>
      <c r="C150" s="15" t="s">
        <v>208</v>
      </c>
      <c r="D150" s="1" t="s">
        <v>927</v>
      </c>
      <c r="E150" s="1" t="s">
        <v>928</v>
      </c>
      <c r="F150" s="4">
        <v>-117600</v>
      </c>
      <c r="G150" s="4">
        <v>-286.06</v>
      </c>
      <c r="H150" s="4">
        <v>-0.05</v>
      </c>
    </row>
    <row r="151" spans="2:8">
      <c r="B151" s="1" t="s">
        <v>2891</v>
      </c>
      <c r="C151" s="15" t="s">
        <v>208</v>
      </c>
      <c r="D151" s="1" t="s">
        <v>209</v>
      </c>
      <c r="E151" s="1" t="s">
        <v>926</v>
      </c>
      <c r="F151" s="4">
        <v>-31000</v>
      </c>
      <c r="G151" s="4">
        <v>-307.5</v>
      </c>
      <c r="H151" s="4">
        <v>-0.05</v>
      </c>
    </row>
    <row r="152" spans="2:8">
      <c r="B152" s="1" t="s">
        <v>2893</v>
      </c>
      <c r="C152" s="15" t="s">
        <v>208</v>
      </c>
      <c r="D152" s="1" t="s">
        <v>227</v>
      </c>
      <c r="E152" s="1" t="s">
        <v>544</v>
      </c>
      <c r="F152" s="4">
        <v>-60000</v>
      </c>
      <c r="G152" s="4">
        <v>-325.92</v>
      </c>
      <c r="H152" s="4">
        <v>-0.05</v>
      </c>
    </row>
    <row r="153" spans="2:8">
      <c r="B153" s="1" t="s">
        <v>2894</v>
      </c>
      <c r="C153" s="15" t="s">
        <v>208</v>
      </c>
      <c r="D153" s="1" t="s">
        <v>227</v>
      </c>
      <c r="E153" s="1" t="s">
        <v>925</v>
      </c>
      <c r="F153" s="4">
        <v>-41000</v>
      </c>
      <c r="G153" s="4">
        <v>-352.27</v>
      </c>
      <c r="H153" s="4">
        <v>-0.06</v>
      </c>
    </row>
    <row r="154" spans="2:8">
      <c r="B154" s="1" t="s">
        <v>2895</v>
      </c>
      <c r="C154" s="15" t="s">
        <v>208</v>
      </c>
      <c r="D154" s="1" t="s">
        <v>315</v>
      </c>
      <c r="E154" s="1" t="s">
        <v>338</v>
      </c>
      <c r="F154" s="4">
        <v>-11750</v>
      </c>
      <c r="G154" s="4">
        <v>-367.6</v>
      </c>
      <c r="H154" s="4">
        <v>-0.06</v>
      </c>
    </row>
    <row r="155" spans="2:8">
      <c r="B155" s="1" t="s">
        <v>2896</v>
      </c>
      <c r="C155" s="15" t="s">
        <v>208</v>
      </c>
      <c r="D155" s="1" t="s">
        <v>232</v>
      </c>
      <c r="E155" s="1" t="s">
        <v>253</v>
      </c>
      <c r="F155" s="4">
        <v>-63000</v>
      </c>
      <c r="G155" s="4">
        <v>-422.07</v>
      </c>
      <c r="H155" s="4">
        <v>-7.0000000000000007E-2</v>
      </c>
    </row>
    <row r="156" spans="2:8">
      <c r="B156" s="1" t="s">
        <v>2897</v>
      </c>
      <c r="C156" s="15" t="s">
        <v>208</v>
      </c>
      <c r="D156" s="1" t="s">
        <v>221</v>
      </c>
      <c r="E156" s="1" t="s">
        <v>788</v>
      </c>
      <c r="F156" s="4">
        <v>-20800</v>
      </c>
      <c r="G156" s="4">
        <v>-460.14</v>
      </c>
      <c r="H156" s="4">
        <v>-7.0000000000000007E-2</v>
      </c>
    </row>
    <row r="157" spans="2:8">
      <c r="B157" s="1" t="s">
        <v>2898</v>
      </c>
      <c r="C157" s="15" t="s">
        <v>208</v>
      </c>
      <c r="D157" s="1" t="s">
        <v>221</v>
      </c>
      <c r="E157" s="1" t="s">
        <v>433</v>
      </c>
      <c r="F157" s="4">
        <v>-302400</v>
      </c>
      <c r="G157" s="4">
        <v>-581.66999999999996</v>
      </c>
      <c r="H157" s="4">
        <v>-0.09</v>
      </c>
    </row>
    <row r="158" spans="2:8">
      <c r="B158" s="1" t="s">
        <v>2899</v>
      </c>
      <c r="C158" s="15" t="s">
        <v>208</v>
      </c>
      <c r="D158" s="1" t="s">
        <v>214</v>
      </c>
      <c r="E158" s="1" t="s">
        <v>524</v>
      </c>
      <c r="F158" s="4">
        <v>-32175</v>
      </c>
      <c r="G158" s="4">
        <v>-628.70000000000005</v>
      </c>
      <c r="H158" s="4">
        <v>-0.1</v>
      </c>
    </row>
    <row r="159" spans="2:8">
      <c r="B159" s="1" t="s">
        <v>2900</v>
      </c>
      <c r="C159" s="15" t="s">
        <v>208</v>
      </c>
      <c r="D159" s="1" t="s">
        <v>239</v>
      </c>
      <c r="E159" s="1" t="s">
        <v>834</v>
      </c>
      <c r="F159" s="4">
        <v>-52800</v>
      </c>
      <c r="G159" s="4">
        <v>-632.15</v>
      </c>
      <c r="H159" s="4">
        <v>-0.1</v>
      </c>
    </row>
    <row r="160" spans="2:8">
      <c r="B160" s="1" t="s">
        <v>2901</v>
      </c>
      <c r="C160" s="15" t="s">
        <v>208</v>
      </c>
      <c r="D160" s="1" t="s">
        <v>218</v>
      </c>
      <c r="E160" s="1" t="s">
        <v>346</v>
      </c>
      <c r="F160" s="4">
        <v>-48000</v>
      </c>
      <c r="G160" s="4">
        <v>-632.41999999999996</v>
      </c>
      <c r="H160" s="4">
        <v>-0.1</v>
      </c>
    </row>
    <row r="161" spans="2:8">
      <c r="B161" s="1" t="s">
        <v>2902</v>
      </c>
      <c r="C161" s="15" t="s">
        <v>208</v>
      </c>
      <c r="D161" s="1" t="s">
        <v>311</v>
      </c>
      <c r="E161" s="1" t="s">
        <v>463</v>
      </c>
      <c r="F161" s="4">
        <v>-205200</v>
      </c>
      <c r="G161" s="4">
        <v>-655.30999999999995</v>
      </c>
      <c r="H161" s="4">
        <v>-0.1</v>
      </c>
    </row>
    <row r="162" spans="2:8">
      <c r="B162" s="1" t="s">
        <v>2903</v>
      </c>
      <c r="C162" s="15" t="s">
        <v>208</v>
      </c>
      <c r="D162" s="1" t="s">
        <v>209</v>
      </c>
      <c r="E162" s="1" t="s">
        <v>210</v>
      </c>
      <c r="F162" s="4">
        <v>-100375</v>
      </c>
      <c r="G162" s="4">
        <v>-666.59</v>
      </c>
      <c r="H162" s="4">
        <v>-0.11</v>
      </c>
    </row>
    <row r="163" spans="2:8">
      <c r="B163" s="1" t="s">
        <v>2904</v>
      </c>
      <c r="C163" s="15" t="s">
        <v>208</v>
      </c>
      <c r="D163" s="1" t="s">
        <v>249</v>
      </c>
      <c r="E163" s="1" t="s">
        <v>924</v>
      </c>
      <c r="F163" s="4">
        <v>-192000</v>
      </c>
      <c r="G163" s="4">
        <v>-705.7</v>
      </c>
      <c r="H163" s="4">
        <v>-0.11</v>
      </c>
    </row>
    <row r="164" spans="2:8">
      <c r="B164" s="1" t="s">
        <v>2905</v>
      </c>
      <c r="C164" s="15" t="s">
        <v>208</v>
      </c>
      <c r="D164" s="1" t="s">
        <v>321</v>
      </c>
      <c r="E164" s="1" t="s">
        <v>466</v>
      </c>
      <c r="F164" s="4">
        <v>-661200</v>
      </c>
      <c r="G164" s="4">
        <v>-732.94</v>
      </c>
      <c r="H164" s="4">
        <v>-0.12</v>
      </c>
    </row>
    <row r="165" spans="2:8">
      <c r="B165" s="1" t="s">
        <v>2906</v>
      </c>
      <c r="C165" s="15" t="s">
        <v>208</v>
      </c>
      <c r="D165" s="1" t="s">
        <v>221</v>
      </c>
      <c r="E165" s="1" t="s">
        <v>923</v>
      </c>
      <c r="F165" s="4">
        <v>-4950</v>
      </c>
      <c r="G165" s="4">
        <v>-758.58</v>
      </c>
      <c r="H165" s="4">
        <v>-0.12</v>
      </c>
    </row>
    <row r="166" spans="2:8">
      <c r="B166" s="1" t="s">
        <v>2907</v>
      </c>
      <c r="C166" s="15" t="s">
        <v>208</v>
      </c>
      <c r="D166" s="1" t="s">
        <v>311</v>
      </c>
      <c r="E166" s="1" t="s">
        <v>459</v>
      </c>
      <c r="F166" s="4">
        <v>-93800</v>
      </c>
      <c r="G166" s="4">
        <v>-759.59</v>
      </c>
      <c r="H166" s="4">
        <v>-0.12</v>
      </c>
    </row>
    <row r="167" spans="2:8">
      <c r="B167" s="1" t="s">
        <v>2908</v>
      </c>
      <c r="C167" s="15" t="s">
        <v>208</v>
      </c>
      <c r="D167" s="1" t="s">
        <v>245</v>
      </c>
      <c r="E167" s="1" t="s">
        <v>246</v>
      </c>
      <c r="F167" s="4">
        <v>-49500</v>
      </c>
      <c r="G167" s="4">
        <v>-888.75</v>
      </c>
      <c r="H167" s="4">
        <v>-0.14000000000000001</v>
      </c>
    </row>
    <row r="168" spans="2:8">
      <c r="B168" s="1" t="s">
        <v>2909</v>
      </c>
      <c r="C168" s="15" t="s">
        <v>208</v>
      </c>
      <c r="D168" s="1" t="s">
        <v>243</v>
      </c>
      <c r="E168" s="1" t="s">
        <v>922</v>
      </c>
      <c r="F168" s="4">
        <v>-104550</v>
      </c>
      <c r="G168" s="4">
        <v>-1016.54</v>
      </c>
      <c r="H168" s="4">
        <v>-0.16</v>
      </c>
    </row>
    <row r="169" spans="2:8">
      <c r="B169" s="1" t="s">
        <v>2910</v>
      </c>
      <c r="C169" s="15" t="s">
        <v>208</v>
      </c>
      <c r="D169" s="1" t="s">
        <v>437</v>
      </c>
      <c r="E169" s="1" t="s">
        <v>731</v>
      </c>
      <c r="F169" s="4">
        <v>-729600</v>
      </c>
      <c r="G169" s="4">
        <v>-1065.22</v>
      </c>
      <c r="H169" s="4">
        <v>-0.17</v>
      </c>
    </row>
    <row r="170" spans="2:8">
      <c r="B170" s="1" t="s">
        <v>2911</v>
      </c>
      <c r="C170" s="15" t="s">
        <v>208</v>
      </c>
      <c r="D170" s="1" t="s">
        <v>311</v>
      </c>
      <c r="E170" s="1" t="s">
        <v>424</v>
      </c>
      <c r="F170" s="4">
        <v>-35400</v>
      </c>
      <c r="G170" s="4">
        <v>-1066.55</v>
      </c>
      <c r="H170" s="4">
        <v>-0.17</v>
      </c>
    </row>
    <row r="171" spans="2:8">
      <c r="B171" s="1" t="s">
        <v>2912</v>
      </c>
      <c r="C171" s="15" t="s">
        <v>208</v>
      </c>
      <c r="D171" s="1" t="s">
        <v>245</v>
      </c>
      <c r="E171" s="1" t="s">
        <v>921</v>
      </c>
      <c r="F171" s="4">
        <v>-17375</v>
      </c>
      <c r="G171" s="4">
        <v>-1138.06</v>
      </c>
      <c r="H171" s="4">
        <v>-0.18</v>
      </c>
    </row>
    <row r="172" spans="2:8">
      <c r="B172" s="1" t="s">
        <v>2913</v>
      </c>
      <c r="C172" s="15" t="s">
        <v>208</v>
      </c>
      <c r="D172" s="1" t="s">
        <v>218</v>
      </c>
      <c r="E172" s="1" t="s">
        <v>920</v>
      </c>
      <c r="F172" s="4">
        <v>-780000</v>
      </c>
      <c r="G172" s="4">
        <v>-1272.18</v>
      </c>
      <c r="H172" s="4">
        <v>-0.2</v>
      </c>
    </row>
    <row r="173" spans="2:8">
      <c r="B173" s="1" t="s">
        <v>2914</v>
      </c>
      <c r="C173" s="15" t="s">
        <v>208</v>
      </c>
      <c r="D173" s="1" t="s">
        <v>214</v>
      </c>
      <c r="E173" s="1" t="s">
        <v>462</v>
      </c>
      <c r="F173" s="4">
        <v>-124200</v>
      </c>
      <c r="G173" s="4">
        <v>-1274.9100000000001</v>
      </c>
      <c r="H173" s="4">
        <v>-0.2</v>
      </c>
    </row>
    <row r="174" spans="2:8">
      <c r="B174" s="1" t="s">
        <v>2915</v>
      </c>
      <c r="C174" s="15" t="s">
        <v>208</v>
      </c>
      <c r="D174" s="1" t="s">
        <v>243</v>
      </c>
      <c r="E174" s="1" t="s">
        <v>256</v>
      </c>
      <c r="F174" s="4">
        <v>-67500</v>
      </c>
      <c r="G174" s="4">
        <v>-1346.56</v>
      </c>
      <c r="H174" s="4">
        <v>-0.21</v>
      </c>
    </row>
    <row r="175" spans="2:8">
      <c r="B175" s="1" t="s">
        <v>2916</v>
      </c>
      <c r="C175" s="15" t="s">
        <v>208</v>
      </c>
      <c r="D175" s="1" t="s">
        <v>227</v>
      </c>
      <c r="E175" s="1" t="s">
        <v>919</v>
      </c>
      <c r="F175" s="4">
        <v>-169400</v>
      </c>
      <c r="G175" s="4">
        <v>-1372.31</v>
      </c>
      <c r="H175" s="4">
        <v>-0.22</v>
      </c>
    </row>
    <row r="176" spans="2:8">
      <c r="B176" s="1" t="s">
        <v>2917</v>
      </c>
      <c r="C176" s="15" t="s">
        <v>208</v>
      </c>
      <c r="D176" s="1" t="s">
        <v>227</v>
      </c>
      <c r="E176" s="1" t="s">
        <v>258</v>
      </c>
      <c r="F176" s="4">
        <v>-214650</v>
      </c>
      <c r="G176" s="4">
        <v>-1424.52</v>
      </c>
      <c r="H176" s="4">
        <v>-0.23</v>
      </c>
    </row>
    <row r="177" spans="2:8">
      <c r="B177" s="1" t="s">
        <v>2918</v>
      </c>
      <c r="C177" s="15" t="s">
        <v>208</v>
      </c>
      <c r="D177" s="1" t="s">
        <v>209</v>
      </c>
      <c r="E177" s="1" t="s">
        <v>526</v>
      </c>
      <c r="F177" s="4">
        <v>-830800</v>
      </c>
      <c r="G177" s="4">
        <v>-1433.96</v>
      </c>
      <c r="H177" s="4">
        <v>-0.23</v>
      </c>
    </row>
    <row r="178" spans="2:8">
      <c r="B178" s="1" t="s">
        <v>2919</v>
      </c>
      <c r="C178" s="15" t="s">
        <v>208</v>
      </c>
      <c r="D178" s="1" t="s">
        <v>249</v>
      </c>
      <c r="E178" s="1" t="s">
        <v>822</v>
      </c>
      <c r="F178" s="4">
        <v>-50800</v>
      </c>
      <c r="G178" s="4">
        <v>-1512.37</v>
      </c>
      <c r="H178" s="4">
        <v>-0.24</v>
      </c>
    </row>
    <row r="179" spans="2:8">
      <c r="B179" s="1" t="s">
        <v>2920</v>
      </c>
      <c r="C179" s="15" t="s">
        <v>208</v>
      </c>
      <c r="D179" s="1" t="s">
        <v>251</v>
      </c>
      <c r="E179" s="1" t="s">
        <v>353</v>
      </c>
      <c r="F179" s="4">
        <v>-226500</v>
      </c>
      <c r="G179" s="4">
        <v>-1543.48</v>
      </c>
      <c r="H179" s="4">
        <v>-0.24</v>
      </c>
    </row>
    <row r="180" spans="2:8">
      <c r="B180" s="1" t="s">
        <v>2921</v>
      </c>
      <c r="C180" s="15" t="s">
        <v>208</v>
      </c>
      <c r="D180" s="1" t="s">
        <v>218</v>
      </c>
      <c r="E180" s="1" t="s">
        <v>918</v>
      </c>
      <c r="F180" s="4">
        <v>-1098000</v>
      </c>
      <c r="G180" s="4">
        <v>-1605.28</v>
      </c>
      <c r="H180" s="4">
        <v>-0.25</v>
      </c>
    </row>
    <row r="181" spans="2:8">
      <c r="B181" s="1" t="s">
        <v>2922</v>
      </c>
      <c r="C181" s="15" t="s">
        <v>208</v>
      </c>
      <c r="D181" s="1" t="s">
        <v>221</v>
      </c>
      <c r="E181" s="1" t="s">
        <v>534</v>
      </c>
      <c r="F181" s="4">
        <v>-730000</v>
      </c>
      <c r="G181" s="4">
        <v>-1630.46</v>
      </c>
      <c r="H181" s="4">
        <v>-0.26</v>
      </c>
    </row>
    <row r="182" spans="2:8">
      <c r="B182" s="1" t="s">
        <v>2923</v>
      </c>
      <c r="C182" s="15" t="s">
        <v>208</v>
      </c>
      <c r="D182" s="1" t="s">
        <v>225</v>
      </c>
      <c r="E182" s="1" t="s">
        <v>226</v>
      </c>
      <c r="F182" s="4">
        <v>-102000</v>
      </c>
      <c r="G182" s="4">
        <v>-1631.54</v>
      </c>
      <c r="H182" s="4">
        <v>-0.26</v>
      </c>
    </row>
    <row r="183" spans="2:8">
      <c r="B183" s="1" t="s">
        <v>2924</v>
      </c>
      <c r="C183" s="15" t="s">
        <v>208</v>
      </c>
      <c r="D183" s="1" t="s">
        <v>232</v>
      </c>
      <c r="E183" s="1" t="s">
        <v>917</v>
      </c>
      <c r="F183" s="4">
        <v>-522350</v>
      </c>
      <c r="G183" s="4">
        <v>-1673.35</v>
      </c>
      <c r="H183" s="4">
        <v>-0.27</v>
      </c>
    </row>
    <row r="184" spans="2:8">
      <c r="B184" s="1" t="s">
        <v>2925</v>
      </c>
      <c r="C184" s="15" t="s">
        <v>208</v>
      </c>
      <c r="D184" s="1" t="s">
        <v>209</v>
      </c>
      <c r="E184" s="1" t="s">
        <v>220</v>
      </c>
      <c r="F184" s="4">
        <v>-225600</v>
      </c>
      <c r="G184" s="4">
        <v>-1698.66</v>
      </c>
      <c r="H184" s="4">
        <v>-0.27</v>
      </c>
    </row>
    <row r="185" spans="2:8">
      <c r="B185" s="1" t="s">
        <v>2926</v>
      </c>
      <c r="C185" s="15" t="s">
        <v>208</v>
      </c>
      <c r="D185" s="1" t="s">
        <v>245</v>
      </c>
      <c r="E185" s="1" t="s">
        <v>916</v>
      </c>
      <c r="F185" s="4">
        <v>-250000</v>
      </c>
      <c r="G185" s="4">
        <v>-1744.88</v>
      </c>
      <c r="H185" s="4">
        <v>-0.28000000000000003</v>
      </c>
    </row>
    <row r="186" spans="2:8">
      <c r="B186" s="1" t="s">
        <v>2927</v>
      </c>
      <c r="C186" s="15" t="s">
        <v>208</v>
      </c>
      <c r="D186" s="1" t="s">
        <v>232</v>
      </c>
      <c r="E186" s="1" t="s">
        <v>259</v>
      </c>
      <c r="F186" s="4">
        <v>-59000</v>
      </c>
      <c r="G186" s="4">
        <v>-1773.45</v>
      </c>
      <c r="H186" s="4">
        <v>-0.28000000000000003</v>
      </c>
    </row>
    <row r="187" spans="2:8">
      <c r="B187" s="1" t="s">
        <v>2928</v>
      </c>
      <c r="C187" s="15" t="s">
        <v>208</v>
      </c>
      <c r="D187" s="1" t="s">
        <v>218</v>
      </c>
      <c r="E187" s="1" t="s">
        <v>915</v>
      </c>
      <c r="F187" s="4">
        <v>-833900</v>
      </c>
      <c r="G187" s="4">
        <v>-1877.53</v>
      </c>
      <c r="H187" s="4">
        <v>-0.3</v>
      </c>
    </row>
    <row r="188" spans="2:8">
      <c r="B188" s="1" t="s">
        <v>2929</v>
      </c>
      <c r="C188" s="15" t="s">
        <v>208</v>
      </c>
      <c r="D188" s="1" t="s">
        <v>218</v>
      </c>
      <c r="E188" s="1" t="s">
        <v>914</v>
      </c>
      <c r="F188" s="4">
        <v>-406000</v>
      </c>
      <c r="G188" s="4">
        <v>-1903.73</v>
      </c>
      <c r="H188" s="4">
        <v>-0.3</v>
      </c>
    </row>
    <row r="189" spans="2:8">
      <c r="B189" s="1" t="s">
        <v>2930</v>
      </c>
      <c r="C189" s="15" t="s">
        <v>208</v>
      </c>
      <c r="D189" s="1" t="s">
        <v>227</v>
      </c>
      <c r="E189" s="1" t="s">
        <v>255</v>
      </c>
      <c r="F189" s="4">
        <v>-400000</v>
      </c>
      <c r="G189" s="4">
        <v>-1907.2</v>
      </c>
      <c r="H189" s="4">
        <v>-0.3</v>
      </c>
    </row>
    <row r="190" spans="2:8">
      <c r="B190" s="1" t="s">
        <v>2931</v>
      </c>
      <c r="C190" s="15" t="s">
        <v>208</v>
      </c>
      <c r="D190" s="1" t="s">
        <v>218</v>
      </c>
      <c r="E190" s="1" t="s">
        <v>913</v>
      </c>
      <c r="F190" s="4">
        <v>-138000</v>
      </c>
      <c r="G190" s="4">
        <v>-1968.16</v>
      </c>
      <c r="H190" s="4">
        <v>-0.31</v>
      </c>
    </row>
    <row r="191" spans="2:8">
      <c r="B191" s="1" t="s">
        <v>2932</v>
      </c>
      <c r="C191" s="15" t="s">
        <v>208</v>
      </c>
      <c r="D191" s="1" t="s">
        <v>395</v>
      </c>
      <c r="E191" s="1" t="s">
        <v>400</v>
      </c>
      <c r="F191" s="4">
        <v>-2703000</v>
      </c>
      <c r="G191" s="4">
        <v>-2005.63</v>
      </c>
      <c r="H191" s="4">
        <v>-0.32</v>
      </c>
    </row>
    <row r="192" spans="2:8">
      <c r="B192" s="1" t="s">
        <v>2933</v>
      </c>
      <c r="C192" s="15" t="s">
        <v>208</v>
      </c>
      <c r="D192" s="1" t="s">
        <v>251</v>
      </c>
      <c r="E192" s="1" t="s">
        <v>482</v>
      </c>
      <c r="F192" s="4">
        <v>-263400</v>
      </c>
      <c r="G192" s="4">
        <v>-2084.15</v>
      </c>
      <c r="H192" s="4">
        <v>-0.33</v>
      </c>
    </row>
    <row r="193" spans="2:8">
      <c r="B193" s="1" t="s">
        <v>2934</v>
      </c>
      <c r="C193" s="15" t="s">
        <v>208</v>
      </c>
      <c r="D193" s="1" t="s">
        <v>232</v>
      </c>
      <c r="E193" s="1" t="s">
        <v>912</v>
      </c>
      <c r="F193" s="4">
        <v>-570400</v>
      </c>
      <c r="G193" s="4">
        <v>-2225.9899999999998</v>
      </c>
      <c r="H193" s="4">
        <v>-0.35</v>
      </c>
    </row>
    <row r="194" spans="2:8">
      <c r="B194" s="1" t="s">
        <v>2935</v>
      </c>
      <c r="C194" s="15" t="s">
        <v>208</v>
      </c>
      <c r="D194" s="1" t="s">
        <v>294</v>
      </c>
      <c r="E194" s="1" t="s">
        <v>911</v>
      </c>
      <c r="F194" s="4">
        <v>-3150000</v>
      </c>
      <c r="G194" s="4">
        <v>-2250.6799999999998</v>
      </c>
      <c r="H194" s="4">
        <v>-0.36</v>
      </c>
    </row>
    <row r="195" spans="2:8">
      <c r="B195" s="1" t="s">
        <v>2936</v>
      </c>
      <c r="C195" s="15" t="s">
        <v>208</v>
      </c>
      <c r="D195" s="1" t="s">
        <v>239</v>
      </c>
      <c r="E195" s="1" t="s">
        <v>240</v>
      </c>
      <c r="F195" s="4">
        <v>-430000</v>
      </c>
      <c r="G195" s="4">
        <v>-2316.63</v>
      </c>
      <c r="H195" s="4">
        <v>-0.37</v>
      </c>
    </row>
    <row r="196" spans="2:8">
      <c r="B196" s="1" t="s">
        <v>2937</v>
      </c>
      <c r="C196" s="15" t="s">
        <v>208</v>
      </c>
      <c r="D196" s="1" t="s">
        <v>239</v>
      </c>
      <c r="E196" s="1" t="s">
        <v>257</v>
      </c>
      <c r="F196" s="4">
        <v>-448250</v>
      </c>
      <c r="G196" s="4">
        <v>-2384.02</v>
      </c>
      <c r="H196" s="4">
        <v>-0.38</v>
      </c>
    </row>
    <row r="197" spans="2:8">
      <c r="B197" s="1" t="s">
        <v>2938</v>
      </c>
      <c r="C197" s="15" t="s">
        <v>208</v>
      </c>
      <c r="D197" s="1" t="s">
        <v>225</v>
      </c>
      <c r="E197" s="1" t="s">
        <v>355</v>
      </c>
      <c r="F197" s="4">
        <v>-232000</v>
      </c>
      <c r="G197" s="4">
        <v>-2389.37</v>
      </c>
      <c r="H197" s="4">
        <v>-0.38</v>
      </c>
    </row>
    <row r="198" spans="2:8">
      <c r="B198" s="1" t="s">
        <v>2939</v>
      </c>
      <c r="C198" s="15" t="s">
        <v>208</v>
      </c>
      <c r="D198" s="1" t="s">
        <v>516</v>
      </c>
      <c r="E198" s="1" t="s">
        <v>517</v>
      </c>
      <c r="F198" s="4">
        <v>-8010</v>
      </c>
      <c r="G198" s="4">
        <v>-2469.7199999999998</v>
      </c>
      <c r="H198" s="4">
        <v>-0.39</v>
      </c>
    </row>
    <row r="199" spans="2:8">
      <c r="B199" s="1" t="s">
        <v>2940</v>
      </c>
      <c r="C199" s="15" t="s">
        <v>208</v>
      </c>
      <c r="D199" s="1" t="s">
        <v>311</v>
      </c>
      <c r="E199" s="1" t="s">
        <v>587</v>
      </c>
      <c r="F199" s="4">
        <v>-2070000</v>
      </c>
      <c r="G199" s="4">
        <v>-2570.94</v>
      </c>
      <c r="H199" s="4">
        <v>-0.41</v>
      </c>
    </row>
    <row r="200" spans="2:8">
      <c r="B200" s="1" t="s">
        <v>933</v>
      </c>
      <c r="C200" s="15" t="s">
        <v>208</v>
      </c>
      <c r="D200" s="1" t="s">
        <v>209</v>
      </c>
      <c r="E200" s="1" t="s">
        <v>910</v>
      </c>
      <c r="F200" s="4">
        <v>-1636200</v>
      </c>
      <c r="G200" s="4">
        <v>-2644.1</v>
      </c>
      <c r="H200" s="4">
        <v>-0.42</v>
      </c>
    </row>
    <row r="201" spans="2:8">
      <c r="B201" s="1" t="s">
        <v>2941</v>
      </c>
      <c r="C201" s="15" t="s">
        <v>208</v>
      </c>
      <c r="D201" s="1" t="s">
        <v>239</v>
      </c>
      <c r="E201" s="1" t="s">
        <v>409</v>
      </c>
      <c r="F201" s="4">
        <v>-1107000</v>
      </c>
      <c r="G201" s="4">
        <v>-2689.46</v>
      </c>
      <c r="H201" s="4">
        <v>-0.43</v>
      </c>
    </row>
    <row r="202" spans="2:8">
      <c r="B202" s="1" t="s">
        <v>2942</v>
      </c>
      <c r="C202" s="15" t="s">
        <v>208</v>
      </c>
      <c r="D202" s="1" t="s">
        <v>294</v>
      </c>
      <c r="E202" s="1" t="s">
        <v>549</v>
      </c>
      <c r="F202" s="4">
        <v>-131175</v>
      </c>
      <c r="G202" s="4">
        <v>-2744.25</v>
      </c>
      <c r="H202" s="4">
        <v>-0.44</v>
      </c>
    </row>
    <row r="203" spans="2:8">
      <c r="B203" s="1" t="s">
        <v>2943</v>
      </c>
      <c r="C203" s="15" t="s">
        <v>208</v>
      </c>
      <c r="D203" s="1" t="s">
        <v>241</v>
      </c>
      <c r="E203" s="1" t="s">
        <v>461</v>
      </c>
      <c r="F203" s="4">
        <v>-23250</v>
      </c>
      <c r="G203" s="4">
        <v>-2756.75</v>
      </c>
      <c r="H203" s="4">
        <v>-0.44</v>
      </c>
    </row>
    <row r="204" spans="2:8">
      <c r="B204" s="1" t="s">
        <v>2944</v>
      </c>
      <c r="C204" s="15" t="s">
        <v>208</v>
      </c>
      <c r="D204" s="1" t="s">
        <v>209</v>
      </c>
      <c r="E204" s="1" t="s">
        <v>426</v>
      </c>
      <c r="F204" s="4">
        <v>-3150000</v>
      </c>
      <c r="G204" s="4">
        <v>-2764.13</v>
      </c>
      <c r="H204" s="4">
        <v>-0.44</v>
      </c>
    </row>
    <row r="205" spans="2:8">
      <c r="B205" s="1" t="s">
        <v>2945</v>
      </c>
      <c r="C205" s="15" t="s">
        <v>208</v>
      </c>
      <c r="D205" s="1" t="s">
        <v>239</v>
      </c>
      <c r="E205" s="1" t="s">
        <v>402</v>
      </c>
      <c r="F205" s="4">
        <v>-1738500</v>
      </c>
      <c r="G205" s="4">
        <v>-2787.68</v>
      </c>
      <c r="H205" s="4">
        <v>-0.44</v>
      </c>
    </row>
    <row r="206" spans="2:8">
      <c r="B206" s="1" t="s">
        <v>931</v>
      </c>
      <c r="C206" s="15" t="s">
        <v>208</v>
      </c>
      <c r="D206" s="1" t="s">
        <v>209</v>
      </c>
      <c r="E206" s="1" t="s">
        <v>908</v>
      </c>
      <c r="F206" s="4">
        <v>-7472000</v>
      </c>
      <c r="G206" s="4">
        <v>-3186.81</v>
      </c>
      <c r="H206" s="4">
        <v>-0.51</v>
      </c>
    </row>
    <row r="207" spans="2:8">
      <c r="B207" s="1" t="s">
        <v>2946</v>
      </c>
      <c r="C207" s="15" t="s">
        <v>208</v>
      </c>
      <c r="D207" s="1" t="s">
        <v>472</v>
      </c>
      <c r="E207" s="1" t="s">
        <v>473</v>
      </c>
      <c r="F207" s="4">
        <v>-2167200</v>
      </c>
      <c r="G207" s="4">
        <v>-3209.62</v>
      </c>
      <c r="H207" s="4">
        <v>-0.51</v>
      </c>
    </row>
    <row r="208" spans="2:8">
      <c r="B208" s="1" t="s">
        <v>2947</v>
      </c>
      <c r="C208" s="15" t="s">
        <v>208</v>
      </c>
      <c r="D208" s="1" t="s">
        <v>218</v>
      </c>
      <c r="E208" s="1" t="s">
        <v>906</v>
      </c>
      <c r="F208" s="4">
        <v>-2703200</v>
      </c>
      <c r="G208" s="4">
        <v>-3268.17</v>
      </c>
      <c r="H208" s="4">
        <v>-0.52</v>
      </c>
    </row>
    <row r="209" spans="2:8">
      <c r="B209" s="1" t="s">
        <v>2948</v>
      </c>
      <c r="C209" s="15" t="s">
        <v>208</v>
      </c>
      <c r="D209" s="1" t="s">
        <v>232</v>
      </c>
      <c r="E209" s="1" t="s">
        <v>238</v>
      </c>
      <c r="F209" s="4">
        <v>-78000</v>
      </c>
      <c r="G209" s="4">
        <v>-3278.57</v>
      </c>
      <c r="H209" s="4">
        <v>-0.52</v>
      </c>
    </row>
    <row r="210" spans="2:8">
      <c r="B210" s="1" t="s">
        <v>2949</v>
      </c>
      <c r="C210" s="15" t="s">
        <v>208</v>
      </c>
      <c r="D210" s="1" t="s">
        <v>209</v>
      </c>
      <c r="E210" s="1" t="s">
        <v>217</v>
      </c>
      <c r="F210" s="4">
        <v>-184000</v>
      </c>
      <c r="G210" s="4">
        <v>-3333.62</v>
      </c>
      <c r="H210" s="4">
        <v>-0.53</v>
      </c>
    </row>
    <row r="211" spans="2:8">
      <c r="B211" s="1" t="s">
        <v>2950</v>
      </c>
      <c r="C211" s="15" t="s">
        <v>208</v>
      </c>
      <c r="D211" s="1" t="s">
        <v>241</v>
      </c>
      <c r="E211" s="1" t="s">
        <v>269</v>
      </c>
      <c r="F211" s="4">
        <v>-508200</v>
      </c>
      <c r="G211" s="4">
        <v>-3403.67</v>
      </c>
      <c r="H211" s="4">
        <v>-0.54</v>
      </c>
    </row>
    <row r="212" spans="2:8">
      <c r="B212" s="1" t="s">
        <v>2951</v>
      </c>
      <c r="C212" s="15" t="s">
        <v>208</v>
      </c>
      <c r="D212" s="1" t="s">
        <v>282</v>
      </c>
      <c r="E212" s="1" t="s">
        <v>771</v>
      </c>
      <c r="F212" s="4">
        <v>-651000</v>
      </c>
      <c r="G212" s="4">
        <v>-3552.83</v>
      </c>
      <c r="H212" s="4">
        <v>-0.56000000000000005</v>
      </c>
    </row>
    <row r="213" spans="2:8">
      <c r="B213" s="1" t="s">
        <v>2952</v>
      </c>
      <c r="C213" s="15" t="s">
        <v>208</v>
      </c>
      <c r="D213" s="1" t="s">
        <v>261</v>
      </c>
      <c r="E213" s="1" t="s">
        <v>726</v>
      </c>
      <c r="F213" s="4">
        <v>-518916</v>
      </c>
      <c r="G213" s="4">
        <v>-3556.91</v>
      </c>
      <c r="H213" s="4">
        <v>-0.56000000000000005</v>
      </c>
    </row>
    <row r="214" spans="2:8">
      <c r="B214" s="1" t="s">
        <v>2953</v>
      </c>
      <c r="C214" s="15" t="s">
        <v>208</v>
      </c>
      <c r="D214" s="1" t="s">
        <v>227</v>
      </c>
      <c r="E214" s="1" t="s">
        <v>265</v>
      </c>
      <c r="F214" s="4">
        <v>-600000</v>
      </c>
      <c r="G214" s="4">
        <v>-3691.8</v>
      </c>
      <c r="H214" s="4">
        <v>-0.59</v>
      </c>
    </row>
    <row r="215" spans="2:8">
      <c r="B215" s="1" t="s">
        <v>2954</v>
      </c>
      <c r="C215" s="15" t="s">
        <v>208</v>
      </c>
      <c r="D215" s="1" t="s">
        <v>232</v>
      </c>
      <c r="E215" s="1" t="s">
        <v>434</v>
      </c>
      <c r="F215" s="4">
        <v>-138250</v>
      </c>
      <c r="G215" s="4">
        <v>-3789.64</v>
      </c>
      <c r="H215" s="4">
        <v>-0.6</v>
      </c>
    </row>
    <row r="216" spans="2:8">
      <c r="B216" s="1" t="s">
        <v>2955</v>
      </c>
      <c r="C216" s="15" t="s">
        <v>208</v>
      </c>
      <c r="D216" s="1" t="s">
        <v>321</v>
      </c>
      <c r="E216" s="1" t="s">
        <v>336</v>
      </c>
      <c r="F216" s="4">
        <v>-1716000</v>
      </c>
      <c r="G216" s="4">
        <v>-3891.89</v>
      </c>
      <c r="H216" s="4">
        <v>-0.62</v>
      </c>
    </row>
    <row r="217" spans="2:8">
      <c r="B217" s="1" t="s">
        <v>2956</v>
      </c>
      <c r="C217" s="15" t="s">
        <v>208</v>
      </c>
      <c r="D217" s="1" t="s">
        <v>232</v>
      </c>
      <c r="E217" s="1" t="s">
        <v>602</v>
      </c>
      <c r="F217" s="4">
        <v>-672750</v>
      </c>
      <c r="G217" s="4">
        <v>-4003.87</v>
      </c>
      <c r="H217" s="4">
        <v>-0.64</v>
      </c>
    </row>
    <row r="218" spans="2:8">
      <c r="B218" s="1" t="s">
        <v>2957</v>
      </c>
      <c r="C218" s="15" t="s">
        <v>208</v>
      </c>
      <c r="D218" s="1" t="s">
        <v>232</v>
      </c>
      <c r="E218" s="1" t="s">
        <v>492</v>
      </c>
      <c r="F218" s="4">
        <v>-330650</v>
      </c>
      <c r="G218" s="4">
        <v>-4054.6</v>
      </c>
      <c r="H218" s="4">
        <v>-0.64</v>
      </c>
    </row>
    <row r="219" spans="2:8">
      <c r="B219" s="1" t="s">
        <v>2958</v>
      </c>
      <c r="C219" s="15" t="s">
        <v>208</v>
      </c>
      <c r="D219" s="1" t="s">
        <v>311</v>
      </c>
      <c r="E219" s="1" t="s">
        <v>772</v>
      </c>
      <c r="F219" s="4">
        <v>-356950</v>
      </c>
      <c r="G219" s="4">
        <v>-4206.83</v>
      </c>
      <c r="H219" s="4">
        <v>-0.67</v>
      </c>
    </row>
    <row r="220" spans="2:8">
      <c r="B220" s="1" t="s">
        <v>2959</v>
      </c>
      <c r="C220" s="15" t="s">
        <v>208</v>
      </c>
      <c r="D220" s="1" t="s">
        <v>243</v>
      </c>
      <c r="E220" s="1" t="s">
        <v>471</v>
      </c>
      <c r="F220" s="4">
        <v>-15400</v>
      </c>
      <c r="G220" s="4">
        <v>-4270.84</v>
      </c>
      <c r="H220" s="4">
        <v>-0.68</v>
      </c>
    </row>
    <row r="221" spans="2:8">
      <c r="B221" s="1" t="s">
        <v>2960</v>
      </c>
      <c r="C221" s="15" t="s">
        <v>208</v>
      </c>
      <c r="D221" s="1" t="s">
        <v>218</v>
      </c>
      <c r="E221" s="1" t="s">
        <v>833</v>
      </c>
      <c r="F221" s="4">
        <v>-4569088</v>
      </c>
      <c r="G221" s="4">
        <v>-4301.8</v>
      </c>
      <c r="H221" s="4">
        <v>-0.68</v>
      </c>
    </row>
    <row r="222" spans="2:8" s="165" customFormat="1">
      <c r="B222" s="165" t="s">
        <v>2892</v>
      </c>
      <c r="C222" s="199" t="s">
        <v>208</v>
      </c>
      <c r="D222" s="165" t="s">
        <v>227</v>
      </c>
      <c r="E222" s="165" t="s">
        <v>228</v>
      </c>
      <c r="F222" s="167">
        <v>-2032000</v>
      </c>
      <c r="G222" s="167">
        <v>-4357.04</v>
      </c>
      <c r="H222" s="167">
        <v>-0.69000000000000006</v>
      </c>
    </row>
    <row r="223" spans="2:8">
      <c r="B223" s="1" t="s">
        <v>2961</v>
      </c>
      <c r="C223" s="15" t="s">
        <v>208</v>
      </c>
      <c r="D223" s="1" t="s">
        <v>218</v>
      </c>
      <c r="E223" s="1" t="s">
        <v>522</v>
      </c>
      <c r="F223" s="4">
        <v>-2680000</v>
      </c>
      <c r="G223" s="4">
        <v>-4391.18</v>
      </c>
      <c r="H223" s="4">
        <v>-0.7</v>
      </c>
    </row>
    <row r="224" spans="2:8">
      <c r="B224" s="1" t="s">
        <v>932</v>
      </c>
      <c r="C224" s="15" t="s">
        <v>208</v>
      </c>
      <c r="D224" s="1" t="s">
        <v>209</v>
      </c>
      <c r="E224" s="1" t="s">
        <v>905</v>
      </c>
      <c r="F224" s="4">
        <v>-5499000</v>
      </c>
      <c r="G224" s="4">
        <v>-4456.9399999999996</v>
      </c>
      <c r="H224" s="4">
        <v>-0.71</v>
      </c>
    </row>
    <row r="225" spans="2:8">
      <c r="B225" s="1" t="s">
        <v>2962</v>
      </c>
      <c r="C225" s="15" t="s">
        <v>208</v>
      </c>
      <c r="D225" s="1" t="s">
        <v>472</v>
      </c>
      <c r="E225" s="1" t="s">
        <v>904</v>
      </c>
      <c r="F225" s="4">
        <v>-342000</v>
      </c>
      <c r="G225" s="4">
        <v>-4512.8599999999997</v>
      </c>
      <c r="H225" s="4">
        <v>-0.72</v>
      </c>
    </row>
    <row r="226" spans="2:8">
      <c r="B226" s="1" t="s">
        <v>2963</v>
      </c>
      <c r="C226" s="15" t="s">
        <v>208</v>
      </c>
      <c r="D226" s="1" t="s">
        <v>241</v>
      </c>
      <c r="E226" s="1" t="s">
        <v>470</v>
      </c>
      <c r="F226" s="4">
        <v>-474750</v>
      </c>
      <c r="G226" s="4">
        <v>-4652.55</v>
      </c>
      <c r="H226" s="4">
        <v>-0.74</v>
      </c>
    </row>
    <row r="227" spans="2:8">
      <c r="B227" s="1" t="s">
        <v>2964</v>
      </c>
      <c r="C227" s="15" t="s">
        <v>208</v>
      </c>
      <c r="D227" s="1" t="s">
        <v>221</v>
      </c>
      <c r="E227" s="1" t="s">
        <v>222</v>
      </c>
      <c r="F227" s="4">
        <v>-5560</v>
      </c>
      <c r="G227" s="4">
        <v>-4661.58</v>
      </c>
      <c r="H227" s="4">
        <v>-0.74</v>
      </c>
    </row>
    <row r="228" spans="2:8">
      <c r="B228" s="1" t="s">
        <v>2965</v>
      </c>
      <c r="C228" s="15" t="s">
        <v>208</v>
      </c>
      <c r="D228" s="1" t="s">
        <v>393</v>
      </c>
      <c r="E228" s="1" t="s">
        <v>398</v>
      </c>
      <c r="F228" s="4">
        <v>-1140000</v>
      </c>
      <c r="G228" s="4">
        <v>-4667.7299999999996</v>
      </c>
      <c r="H228" s="4">
        <v>-0.74</v>
      </c>
    </row>
    <row r="229" spans="2:8">
      <c r="B229" s="1" t="s">
        <v>2966</v>
      </c>
      <c r="C229" s="15" t="s">
        <v>208</v>
      </c>
      <c r="D229" s="1" t="s">
        <v>311</v>
      </c>
      <c r="E229" s="1" t="s">
        <v>347</v>
      </c>
      <c r="F229" s="4">
        <v>-174650</v>
      </c>
      <c r="G229" s="4">
        <v>-4682.8</v>
      </c>
      <c r="H229" s="4">
        <v>-0.74</v>
      </c>
    </row>
    <row r="230" spans="2:8">
      <c r="B230" s="1" t="s">
        <v>2967</v>
      </c>
      <c r="C230" s="15" t="s">
        <v>208</v>
      </c>
      <c r="D230" s="1" t="s">
        <v>393</v>
      </c>
      <c r="E230" s="1" t="s">
        <v>741</v>
      </c>
      <c r="F230" s="4">
        <v>-3686000</v>
      </c>
      <c r="G230" s="4">
        <v>-4699.6499999999996</v>
      </c>
      <c r="H230" s="4">
        <v>-0.75</v>
      </c>
    </row>
    <row r="231" spans="2:8">
      <c r="B231" s="1" t="s">
        <v>2968</v>
      </c>
      <c r="C231" s="15" t="s">
        <v>208</v>
      </c>
      <c r="D231" s="1" t="s">
        <v>214</v>
      </c>
      <c r="E231" s="1" t="s">
        <v>431</v>
      </c>
      <c r="F231" s="4">
        <v>-120300</v>
      </c>
      <c r="G231" s="4">
        <v>-4757.93</v>
      </c>
      <c r="H231" s="4">
        <v>-0.75</v>
      </c>
    </row>
    <row r="232" spans="2:8">
      <c r="B232" s="1" t="s">
        <v>2969</v>
      </c>
      <c r="C232" s="15" t="s">
        <v>208</v>
      </c>
      <c r="D232" s="1" t="s">
        <v>221</v>
      </c>
      <c r="E232" s="1" t="s">
        <v>523</v>
      </c>
      <c r="F232" s="4">
        <v>-642000</v>
      </c>
      <c r="G232" s="4">
        <v>-4785.47</v>
      </c>
      <c r="H232" s="4">
        <v>-0.76</v>
      </c>
    </row>
    <row r="233" spans="2:8">
      <c r="B233" s="1" t="s">
        <v>2970</v>
      </c>
      <c r="C233" s="15" t="s">
        <v>208</v>
      </c>
      <c r="D233" s="1" t="s">
        <v>243</v>
      </c>
      <c r="E233" s="1" t="s">
        <v>399</v>
      </c>
      <c r="F233" s="4">
        <v>-350075</v>
      </c>
      <c r="G233" s="4">
        <v>-5161.33</v>
      </c>
      <c r="H233" s="4">
        <v>-0.82</v>
      </c>
    </row>
    <row r="234" spans="2:8">
      <c r="B234" s="1" t="s">
        <v>2971</v>
      </c>
      <c r="C234" s="15" t="s">
        <v>208</v>
      </c>
      <c r="D234" s="1" t="s">
        <v>472</v>
      </c>
      <c r="E234" s="1" t="s">
        <v>494</v>
      </c>
      <c r="F234" s="4">
        <v>-2867600</v>
      </c>
      <c r="G234" s="4">
        <v>-5254.88</v>
      </c>
      <c r="H234" s="4">
        <v>-0.83</v>
      </c>
    </row>
    <row r="235" spans="2:8">
      <c r="B235" s="1" t="s">
        <v>2972</v>
      </c>
      <c r="C235" s="15" t="s">
        <v>208</v>
      </c>
      <c r="D235" s="1" t="s">
        <v>214</v>
      </c>
      <c r="E235" s="1" t="s">
        <v>231</v>
      </c>
      <c r="F235" s="4">
        <v>-225600</v>
      </c>
      <c r="G235" s="4">
        <v>-5414.29</v>
      </c>
      <c r="H235" s="4">
        <v>-0.86</v>
      </c>
    </row>
    <row r="236" spans="2:8">
      <c r="B236" s="1" t="s">
        <v>2973</v>
      </c>
      <c r="C236" s="15" t="s">
        <v>208</v>
      </c>
      <c r="D236" s="1" t="s">
        <v>214</v>
      </c>
      <c r="E236" s="1" t="s">
        <v>335</v>
      </c>
      <c r="F236" s="4">
        <v>-573300</v>
      </c>
      <c r="G236" s="4">
        <v>-5432.02</v>
      </c>
      <c r="H236" s="4">
        <v>-0.86</v>
      </c>
    </row>
    <row r="237" spans="2:8">
      <c r="B237" s="1" t="s">
        <v>2974</v>
      </c>
      <c r="C237" s="15" t="s">
        <v>208</v>
      </c>
      <c r="D237" s="1" t="s">
        <v>214</v>
      </c>
      <c r="E237" s="1" t="s">
        <v>216</v>
      </c>
      <c r="F237" s="4">
        <v>-173400</v>
      </c>
      <c r="G237" s="4">
        <v>-5492.36</v>
      </c>
      <c r="H237" s="4">
        <v>-0.87</v>
      </c>
    </row>
    <row r="238" spans="2:8">
      <c r="B238" s="1" t="s">
        <v>2975</v>
      </c>
      <c r="C238" s="15" t="s">
        <v>208</v>
      </c>
      <c r="D238" s="1" t="s">
        <v>211</v>
      </c>
      <c r="E238" s="1" t="s">
        <v>408</v>
      </c>
      <c r="F238" s="4">
        <v>-2043900</v>
      </c>
      <c r="G238" s="4">
        <v>-5744.38</v>
      </c>
      <c r="H238" s="4">
        <v>-0.91</v>
      </c>
    </row>
    <row r="239" spans="2:8">
      <c r="B239" s="1" t="s">
        <v>2976</v>
      </c>
      <c r="C239" s="15" t="s">
        <v>208</v>
      </c>
      <c r="D239" s="1" t="s">
        <v>211</v>
      </c>
      <c r="E239" s="1" t="s">
        <v>474</v>
      </c>
      <c r="F239" s="4">
        <v>-5356000</v>
      </c>
      <c r="G239" s="4">
        <v>-5870.18</v>
      </c>
      <c r="H239" s="4">
        <v>-0.93</v>
      </c>
    </row>
    <row r="240" spans="2:8">
      <c r="B240" s="1" t="s">
        <v>2977</v>
      </c>
      <c r="C240" s="15" t="s">
        <v>208</v>
      </c>
      <c r="D240" s="1" t="s">
        <v>227</v>
      </c>
      <c r="E240" s="1" t="s">
        <v>230</v>
      </c>
      <c r="F240" s="4">
        <v>-255600</v>
      </c>
      <c r="G240" s="4">
        <v>-5969.41</v>
      </c>
      <c r="H240" s="4">
        <v>-0.95</v>
      </c>
    </row>
    <row r="241" spans="2:8">
      <c r="B241" s="1" t="s">
        <v>2978</v>
      </c>
      <c r="C241" s="15" t="s">
        <v>208</v>
      </c>
      <c r="D241" s="1" t="s">
        <v>395</v>
      </c>
      <c r="E241" s="1" t="s">
        <v>396</v>
      </c>
      <c r="F241" s="4">
        <v>-1560900</v>
      </c>
      <c r="G241" s="4">
        <v>-6183.51</v>
      </c>
      <c r="H241" s="4">
        <v>-0.98</v>
      </c>
    </row>
    <row r="242" spans="2:8">
      <c r="B242" s="1" t="s">
        <v>2979</v>
      </c>
      <c r="C242" s="15" t="s">
        <v>208</v>
      </c>
      <c r="D242" s="1" t="s">
        <v>232</v>
      </c>
      <c r="E242" s="1" t="s">
        <v>235</v>
      </c>
      <c r="F242" s="4">
        <v>-998800</v>
      </c>
      <c r="G242" s="4">
        <v>-6212.04</v>
      </c>
      <c r="H242" s="4">
        <v>-0.99</v>
      </c>
    </row>
    <row r="243" spans="2:8">
      <c r="B243" s="1" t="s">
        <v>2980</v>
      </c>
      <c r="C243" s="15" t="s">
        <v>208</v>
      </c>
      <c r="D243" s="1" t="s">
        <v>232</v>
      </c>
      <c r="E243" s="1" t="s">
        <v>597</v>
      </c>
      <c r="F243" s="4">
        <v>-677300</v>
      </c>
      <c r="G243" s="4">
        <v>-6800.43</v>
      </c>
      <c r="H243" s="4">
        <v>-1.08</v>
      </c>
    </row>
    <row r="244" spans="2:8">
      <c r="B244" s="1" t="s">
        <v>2981</v>
      </c>
      <c r="C244" s="15" t="s">
        <v>208</v>
      </c>
      <c r="D244" s="1" t="s">
        <v>487</v>
      </c>
      <c r="E244" s="1" t="s">
        <v>488</v>
      </c>
      <c r="F244" s="4">
        <v>-2412300</v>
      </c>
      <c r="G244" s="4">
        <v>-6978.78</v>
      </c>
      <c r="H244" s="4">
        <v>-1.1100000000000001</v>
      </c>
    </row>
    <row r="245" spans="2:8">
      <c r="B245" s="1" t="s">
        <v>2982</v>
      </c>
      <c r="C245" s="15" t="s">
        <v>208</v>
      </c>
      <c r="D245" s="1" t="s">
        <v>247</v>
      </c>
      <c r="E245" s="1" t="s">
        <v>248</v>
      </c>
      <c r="F245" s="4">
        <v>-481275</v>
      </c>
      <c r="G245" s="4">
        <v>-7093.27</v>
      </c>
      <c r="H245" s="4">
        <v>-1.1299999999999999</v>
      </c>
    </row>
    <row r="246" spans="2:8">
      <c r="B246" s="1" t="s">
        <v>2983</v>
      </c>
      <c r="C246" s="15" t="s">
        <v>208</v>
      </c>
      <c r="D246" s="1" t="s">
        <v>282</v>
      </c>
      <c r="E246" s="1" t="s">
        <v>903</v>
      </c>
      <c r="F246" s="4">
        <v>-3399000</v>
      </c>
      <c r="G246" s="4">
        <v>-7137.9</v>
      </c>
      <c r="H246" s="4">
        <v>-1.1299999999999999</v>
      </c>
    </row>
    <row r="247" spans="2:8">
      <c r="B247" s="1" t="s">
        <v>2984</v>
      </c>
      <c r="C247" s="15" t="s">
        <v>208</v>
      </c>
      <c r="D247" s="1" t="s">
        <v>299</v>
      </c>
      <c r="E247" s="1" t="s">
        <v>485</v>
      </c>
      <c r="F247" s="4">
        <v>-227250</v>
      </c>
      <c r="G247" s="4">
        <v>-7240.19</v>
      </c>
      <c r="H247" s="4">
        <v>-1.1499999999999999</v>
      </c>
    </row>
    <row r="248" spans="2:8">
      <c r="B248" s="1" t="s">
        <v>2985</v>
      </c>
      <c r="C248" s="15" t="s">
        <v>208</v>
      </c>
      <c r="D248" s="1" t="s">
        <v>263</v>
      </c>
      <c r="E248" s="1" t="s">
        <v>404</v>
      </c>
      <c r="F248" s="4">
        <v>-906100</v>
      </c>
      <c r="G248" s="4">
        <v>-7425.04</v>
      </c>
      <c r="H248" s="4">
        <v>-1.18</v>
      </c>
    </row>
    <row r="249" spans="2:8">
      <c r="B249" s="1" t="s">
        <v>2986</v>
      </c>
      <c r="C249" s="15" t="s">
        <v>208</v>
      </c>
      <c r="D249" s="1" t="s">
        <v>266</v>
      </c>
      <c r="E249" s="1" t="s">
        <v>341</v>
      </c>
      <c r="F249" s="4">
        <v>-170500</v>
      </c>
      <c r="G249" s="4">
        <v>-7453.66</v>
      </c>
      <c r="H249" s="4">
        <v>-1.18</v>
      </c>
    </row>
    <row r="250" spans="2:8">
      <c r="B250" s="1" t="s">
        <v>2987</v>
      </c>
      <c r="C250" s="15" t="s">
        <v>208</v>
      </c>
      <c r="D250" s="1" t="s">
        <v>243</v>
      </c>
      <c r="E250" s="1" t="s">
        <v>244</v>
      </c>
      <c r="F250" s="4">
        <v>-114200</v>
      </c>
      <c r="G250" s="4">
        <v>-7673.84</v>
      </c>
      <c r="H250" s="4">
        <v>-1.22</v>
      </c>
    </row>
    <row r="251" spans="2:8">
      <c r="B251" s="1" t="s">
        <v>2988</v>
      </c>
      <c r="C251" s="15" t="s">
        <v>208</v>
      </c>
      <c r="D251" s="1" t="s">
        <v>311</v>
      </c>
      <c r="E251" s="1" t="s">
        <v>352</v>
      </c>
      <c r="F251" s="4">
        <v>-110900</v>
      </c>
      <c r="G251" s="4">
        <v>-7873.46</v>
      </c>
      <c r="H251" s="4">
        <v>-1.25</v>
      </c>
    </row>
    <row r="252" spans="2:8">
      <c r="B252" s="1" t="s">
        <v>2989</v>
      </c>
      <c r="C252" s="15" t="s">
        <v>208</v>
      </c>
      <c r="D252" s="1" t="s">
        <v>232</v>
      </c>
      <c r="E252" s="1" t="s">
        <v>233</v>
      </c>
      <c r="F252" s="4">
        <v>-151000</v>
      </c>
      <c r="G252" s="4">
        <v>-8035.99</v>
      </c>
      <c r="H252" s="4">
        <v>-1.28</v>
      </c>
    </row>
    <row r="253" spans="2:8">
      <c r="B253" s="1" t="s">
        <v>2990</v>
      </c>
      <c r="C253" s="15" t="s">
        <v>208</v>
      </c>
      <c r="D253" s="1" t="s">
        <v>321</v>
      </c>
      <c r="E253" s="1" t="s">
        <v>414</v>
      </c>
      <c r="F253" s="4">
        <v>-7749000</v>
      </c>
      <c r="G253" s="4">
        <v>-8179.07</v>
      </c>
      <c r="H253" s="4">
        <v>-1.3</v>
      </c>
    </row>
    <row r="254" spans="2:8">
      <c r="B254" s="1" t="s">
        <v>744</v>
      </c>
      <c r="C254" s="15" t="s">
        <v>208</v>
      </c>
      <c r="D254" s="1" t="s">
        <v>209</v>
      </c>
      <c r="E254" s="1" t="s">
        <v>344</v>
      </c>
      <c r="F254" s="4">
        <v>-1978500</v>
      </c>
      <c r="G254" s="4">
        <v>-8356.19</v>
      </c>
      <c r="H254" s="4">
        <v>-1.33</v>
      </c>
    </row>
    <row r="255" spans="2:8">
      <c r="B255" s="1" t="s">
        <v>2991</v>
      </c>
      <c r="C255" s="15" t="s">
        <v>208</v>
      </c>
      <c r="D255" s="1" t="s">
        <v>218</v>
      </c>
      <c r="E255" s="1" t="s">
        <v>219</v>
      </c>
      <c r="F255" s="4">
        <v>-343800</v>
      </c>
      <c r="G255" s="4">
        <v>-8795.44</v>
      </c>
      <c r="H255" s="4">
        <v>-1.4</v>
      </c>
    </row>
    <row r="256" spans="2:8">
      <c r="B256" s="1" t="s">
        <v>2992</v>
      </c>
      <c r="C256" s="15" t="s">
        <v>208</v>
      </c>
      <c r="D256" s="1" t="s">
        <v>211</v>
      </c>
      <c r="E256" s="1" t="s">
        <v>212</v>
      </c>
      <c r="F256" s="4">
        <v>-407000</v>
      </c>
      <c r="G256" s="4">
        <v>-8795.8799999999992</v>
      </c>
      <c r="H256" s="4">
        <v>-1.4</v>
      </c>
    </row>
    <row r="257" spans="2:10">
      <c r="B257" s="1" t="s">
        <v>2993</v>
      </c>
      <c r="C257" s="15" t="s">
        <v>208</v>
      </c>
      <c r="D257" s="1" t="s">
        <v>393</v>
      </c>
      <c r="E257" s="1" t="s">
        <v>460</v>
      </c>
      <c r="F257" s="4">
        <v>-1282500</v>
      </c>
      <c r="G257" s="4">
        <v>-9164.1</v>
      </c>
      <c r="H257" s="4">
        <v>-1.45</v>
      </c>
    </row>
    <row r="258" spans="2:10">
      <c r="B258" s="1" t="s">
        <v>2994</v>
      </c>
      <c r="C258" s="15" t="s">
        <v>208</v>
      </c>
      <c r="D258" s="1" t="s">
        <v>395</v>
      </c>
      <c r="E258" s="1" t="s">
        <v>397</v>
      </c>
      <c r="F258" s="4">
        <v>-3332500</v>
      </c>
      <c r="G258" s="4">
        <v>-9191.0400000000009</v>
      </c>
      <c r="H258" s="4">
        <v>-1.46</v>
      </c>
    </row>
    <row r="259" spans="2:10">
      <c r="B259" s="1" t="s">
        <v>2995</v>
      </c>
      <c r="C259" s="15" t="s">
        <v>208</v>
      </c>
      <c r="D259" s="1" t="s">
        <v>214</v>
      </c>
      <c r="E259" s="1" t="s">
        <v>215</v>
      </c>
      <c r="F259" s="4">
        <v>-744000</v>
      </c>
      <c r="G259" s="4">
        <v>-10398.52</v>
      </c>
      <c r="H259" s="4">
        <v>-1.65</v>
      </c>
    </row>
    <row r="260" spans="2:10">
      <c r="B260" s="1" t="s">
        <v>2996</v>
      </c>
      <c r="C260" s="15" t="s">
        <v>208</v>
      </c>
      <c r="D260" s="1" t="s">
        <v>393</v>
      </c>
      <c r="E260" s="1" t="s">
        <v>394</v>
      </c>
      <c r="F260" s="4">
        <v>-1003850</v>
      </c>
      <c r="G260" s="4">
        <v>-11113.12</v>
      </c>
      <c r="H260" s="4">
        <v>-1.76</v>
      </c>
    </row>
    <row r="261" spans="2:10">
      <c r="B261" s="1" t="s">
        <v>2997</v>
      </c>
      <c r="C261" s="15" t="s">
        <v>208</v>
      </c>
      <c r="D261" s="1" t="s">
        <v>261</v>
      </c>
      <c r="E261" s="1" t="s">
        <v>464</v>
      </c>
      <c r="F261" s="4">
        <v>-1486250</v>
      </c>
      <c r="G261" s="4">
        <v>-11485</v>
      </c>
      <c r="H261" s="4">
        <v>-1.82</v>
      </c>
    </row>
    <row r="262" spans="2:10" s="165" customFormat="1">
      <c r="B262" s="165" t="s">
        <v>2998</v>
      </c>
      <c r="C262" s="199" t="s">
        <v>208</v>
      </c>
      <c r="D262" s="165" t="s">
        <v>223</v>
      </c>
      <c r="E262" s="165" t="s">
        <v>224</v>
      </c>
      <c r="F262" s="167">
        <v>-2184180</v>
      </c>
      <c r="G262" s="167">
        <v>-11726.86</v>
      </c>
      <c r="H262" s="167">
        <v>-1.86</v>
      </c>
    </row>
    <row r="263" spans="2:10">
      <c r="B263" s="2" t="s">
        <v>273</v>
      </c>
      <c r="C263" s="35"/>
      <c r="D263" s="2"/>
      <c r="E263" s="2"/>
      <c r="F263" s="10"/>
      <c r="G263" s="10">
        <f>SUM(G15:G138)</f>
        <v>419380.58000000019</v>
      </c>
      <c r="H263" s="10">
        <f>SUM(H15:H138)</f>
        <v>66.550000000000011</v>
      </c>
    </row>
    <row r="264" spans="2:10">
      <c r="B264" s="6" t="s">
        <v>107</v>
      </c>
      <c r="C264" s="36" t="s">
        <v>108</v>
      </c>
      <c r="D264" s="6" t="s">
        <v>109</v>
      </c>
      <c r="E264" s="6" t="s">
        <v>110</v>
      </c>
      <c r="F264" s="8" t="s">
        <v>111</v>
      </c>
      <c r="G264" s="8" t="s">
        <v>112</v>
      </c>
      <c r="H264" s="8" t="s">
        <v>113</v>
      </c>
    </row>
    <row r="265" spans="2:10">
      <c r="B265" s="2" t="s">
        <v>114</v>
      </c>
      <c r="C265" s="15"/>
    </row>
    <row r="266" spans="2:10">
      <c r="B266" s="2" t="s">
        <v>115</v>
      </c>
      <c r="C266" s="15"/>
    </row>
    <row r="267" spans="2:10">
      <c r="B267" s="2" t="s">
        <v>116</v>
      </c>
      <c r="C267" s="15"/>
    </row>
    <row r="268" spans="2:10">
      <c r="B268" s="1" t="s">
        <v>3116</v>
      </c>
      <c r="C268" s="15">
        <v>3.77</v>
      </c>
      <c r="D268" s="1" t="s">
        <v>118</v>
      </c>
      <c r="E268" s="1" t="s">
        <v>640</v>
      </c>
      <c r="F268" s="4">
        <v>7700000</v>
      </c>
      <c r="G268" s="4">
        <v>7785.47</v>
      </c>
      <c r="H268" s="4">
        <v>1.24</v>
      </c>
      <c r="J268" s="39"/>
    </row>
    <row r="269" spans="2:10">
      <c r="B269" s="1" t="s">
        <v>841</v>
      </c>
      <c r="C269" s="15">
        <v>3.92</v>
      </c>
      <c r="D269" s="1" t="s">
        <v>118</v>
      </c>
      <c r="E269" s="1" t="s">
        <v>842</v>
      </c>
      <c r="F269" s="4">
        <v>6000000</v>
      </c>
      <c r="G269" s="4">
        <v>6253.2</v>
      </c>
      <c r="H269" s="4">
        <v>0.99</v>
      </c>
      <c r="J269" s="39"/>
    </row>
    <row r="270" spans="2:10">
      <c r="B270" s="1" t="s">
        <v>3117</v>
      </c>
      <c r="C270" s="15">
        <v>4.12</v>
      </c>
      <c r="D270" s="1" t="s">
        <v>118</v>
      </c>
      <c r="E270" s="1" t="s">
        <v>750</v>
      </c>
      <c r="F270" s="4">
        <v>6000000</v>
      </c>
      <c r="G270" s="4">
        <v>6242.4</v>
      </c>
      <c r="H270" s="4">
        <v>0.99</v>
      </c>
      <c r="J270" s="39"/>
    </row>
    <row r="271" spans="2:10">
      <c r="B271" s="1" t="s">
        <v>747</v>
      </c>
      <c r="C271" s="15">
        <v>3.97</v>
      </c>
      <c r="D271" s="1" t="s">
        <v>118</v>
      </c>
      <c r="E271" s="1" t="s">
        <v>748</v>
      </c>
      <c r="F271" s="4">
        <v>5700000</v>
      </c>
      <c r="G271" s="4">
        <v>5998.01</v>
      </c>
      <c r="H271" s="4">
        <v>0.95</v>
      </c>
      <c r="J271" s="39"/>
    </row>
    <row r="272" spans="2:10">
      <c r="B272" s="1" t="s">
        <v>3220</v>
      </c>
      <c r="C272" s="15">
        <v>3.88</v>
      </c>
      <c r="D272" s="1" t="s">
        <v>118</v>
      </c>
      <c r="E272" s="1" t="s">
        <v>937</v>
      </c>
      <c r="F272" s="4">
        <v>5500000</v>
      </c>
      <c r="G272" s="4">
        <v>5727.7</v>
      </c>
      <c r="H272" s="4">
        <v>0.91</v>
      </c>
      <c r="J272" s="39"/>
    </row>
    <row r="273" spans="2:10">
      <c r="B273" s="1" t="s">
        <v>938</v>
      </c>
      <c r="C273" s="15">
        <v>4.0199999999999996</v>
      </c>
      <c r="D273" s="1" t="s">
        <v>118</v>
      </c>
      <c r="E273" s="1" t="s">
        <v>939</v>
      </c>
      <c r="F273" s="4">
        <v>5500000</v>
      </c>
      <c r="G273" s="4">
        <v>5495.17</v>
      </c>
      <c r="H273" s="4">
        <v>0.87</v>
      </c>
      <c r="J273" s="39"/>
    </row>
    <row r="274" spans="2:10">
      <c r="B274" s="1" t="s">
        <v>3214</v>
      </c>
      <c r="C274" s="15">
        <v>4.01</v>
      </c>
      <c r="D274" s="1" t="s">
        <v>118</v>
      </c>
      <c r="E274" s="1" t="s">
        <v>940</v>
      </c>
      <c r="F274" s="4">
        <v>4000000</v>
      </c>
      <c r="G274" s="4">
        <v>4183.84</v>
      </c>
      <c r="H274" s="4">
        <v>0.66</v>
      </c>
      <c r="J274" s="39"/>
    </row>
    <row r="275" spans="2:10">
      <c r="B275" s="1" t="s">
        <v>3125</v>
      </c>
      <c r="C275" s="15">
        <v>3.75</v>
      </c>
      <c r="D275" s="1" t="s">
        <v>118</v>
      </c>
      <c r="E275" s="1" t="s">
        <v>840</v>
      </c>
      <c r="F275" s="4">
        <v>4000000</v>
      </c>
      <c r="G275" s="4">
        <v>4122.46</v>
      </c>
      <c r="H275" s="4">
        <v>0.65</v>
      </c>
      <c r="J275" s="39"/>
    </row>
    <row r="276" spans="2:10">
      <c r="B276" s="1" t="s">
        <v>3218</v>
      </c>
      <c r="C276" s="15">
        <v>3.67</v>
      </c>
      <c r="D276" s="1" t="s">
        <v>118</v>
      </c>
      <c r="E276" s="1" t="s">
        <v>942</v>
      </c>
      <c r="F276" s="4">
        <v>4000000</v>
      </c>
      <c r="G276" s="4">
        <v>4087.29</v>
      </c>
      <c r="H276" s="4">
        <v>0.65</v>
      </c>
      <c r="J276" s="39"/>
    </row>
    <row r="277" spans="2:10">
      <c r="B277" s="1" t="s">
        <v>3216</v>
      </c>
      <c r="C277" s="15">
        <v>3.36</v>
      </c>
      <c r="D277" s="1" t="s">
        <v>118</v>
      </c>
      <c r="E277" s="1" t="s">
        <v>123</v>
      </c>
      <c r="F277" s="4">
        <v>4000000</v>
      </c>
      <c r="G277" s="4">
        <v>4013.55</v>
      </c>
      <c r="H277" s="4">
        <v>0.64</v>
      </c>
      <c r="J277" s="39"/>
    </row>
    <row r="278" spans="2:10">
      <c r="B278" s="1" t="s">
        <v>3124</v>
      </c>
      <c r="C278" s="15">
        <v>4.33</v>
      </c>
      <c r="D278" s="1" t="s">
        <v>118</v>
      </c>
      <c r="E278" s="1" t="s">
        <v>838</v>
      </c>
      <c r="F278" s="4">
        <v>3500000</v>
      </c>
      <c r="G278" s="4">
        <v>3684.98</v>
      </c>
      <c r="H278" s="4">
        <v>0.57999999999999996</v>
      </c>
      <c r="J278" s="39"/>
    </row>
    <row r="279" spans="2:10">
      <c r="B279" s="1" t="s">
        <v>3215</v>
      </c>
      <c r="C279" s="15">
        <v>4.47</v>
      </c>
      <c r="D279" s="1" t="s">
        <v>118</v>
      </c>
      <c r="E279" s="1" t="s">
        <v>943</v>
      </c>
      <c r="F279" s="4">
        <v>3500000</v>
      </c>
      <c r="G279" s="4">
        <v>3500.7</v>
      </c>
      <c r="H279" s="4">
        <v>0.56000000000000005</v>
      </c>
      <c r="J279" s="39"/>
    </row>
    <row r="280" spans="2:10">
      <c r="B280" s="1" t="s">
        <v>3119</v>
      </c>
      <c r="C280" s="15">
        <v>4.7</v>
      </c>
      <c r="D280" s="1" t="s">
        <v>118</v>
      </c>
      <c r="E280" s="1" t="s">
        <v>498</v>
      </c>
      <c r="F280" s="4">
        <v>2300000</v>
      </c>
      <c r="G280" s="4">
        <v>2448.81</v>
      </c>
      <c r="H280" s="4">
        <v>0.39</v>
      </c>
      <c r="J280" s="39"/>
    </row>
    <row r="281" spans="2:10">
      <c r="B281" s="1" t="s">
        <v>3118</v>
      </c>
      <c r="C281" s="15">
        <v>4.2699999999999996</v>
      </c>
      <c r="D281" s="1" t="s">
        <v>118</v>
      </c>
      <c r="E281" s="1" t="s">
        <v>746</v>
      </c>
      <c r="F281" s="4">
        <v>2200000</v>
      </c>
      <c r="G281" s="4">
        <v>2321.39</v>
      </c>
      <c r="H281" s="4">
        <v>0.37</v>
      </c>
      <c r="J281" s="39"/>
    </row>
    <row r="282" spans="2:10">
      <c r="B282" s="1" t="s">
        <v>3219</v>
      </c>
      <c r="C282" s="15">
        <v>4.68</v>
      </c>
      <c r="D282" s="1" t="s">
        <v>118</v>
      </c>
      <c r="E282" s="1" t="s">
        <v>944</v>
      </c>
      <c r="F282" s="4">
        <v>2000000</v>
      </c>
      <c r="G282" s="4">
        <v>2192.2199999999998</v>
      </c>
      <c r="H282" s="4">
        <v>0.35</v>
      </c>
      <c r="J282" s="39"/>
    </row>
    <row r="283" spans="2:10">
      <c r="B283" s="1" t="s">
        <v>3217</v>
      </c>
      <c r="C283" s="15">
        <v>4.42</v>
      </c>
      <c r="D283" s="1" t="s">
        <v>118</v>
      </c>
      <c r="E283" s="1" t="s">
        <v>945</v>
      </c>
      <c r="F283" s="4">
        <v>500000</v>
      </c>
      <c r="G283" s="4">
        <v>516.5</v>
      </c>
      <c r="H283" s="4">
        <v>0.08</v>
      </c>
      <c r="J283" s="39"/>
    </row>
    <row r="284" spans="2:10">
      <c r="B284" s="2" t="s">
        <v>124</v>
      </c>
      <c r="C284" s="35"/>
      <c r="D284" s="2"/>
      <c r="E284" s="2"/>
      <c r="F284" s="10"/>
      <c r="G284" s="10">
        <f>SUM(G264:G283)</f>
        <v>68573.690000000017</v>
      </c>
      <c r="H284" s="10">
        <f>SUM(H264:H283)</f>
        <v>10.88</v>
      </c>
    </row>
    <row r="285" spans="2:10">
      <c r="B285" s="2" t="s">
        <v>369</v>
      </c>
      <c r="C285" s="15"/>
    </row>
    <row r="286" spans="2:10">
      <c r="B286" s="1" t="s">
        <v>2999</v>
      </c>
      <c r="C286" s="15">
        <v>4.5999999999999996</v>
      </c>
      <c r="D286" s="1" t="s">
        <v>370</v>
      </c>
      <c r="E286" s="1" t="s">
        <v>946</v>
      </c>
      <c r="F286" s="4">
        <v>500</v>
      </c>
      <c r="G286" s="4">
        <v>5020.08</v>
      </c>
      <c r="H286" s="4">
        <v>0.8</v>
      </c>
      <c r="J286" s="39"/>
    </row>
    <row r="287" spans="2:10">
      <c r="B287" s="1" t="s">
        <v>947</v>
      </c>
      <c r="C287" s="15">
        <v>4.41</v>
      </c>
      <c r="D287" s="1" t="s">
        <v>370</v>
      </c>
      <c r="E287" s="1" t="s">
        <v>948</v>
      </c>
      <c r="F287" s="4">
        <v>250</v>
      </c>
      <c r="G287" s="4">
        <v>2577.7800000000002</v>
      </c>
      <c r="H287" s="4">
        <v>0.41</v>
      </c>
      <c r="J287" s="39"/>
    </row>
    <row r="288" spans="2:10">
      <c r="B288" s="1" t="s">
        <v>949</v>
      </c>
      <c r="C288" s="15">
        <v>3.9</v>
      </c>
      <c r="D288" s="1" t="s">
        <v>370</v>
      </c>
      <c r="E288" s="1" t="s">
        <v>950</v>
      </c>
      <c r="F288" s="4">
        <v>250</v>
      </c>
      <c r="G288" s="4">
        <v>2574.7399999999998</v>
      </c>
      <c r="H288" s="4">
        <v>0.41</v>
      </c>
      <c r="J288" s="39"/>
    </row>
    <row r="289" spans="2:10">
      <c r="B289" s="1" t="s">
        <v>3000</v>
      </c>
      <c r="C289" s="15">
        <v>4.6399999999999997</v>
      </c>
      <c r="D289" s="1" t="s">
        <v>370</v>
      </c>
      <c r="E289" s="1" t="s">
        <v>951</v>
      </c>
      <c r="F289" s="4">
        <v>250</v>
      </c>
      <c r="G289" s="4">
        <v>2558.29</v>
      </c>
      <c r="H289" s="4">
        <v>0.41</v>
      </c>
      <c r="J289" s="39"/>
    </row>
    <row r="290" spans="2:10">
      <c r="B290" s="1" t="s">
        <v>3001</v>
      </c>
      <c r="C290" s="15">
        <v>4.75</v>
      </c>
      <c r="D290" s="1" t="s">
        <v>370</v>
      </c>
      <c r="E290" s="1" t="s">
        <v>952</v>
      </c>
      <c r="F290" s="4">
        <v>250</v>
      </c>
      <c r="G290" s="4">
        <v>2490.29</v>
      </c>
      <c r="H290" s="4">
        <v>0.4</v>
      </c>
      <c r="J290" s="39"/>
    </row>
    <row r="291" spans="2:10">
      <c r="B291" s="1" t="s">
        <v>3002</v>
      </c>
      <c r="C291" s="15">
        <v>4.37</v>
      </c>
      <c r="D291" s="1" t="s">
        <v>370</v>
      </c>
      <c r="E291" s="1" t="s">
        <v>876</v>
      </c>
      <c r="F291" s="4">
        <v>200</v>
      </c>
      <c r="G291" s="4">
        <v>2048.4699999999998</v>
      </c>
      <c r="H291" s="4">
        <v>0.33</v>
      </c>
      <c r="J291" s="39"/>
    </row>
    <row r="292" spans="2:10">
      <c r="B292" s="1" t="s">
        <v>3003</v>
      </c>
      <c r="C292" s="15">
        <v>4.29</v>
      </c>
      <c r="D292" s="1" t="s">
        <v>374</v>
      </c>
      <c r="E292" s="1" t="s">
        <v>953</v>
      </c>
      <c r="F292" s="4">
        <v>150</v>
      </c>
      <c r="G292" s="4">
        <v>1550.49</v>
      </c>
      <c r="H292" s="4">
        <v>0.25</v>
      </c>
      <c r="J292" s="39"/>
    </row>
    <row r="293" spans="2:10">
      <c r="B293" s="1" t="s">
        <v>3004</v>
      </c>
      <c r="C293" s="15">
        <v>4.6500000000000004</v>
      </c>
      <c r="D293" s="1" t="s">
        <v>370</v>
      </c>
      <c r="E293" s="1" t="s">
        <v>954</v>
      </c>
      <c r="F293" s="4">
        <v>150</v>
      </c>
      <c r="G293" s="4">
        <v>1548.22</v>
      </c>
      <c r="H293" s="4">
        <v>0.25</v>
      </c>
      <c r="J293" s="39"/>
    </row>
    <row r="294" spans="2:10">
      <c r="B294" s="1" t="s">
        <v>3005</v>
      </c>
      <c r="C294" s="15">
        <v>4.1500000000000004</v>
      </c>
      <c r="D294" s="1" t="s">
        <v>370</v>
      </c>
      <c r="E294" s="1" t="s">
        <v>955</v>
      </c>
      <c r="F294" s="4">
        <v>150</v>
      </c>
      <c r="G294" s="4">
        <v>1539.2</v>
      </c>
      <c r="H294" s="4">
        <v>0.24</v>
      </c>
      <c r="J294" s="39"/>
    </row>
    <row r="295" spans="2:10">
      <c r="B295" s="1" t="s">
        <v>3006</v>
      </c>
      <c r="C295" s="15">
        <v>3.58</v>
      </c>
      <c r="D295" s="1" t="s">
        <v>370</v>
      </c>
      <c r="E295" s="1" t="s">
        <v>879</v>
      </c>
      <c r="F295" s="4">
        <v>15</v>
      </c>
      <c r="G295" s="4">
        <v>1510.38</v>
      </c>
      <c r="H295" s="4">
        <v>0.24</v>
      </c>
      <c r="J295" s="39"/>
    </row>
    <row r="296" spans="2:10">
      <c r="B296" s="1" t="s">
        <v>3007</v>
      </c>
      <c r="C296" s="15">
        <v>4.3499999999999996</v>
      </c>
      <c r="D296" s="1" t="s">
        <v>374</v>
      </c>
      <c r="E296" s="1" t="s">
        <v>956</v>
      </c>
      <c r="F296" s="4">
        <v>100</v>
      </c>
      <c r="G296" s="4">
        <v>1034.8499999999999</v>
      </c>
      <c r="H296" s="4">
        <v>0.16</v>
      </c>
      <c r="J296" s="39"/>
    </row>
    <row r="297" spans="2:10">
      <c r="B297" s="1" t="s">
        <v>3008</v>
      </c>
      <c r="C297" s="15">
        <v>3.9</v>
      </c>
      <c r="D297" s="1" t="s">
        <v>370</v>
      </c>
      <c r="E297" s="1" t="s">
        <v>957</v>
      </c>
      <c r="F297" s="4">
        <v>100</v>
      </c>
      <c r="G297" s="4">
        <v>1013.45</v>
      </c>
      <c r="H297" s="4">
        <v>0.16</v>
      </c>
      <c r="J297" s="39"/>
    </row>
    <row r="298" spans="2:10">
      <c r="B298" s="1" t="s">
        <v>958</v>
      </c>
      <c r="C298" s="15">
        <v>3.62</v>
      </c>
      <c r="D298" s="1" t="s">
        <v>370</v>
      </c>
      <c r="E298" s="1" t="s">
        <v>959</v>
      </c>
      <c r="F298" s="4">
        <v>100</v>
      </c>
      <c r="G298" s="4">
        <v>1011.81</v>
      </c>
      <c r="H298" s="4">
        <v>0.16</v>
      </c>
      <c r="J298" s="39"/>
    </row>
    <row r="299" spans="2:10">
      <c r="B299" s="1" t="s">
        <v>3009</v>
      </c>
      <c r="C299" s="15">
        <v>4.99</v>
      </c>
      <c r="D299" s="1" t="s">
        <v>370</v>
      </c>
      <c r="E299" s="1" t="s">
        <v>960</v>
      </c>
      <c r="F299" s="4">
        <v>50</v>
      </c>
      <c r="G299" s="4">
        <v>532.6</v>
      </c>
      <c r="H299" s="4">
        <v>0.08</v>
      </c>
      <c r="J299" s="39"/>
    </row>
    <row r="300" spans="2:10">
      <c r="B300" s="1" t="s">
        <v>3010</v>
      </c>
      <c r="C300" s="15">
        <v>5.49</v>
      </c>
      <c r="D300" s="1" t="s">
        <v>370</v>
      </c>
      <c r="E300" s="1" t="s">
        <v>679</v>
      </c>
      <c r="F300" s="4">
        <v>50</v>
      </c>
      <c r="G300" s="4">
        <v>515.79</v>
      </c>
      <c r="H300" s="4">
        <v>0.08</v>
      </c>
      <c r="J300" s="39"/>
    </row>
    <row r="301" spans="2:10">
      <c r="B301" s="1" t="s">
        <v>3011</v>
      </c>
      <c r="C301" s="15">
        <v>3.9</v>
      </c>
      <c r="D301" s="1" t="s">
        <v>370</v>
      </c>
      <c r="E301" s="1" t="s">
        <v>961</v>
      </c>
      <c r="F301" s="4">
        <v>50</v>
      </c>
      <c r="G301" s="4">
        <v>512.05999999999995</v>
      </c>
      <c r="H301" s="4">
        <v>0.08</v>
      </c>
      <c r="J301" s="39"/>
    </row>
    <row r="302" spans="2:10">
      <c r="B302" s="1" t="s">
        <v>3012</v>
      </c>
      <c r="C302" s="15">
        <v>3.68</v>
      </c>
      <c r="D302" s="1" t="s">
        <v>370</v>
      </c>
      <c r="E302" s="1" t="s">
        <v>962</v>
      </c>
      <c r="F302" s="4">
        <v>50</v>
      </c>
      <c r="G302" s="4">
        <v>503.79</v>
      </c>
      <c r="H302" s="4">
        <v>0.08</v>
      </c>
      <c r="J302" s="39"/>
    </row>
    <row r="303" spans="2:10">
      <c r="B303" s="2" t="s">
        <v>384</v>
      </c>
      <c r="C303" s="35"/>
      <c r="D303" s="2"/>
      <c r="E303" s="2"/>
      <c r="F303" s="10"/>
      <c r="G303" s="10">
        <f>SUM(G285:G302)</f>
        <v>28542.290000000008</v>
      </c>
      <c r="H303" s="10">
        <f>+G303*100/G345</f>
        <v>4.5287859875609193</v>
      </c>
    </row>
    <row r="304" spans="2:10">
      <c r="B304" s="2" t="s">
        <v>125</v>
      </c>
      <c r="C304" s="15"/>
    </row>
    <row r="305" spans="2:8">
      <c r="B305" s="1" t="s">
        <v>3230</v>
      </c>
      <c r="C305" s="15">
        <v>3.64</v>
      </c>
      <c r="D305" s="1" t="s">
        <v>118</v>
      </c>
      <c r="E305" s="1" t="s">
        <v>963</v>
      </c>
      <c r="F305" s="4">
        <v>4000000</v>
      </c>
      <c r="G305" s="4">
        <v>3914.62</v>
      </c>
      <c r="H305" s="4">
        <v>0.62</v>
      </c>
    </row>
    <row r="306" spans="2:8">
      <c r="B306" s="1" t="s">
        <v>3121</v>
      </c>
      <c r="C306" s="15">
        <v>3.43</v>
      </c>
      <c r="D306" s="1" t="s">
        <v>118</v>
      </c>
      <c r="E306" s="1" t="s">
        <v>757</v>
      </c>
      <c r="F306" s="4">
        <v>3300000</v>
      </c>
      <c r="G306" s="4">
        <v>3267.2</v>
      </c>
      <c r="H306" s="4">
        <v>0.52</v>
      </c>
    </row>
    <row r="307" spans="2:8">
      <c r="B307" s="1" t="s">
        <v>3237</v>
      </c>
      <c r="C307" s="15">
        <v>3.51</v>
      </c>
      <c r="D307" s="1" t="s">
        <v>118</v>
      </c>
      <c r="E307" s="1" t="s">
        <v>964</v>
      </c>
      <c r="F307" s="4">
        <v>3000000</v>
      </c>
      <c r="G307" s="4">
        <v>2959.59</v>
      </c>
      <c r="H307" s="4">
        <v>0.47</v>
      </c>
    </row>
    <row r="308" spans="2:8">
      <c r="B308" s="1" t="s">
        <v>3228</v>
      </c>
      <c r="C308" s="15">
        <v>3.43</v>
      </c>
      <c r="D308" s="1" t="s">
        <v>118</v>
      </c>
      <c r="E308" s="1" t="s">
        <v>965</v>
      </c>
      <c r="F308" s="4">
        <v>2500000</v>
      </c>
      <c r="G308" s="4">
        <v>2476.7600000000002</v>
      </c>
      <c r="H308" s="4">
        <v>0.39</v>
      </c>
    </row>
    <row r="309" spans="2:8">
      <c r="B309" s="1" t="s">
        <v>3236</v>
      </c>
      <c r="C309" s="15">
        <v>3.51</v>
      </c>
      <c r="D309" s="1" t="s">
        <v>118</v>
      </c>
      <c r="E309" s="1" t="s">
        <v>966</v>
      </c>
      <c r="F309" s="4">
        <v>2500000</v>
      </c>
      <c r="G309" s="4">
        <v>2469.6</v>
      </c>
      <c r="H309" s="4">
        <v>0.39</v>
      </c>
    </row>
    <row r="310" spans="2:8">
      <c r="B310" s="1" t="s">
        <v>3233</v>
      </c>
      <c r="C310" s="15">
        <v>3.7</v>
      </c>
      <c r="D310" s="1" t="s">
        <v>118</v>
      </c>
      <c r="E310" s="1" t="s">
        <v>967</v>
      </c>
      <c r="F310" s="4">
        <v>2500000</v>
      </c>
      <c r="G310" s="4">
        <v>2428.94</v>
      </c>
      <c r="H310" s="4">
        <v>0.39</v>
      </c>
    </row>
    <row r="311" spans="2:8">
      <c r="B311" s="1" t="s">
        <v>3128</v>
      </c>
      <c r="C311" s="15">
        <v>3.38</v>
      </c>
      <c r="D311" s="1" t="s">
        <v>118</v>
      </c>
      <c r="E311" s="1" t="s">
        <v>889</v>
      </c>
      <c r="F311" s="4">
        <v>2000000</v>
      </c>
      <c r="G311" s="4">
        <v>1986.77</v>
      </c>
      <c r="H311" s="4">
        <v>0.32</v>
      </c>
    </row>
    <row r="312" spans="2:8">
      <c r="B312" s="1" t="s">
        <v>3225</v>
      </c>
      <c r="C312" s="15">
        <v>3.35</v>
      </c>
      <c r="D312" s="1" t="s">
        <v>118</v>
      </c>
      <c r="E312" s="1" t="s">
        <v>891</v>
      </c>
      <c r="F312" s="4">
        <v>1500000</v>
      </c>
      <c r="G312" s="4">
        <v>1493.01</v>
      </c>
      <c r="H312" s="4">
        <v>0.24</v>
      </c>
    </row>
    <row r="313" spans="2:8">
      <c r="B313" s="1" t="s">
        <v>3129</v>
      </c>
      <c r="C313" s="15">
        <v>3.35</v>
      </c>
      <c r="D313" s="1" t="s">
        <v>118</v>
      </c>
      <c r="E313" s="1" t="s">
        <v>893</v>
      </c>
      <c r="F313" s="4">
        <v>1500000</v>
      </c>
      <c r="G313" s="4">
        <v>1489.2</v>
      </c>
      <c r="H313" s="4">
        <v>0.24</v>
      </c>
    </row>
    <row r="314" spans="2:8">
      <c r="B314" s="1" t="s">
        <v>3229</v>
      </c>
      <c r="C314" s="15">
        <v>3.61</v>
      </c>
      <c r="D314" s="1" t="s">
        <v>118</v>
      </c>
      <c r="E314" s="1" t="s">
        <v>968</v>
      </c>
      <c r="F314" s="4">
        <v>1500000</v>
      </c>
      <c r="G314" s="4">
        <v>1469.19</v>
      </c>
      <c r="H314" s="4">
        <v>0.23</v>
      </c>
    </row>
    <row r="315" spans="2:8">
      <c r="B315" s="1" t="s">
        <v>3231</v>
      </c>
      <c r="C315" s="15">
        <v>3.64</v>
      </c>
      <c r="D315" s="1" t="s">
        <v>118</v>
      </c>
      <c r="E315" s="1" t="s">
        <v>970</v>
      </c>
      <c r="F315" s="4">
        <v>1500000</v>
      </c>
      <c r="G315" s="4">
        <v>1466.98</v>
      </c>
      <c r="H315" s="4">
        <v>0.23</v>
      </c>
    </row>
    <row r="316" spans="2:8">
      <c r="B316" s="1" t="s">
        <v>3232</v>
      </c>
      <c r="C316" s="15">
        <v>3.66</v>
      </c>
      <c r="D316" s="1" t="s">
        <v>118</v>
      </c>
      <c r="E316" s="1" t="s">
        <v>971</v>
      </c>
      <c r="F316" s="4">
        <v>1500000</v>
      </c>
      <c r="G316" s="4">
        <v>1460.75</v>
      </c>
      <c r="H316" s="4">
        <v>0.23</v>
      </c>
    </row>
    <row r="317" spans="2:8">
      <c r="B317" s="1" t="s">
        <v>3235</v>
      </c>
      <c r="C317" s="15">
        <v>3.7</v>
      </c>
      <c r="D317" s="1" t="s">
        <v>118</v>
      </c>
      <c r="E317" s="1" t="s">
        <v>972</v>
      </c>
      <c r="F317" s="4">
        <v>1500000</v>
      </c>
      <c r="G317" s="4">
        <v>1455.5</v>
      </c>
      <c r="H317" s="4">
        <v>0.23</v>
      </c>
    </row>
    <row r="318" spans="2:8">
      <c r="B318" s="1" t="s">
        <v>3223</v>
      </c>
      <c r="C318" s="15">
        <v>3.3</v>
      </c>
      <c r="D318" s="1" t="s">
        <v>118</v>
      </c>
      <c r="E318" s="1" t="s">
        <v>973</v>
      </c>
      <c r="F318" s="4">
        <v>1000000</v>
      </c>
      <c r="G318" s="4">
        <v>997.93</v>
      </c>
      <c r="H318" s="4">
        <v>0.16</v>
      </c>
    </row>
    <row r="319" spans="2:8">
      <c r="B319" s="1" t="s">
        <v>3224</v>
      </c>
      <c r="C319" s="15">
        <v>3.32</v>
      </c>
      <c r="D319" s="1" t="s">
        <v>118</v>
      </c>
      <c r="E319" s="1" t="s">
        <v>170</v>
      </c>
      <c r="F319" s="4">
        <v>1000000</v>
      </c>
      <c r="G319" s="4">
        <v>996.65</v>
      </c>
      <c r="H319" s="4">
        <v>0.16</v>
      </c>
    </row>
    <row r="320" spans="2:8">
      <c r="B320" s="1" t="s">
        <v>974</v>
      </c>
      <c r="C320" s="15">
        <v>3.32</v>
      </c>
      <c r="D320" s="1" t="s">
        <v>118</v>
      </c>
      <c r="E320" s="1" t="s">
        <v>975</v>
      </c>
      <c r="F320" s="4">
        <v>1000000</v>
      </c>
      <c r="G320" s="4">
        <v>996.65</v>
      </c>
      <c r="H320" s="4">
        <v>0.16</v>
      </c>
    </row>
    <row r="321" spans="2:8">
      <c r="B321" s="1" t="s">
        <v>3226</v>
      </c>
      <c r="C321" s="15">
        <v>3.38</v>
      </c>
      <c r="D321" s="1" t="s">
        <v>118</v>
      </c>
      <c r="E321" s="1" t="s">
        <v>976</v>
      </c>
      <c r="F321" s="4">
        <v>1000000</v>
      </c>
      <c r="G321" s="4">
        <v>994.03</v>
      </c>
      <c r="H321" s="4">
        <v>0.16</v>
      </c>
    </row>
    <row r="322" spans="2:8">
      <c r="B322" s="1" t="s">
        <v>3227</v>
      </c>
      <c r="C322" s="15">
        <v>3.39</v>
      </c>
      <c r="D322" s="1" t="s">
        <v>118</v>
      </c>
      <c r="E322" s="1" t="s">
        <v>890</v>
      </c>
      <c r="F322" s="4">
        <v>1000000</v>
      </c>
      <c r="G322" s="4">
        <v>992.08</v>
      </c>
      <c r="H322" s="4">
        <v>0.16</v>
      </c>
    </row>
    <row r="323" spans="2:8">
      <c r="B323" s="1" t="s">
        <v>3222</v>
      </c>
      <c r="C323" s="15">
        <v>3.43</v>
      </c>
      <c r="D323" s="1" t="s">
        <v>118</v>
      </c>
      <c r="E323" s="1" t="s">
        <v>977</v>
      </c>
      <c r="F323" s="4">
        <v>1000000</v>
      </c>
      <c r="G323" s="4">
        <v>990.61</v>
      </c>
      <c r="H323" s="4">
        <v>0.16</v>
      </c>
    </row>
    <row r="324" spans="2:8">
      <c r="B324" s="1" t="s">
        <v>3234</v>
      </c>
      <c r="C324" s="15">
        <v>3.7</v>
      </c>
      <c r="D324" s="1" t="s">
        <v>118</v>
      </c>
      <c r="E324" s="1" t="s">
        <v>978</v>
      </c>
      <c r="F324" s="4">
        <v>1000000</v>
      </c>
      <c r="G324" s="4">
        <v>970.87</v>
      </c>
      <c r="H324" s="4">
        <v>0.15</v>
      </c>
    </row>
    <row r="325" spans="2:8">
      <c r="B325" s="1" t="s">
        <v>3221</v>
      </c>
      <c r="C325" s="15">
        <v>3.37</v>
      </c>
      <c r="D325" s="1" t="s">
        <v>118</v>
      </c>
      <c r="E325" s="1" t="s">
        <v>164</v>
      </c>
      <c r="F325" s="4">
        <v>500000</v>
      </c>
      <c r="G325" s="4">
        <v>496.38</v>
      </c>
      <c r="H325" s="4">
        <v>0.08</v>
      </c>
    </row>
    <row r="326" spans="2:8">
      <c r="B326" s="1" t="s">
        <v>3238</v>
      </c>
      <c r="C326" s="15">
        <v>3.5</v>
      </c>
      <c r="D326" s="1" t="s">
        <v>118</v>
      </c>
      <c r="E326" s="1" t="s">
        <v>980</v>
      </c>
      <c r="F326" s="4">
        <v>500000</v>
      </c>
      <c r="G326" s="4">
        <v>493.61</v>
      </c>
      <c r="H326" s="4">
        <v>0.08</v>
      </c>
    </row>
    <row r="327" spans="2:8">
      <c r="B327" s="2" t="s">
        <v>183</v>
      </c>
      <c r="C327" s="35"/>
      <c r="D327" s="2"/>
      <c r="E327" s="2"/>
      <c r="F327" s="10"/>
      <c r="G327" s="10">
        <f>SUM(G305:G326)</f>
        <v>36266.92</v>
      </c>
      <c r="H327" s="10">
        <f>+G327*100/G345</f>
        <v>5.7544478424118326</v>
      </c>
    </row>
    <row r="328" spans="2:8">
      <c r="B328" s="2" t="s">
        <v>636</v>
      </c>
      <c r="C328" s="15"/>
    </row>
    <row r="329" spans="2:8">
      <c r="B329" s="1" t="s">
        <v>30</v>
      </c>
      <c r="C329" s="15" t="s">
        <v>208</v>
      </c>
      <c r="D329" s="1" t="s">
        <v>637</v>
      </c>
      <c r="E329" s="1" t="s">
        <v>934</v>
      </c>
      <c r="F329" s="4">
        <v>135576.122</v>
      </c>
      <c r="G329" s="4">
        <v>5011.3500000000004</v>
      </c>
      <c r="H329" s="4">
        <v>0.8</v>
      </c>
    </row>
    <row r="330" spans="2:8">
      <c r="B330" s="1" t="s">
        <v>105</v>
      </c>
      <c r="C330" s="15" t="s">
        <v>208</v>
      </c>
      <c r="D330" s="1" t="s">
        <v>637</v>
      </c>
      <c r="E330" s="1" t="s">
        <v>935</v>
      </c>
      <c r="F330" s="4">
        <v>306.85399999999998</v>
      </c>
      <c r="G330" s="4">
        <v>10.02</v>
      </c>
      <c r="H330" s="4">
        <f>+G330*100/G345</f>
        <v>1.5898666713624031E-3</v>
      </c>
    </row>
    <row r="331" spans="2:8">
      <c r="B331" s="2" t="s">
        <v>3210</v>
      </c>
      <c r="C331" s="35"/>
      <c r="D331" s="2"/>
      <c r="E331" s="2"/>
      <c r="F331" s="10"/>
      <c r="G331" s="10">
        <f>SUM(G329:G330)</f>
        <v>5021.3700000000008</v>
      </c>
      <c r="H331" s="10">
        <f>SUM(H329:H330)</f>
        <v>0.80158986667136245</v>
      </c>
    </row>
    <row r="332" spans="2:8">
      <c r="B332" s="2" t="s">
        <v>3075</v>
      </c>
      <c r="C332" s="15"/>
    </row>
    <row r="333" spans="2:8">
      <c r="B333" s="1" t="s">
        <v>981</v>
      </c>
      <c r="C333" s="15"/>
      <c r="G333" s="4">
        <v>1903</v>
      </c>
      <c r="H333" s="4">
        <v>0.30194773209607312</v>
      </c>
    </row>
    <row r="334" spans="2:8">
      <c r="B334" s="1" t="s">
        <v>2833</v>
      </c>
      <c r="C334" s="15"/>
      <c r="G334" s="4">
        <v>300</v>
      </c>
      <c r="H334" s="4">
        <v>4.7600798543784517E-2</v>
      </c>
    </row>
    <row r="335" spans="2:8">
      <c r="B335" s="1" t="s">
        <v>894</v>
      </c>
      <c r="C335" s="15"/>
      <c r="G335" s="4">
        <v>12</v>
      </c>
      <c r="H335" s="4">
        <v>1.9040319417513807E-3</v>
      </c>
    </row>
    <row r="336" spans="2:8">
      <c r="B336" s="1" t="s">
        <v>982</v>
      </c>
      <c r="C336" s="15"/>
      <c r="G336" s="4">
        <v>4290</v>
      </c>
      <c r="H336" s="4">
        <v>0.68069141917611864</v>
      </c>
    </row>
    <row r="337" spans="2:11">
      <c r="B337" s="1" t="s">
        <v>907</v>
      </c>
      <c r="C337" s="15"/>
      <c r="G337" s="4">
        <v>2730</v>
      </c>
      <c r="H337" s="4">
        <v>0.43316726674843914</v>
      </c>
    </row>
    <row r="338" spans="2:11">
      <c r="B338" s="1" t="s">
        <v>983</v>
      </c>
      <c r="C338" s="15"/>
      <c r="G338" s="4">
        <v>2340</v>
      </c>
      <c r="H338" s="4">
        <v>0.37128622864151928</v>
      </c>
    </row>
    <row r="339" spans="2:11">
      <c r="B339" s="1" t="s">
        <v>2814</v>
      </c>
      <c r="C339" s="15"/>
      <c r="G339" s="4">
        <v>14284</v>
      </c>
      <c r="H339" s="4">
        <v>2.2664326879980603</v>
      </c>
    </row>
    <row r="340" spans="2:11">
      <c r="B340" s="1" t="s">
        <v>3013</v>
      </c>
      <c r="C340" s="15"/>
      <c r="G340" s="4">
        <v>10445</v>
      </c>
      <c r="H340" s="4">
        <v>1.6573011359660976</v>
      </c>
    </row>
    <row r="341" spans="2:11">
      <c r="B341" s="2" t="s">
        <v>3076</v>
      </c>
      <c r="C341" s="35"/>
      <c r="D341" s="2"/>
      <c r="E341" s="2"/>
      <c r="F341" s="10"/>
      <c r="G341" s="10">
        <f>SUM(G332:G340)</f>
        <v>36304</v>
      </c>
      <c r="H341" s="10">
        <f>SUM(H332:H340)</f>
        <v>5.7603313011118438</v>
      </c>
    </row>
    <row r="342" spans="2:11">
      <c r="B342" s="2" t="s">
        <v>185</v>
      </c>
      <c r="C342" s="35"/>
      <c r="D342" s="2"/>
      <c r="E342" s="2"/>
      <c r="F342" s="10"/>
      <c r="G342" s="10">
        <v>20868.55</v>
      </c>
      <c r="H342" s="10">
        <v>3.31</v>
      </c>
    </row>
    <row r="343" spans="2:11">
      <c r="B343" s="2" t="s">
        <v>186</v>
      </c>
      <c r="C343" s="35"/>
      <c r="D343" s="2"/>
      <c r="E343" s="10"/>
      <c r="F343" s="10"/>
      <c r="G343" s="10">
        <f>+G263+G284+G303+G327+G331+G341+G342</f>
        <v>614957.40000000026</v>
      </c>
      <c r="H343" s="10">
        <f>+G343*100/G345</f>
        <v>97.574877701365082</v>
      </c>
      <c r="K343" s="10"/>
    </row>
    <row r="344" spans="2:11">
      <c r="B344" s="2" t="s">
        <v>325</v>
      </c>
      <c r="C344" s="35"/>
      <c r="D344" s="2"/>
      <c r="E344" s="2"/>
      <c r="F344" s="10"/>
      <c r="G344" s="10">
        <f>+G345-G343</f>
        <v>15284.12782657973</v>
      </c>
      <c r="H344" s="10">
        <f>+G344*100/G345</f>
        <v>2.4251222986349097</v>
      </c>
    </row>
    <row r="345" spans="2:11">
      <c r="B345" s="2" t="s">
        <v>188</v>
      </c>
      <c r="C345" s="35"/>
      <c r="D345" s="2"/>
      <c r="E345" s="2"/>
      <c r="F345" s="10"/>
      <c r="G345" s="10">
        <v>630241.52782657999</v>
      </c>
      <c r="H345" s="10">
        <v>100</v>
      </c>
    </row>
    <row r="346" spans="2:11">
      <c r="B346" s="2" t="s">
        <v>3077</v>
      </c>
      <c r="C346" s="15"/>
    </row>
    <row r="348" spans="2:11">
      <c r="B348" s="2" t="s">
        <v>189</v>
      </c>
    </row>
    <row r="349" spans="2:11">
      <c r="B349" s="2" t="s">
        <v>190</v>
      </c>
    </row>
    <row r="350" spans="2:11">
      <c r="B350" s="2" t="s">
        <v>193</v>
      </c>
    </row>
    <row r="351" spans="2:11">
      <c r="B351" s="2" t="s">
        <v>275</v>
      </c>
    </row>
    <row r="352" spans="2:11">
      <c r="B352" s="2" t="s">
        <v>3240</v>
      </c>
    </row>
    <row r="353" spans="2:3">
      <c r="B353" s="2" t="s">
        <v>984</v>
      </c>
      <c r="C353" s="9"/>
    </row>
    <row r="354" spans="2:3">
      <c r="B354" s="2" t="s">
        <v>985</v>
      </c>
      <c r="C354" s="9"/>
    </row>
    <row r="355" spans="2:3">
      <c r="B355" s="2" t="s">
        <v>986</v>
      </c>
      <c r="C355" s="9"/>
    </row>
    <row r="356" spans="2:3">
      <c r="B356" s="2" t="s">
        <v>987</v>
      </c>
      <c r="C356" s="9"/>
    </row>
    <row r="357" spans="2:3">
      <c r="B357" s="2" t="s">
        <v>988</v>
      </c>
      <c r="C357" s="9"/>
    </row>
    <row r="358" spans="2:3">
      <c r="B358" s="2" t="s">
        <v>989</v>
      </c>
      <c r="C358" s="9"/>
    </row>
    <row r="359" spans="2:3">
      <c r="B359" s="2" t="s">
        <v>990</v>
      </c>
      <c r="C359" s="9"/>
    </row>
    <row r="360" spans="2:3">
      <c r="B360" s="2" t="s">
        <v>991</v>
      </c>
      <c r="C360" s="9"/>
    </row>
    <row r="361" spans="2:3">
      <c r="B361" s="2" t="s">
        <v>2227</v>
      </c>
      <c r="C361" s="35"/>
    </row>
    <row r="362" spans="2:3">
      <c r="B362" s="2" t="s">
        <v>203</v>
      </c>
      <c r="C362" s="15"/>
    </row>
    <row r="363" spans="2:3">
      <c r="B363" s="2" t="s">
        <v>2229</v>
      </c>
      <c r="C363" s="15"/>
    </row>
    <row r="364" spans="2:3">
      <c r="B364" s="2" t="s">
        <v>204</v>
      </c>
      <c r="C364" s="15"/>
    </row>
    <row r="365" spans="2:3">
      <c r="C365" s="15"/>
    </row>
    <row r="367" spans="2:3" ht="14.25">
      <c r="B367" s="120" t="s">
        <v>2383</v>
      </c>
      <c r="C367" s="24"/>
    </row>
    <row r="368" spans="2:3" ht="25.5">
      <c r="B368" s="121" t="s">
        <v>2376</v>
      </c>
      <c r="C368" s="121" t="s">
        <v>2377</v>
      </c>
    </row>
    <row r="369" spans="2:6">
      <c r="B369" s="122" t="s">
        <v>2378</v>
      </c>
      <c r="C369" s="123">
        <v>0</v>
      </c>
    </row>
    <row r="370" spans="2:6">
      <c r="B370" s="122" t="s">
        <v>2379</v>
      </c>
      <c r="C370" s="123">
        <v>36304</v>
      </c>
    </row>
    <row r="371" spans="2:6">
      <c r="B371" s="122" t="s">
        <v>2380</v>
      </c>
      <c r="C371" s="123">
        <v>64400</v>
      </c>
    </row>
    <row r="372" spans="2:6">
      <c r="B372" s="122" t="s">
        <v>2381</v>
      </c>
      <c r="C372" s="123">
        <v>35800</v>
      </c>
    </row>
    <row r="373" spans="2:6">
      <c r="B373" s="124" t="s">
        <v>2382</v>
      </c>
      <c r="C373" s="125">
        <f>SUM(C369:C372)</f>
        <v>136504</v>
      </c>
    </row>
    <row r="376" spans="2:6" ht="15">
      <c r="B376" s="126" t="s">
        <v>2384</v>
      </c>
      <c r="C376" s="127">
        <v>44347</v>
      </c>
    </row>
    <row r="377" spans="2:6" ht="45">
      <c r="B377" s="128" t="s">
        <v>2385</v>
      </c>
      <c r="C377" s="128" t="s">
        <v>2386</v>
      </c>
      <c r="D377" s="129" t="s">
        <v>2387</v>
      </c>
      <c r="E377" s="128" t="s">
        <v>2388</v>
      </c>
      <c r="F377" s="128" t="s">
        <v>2389</v>
      </c>
    </row>
    <row r="378" spans="2:6" ht="15">
      <c r="B378" s="130" t="s">
        <v>2390</v>
      </c>
      <c r="C378" s="131">
        <v>-67500</v>
      </c>
      <c r="D378" s="132">
        <v>1981.8695</v>
      </c>
      <c r="E378" s="132">
        <v>1994.9</v>
      </c>
      <c r="F378" s="301">
        <v>136504</v>
      </c>
    </row>
    <row r="379" spans="2:6" ht="15">
      <c r="B379" s="130" t="s">
        <v>2391</v>
      </c>
      <c r="C379" s="131">
        <v>-342000</v>
      </c>
      <c r="D379" s="132">
        <v>1320.6138000000001</v>
      </c>
      <c r="E379" s="132">
        <v>1319.55</v>
      </c>
      <c r="F379" s="301"/>
    </row>
    <row r="380" spans="2:6" ht="15">
      <c r="B380" s="130" t="s">
        <v>2392</v>
      </c>
      <c r="C380" s="131">
        <v>-1486250</v>
      </c>
      <c r="D380" s="132">
        <v>775.18179999999995</v>
      </c>
      <c r="E380" s="132">
        <v>772.75</v>
      </c>
      <c r="F380" s="301"/>
    </row>
    <row r="381" spans="2:6" ht="15">
      <c r="B381" s="130" t="s">
        <v>2393</v>
      </c>
      <c r="C381" s="131">
        <v>-59000</v>
      </c>
      <c r="D381" s="132">
        <v>3030.0965999999999</v>
      </c>
      <c r="E381" s="132">
        <v>3005.85</v>
      </c>
      <c r="F381" s="301"/>
    </row>
    <row r="382" spans="2:6" ht="15">
      <c r="B382" s="130" t="s">
        <v>2394</v>
      </c>
      <c r="C382" s="131">
        <v>-642000</v>
      </c>
      <c r="D382" s="132">
        <v>751.79830000000004</v>
      </c>
      <c r="E382" s="132">
        <v>745.4</v>
      </c>
      <c r="F382" s="301"/>
    </row>
    <row r="383" spans="2:6" ht="15">
      <c r="B383" s="130" t="s">
        <v>2395</v>
      </c>
      <c r="C383" s="131">
        <v>-227250</v>
      </c>
      <c r="D383" s="132">
        <v>3220.4371999999998</v>
      </c>
      <c r="E383" s="132">
        <v>3186</v>
      </c>
      <c r="F383" s="301"/>
    </row>
    <row r="384" spans="2:6" ht="15">
      <c r="B384" s="130" t="s">
        <v>2396</v>
      </c>
      <c r="C384" s="131">
        <v>-730000</v>
      </c>
      <c r="D384" s="132">
        <v>220.90209999999999</v>
      </c>
      <c r="E384" s="132">
        <v>223.35</v>
      </c>
      <c r="F384" s="301"/>
    </row>
    <row r="385" spans="2:6" ht="15">
      <c r="B385" s="130" t="s">
        <v>2397</v>
      </c>
      <c r="C385" s="131">
        <v>-2070000</v>
      </c>
      <c r="D385" s="132">
        <v>127.3982</v>
      </c>
      <c r="E385" s="132">
        <v>124.2</v>
      </c>
      <c r="F385" s="301"/>
    </row>
    <row r="386" spans="2:6" ht="15">
      <c r="B386" s="130" t="s">
        <v>2398</v>
      </c>
      <c r="C386" s="131">
        <v>-31000</v>
      </c>
      <c r="D386" s="132">
        <v>1003.1269</v>
      </c>
      <c r="E386" s="132">
        <v>991.95</v>
      </c>
      <c r="F386" s="301"/>
    </row>
    <row r="387" spans="2:6" ht="15">
      <c r="B387" s="130" t="s">
        <v>2399</v>
      </c>
      <c r="C387" s="131">
        <v>-677300</v>
      </c>
      <c r="D387" s="132">
        <v>1026.3804</v>
      </c>
      <c r="E387" s="132">
        <v>1004.05</v>
      </c>
      <c r="F387" s="301"/>
    </row>
    <row r="388" spans="2:6" ht="15">
      <c r="B388" s="130" t="s">
        <v>2400</v>
      </c>
      <c r="C388" s="131">
        <v>-225600</v>
      </c>
      <c r="D388" s="132">
        <v>742.38639999999998</v>
      </c>
      <c r="E388" s="132">
        <v>752.95</v>
      </c>
      <c r="F388" s="301"/>
    </row>
    <row r="389" spans="2:6" ht="15">
      <c r="B389" s="130" t="s">
        <v>2401</v>
      </c>
      <c r="C389" s="131">
        <v>-2250</v>
      </c>
      <c r="D389" s="132">
        <v>4225.0886</v>
      </c>
      <c r="E389" s="132">
        <v>4216.1499999999996</v>
      </c>
      <c r="F389" s="301"/>
    </row>
    <row r="390" spans="2:6" ht="15">
      <c r="B390" s="130" t="s">
        <v>2402</v>
      </c>
      <c r="C390" s="131">
        <v>-23250</v>
      </c>
      <c r="D390" s="132">
        <v>11386.9835</v>
      </c>
      <c r="E390" s="132">
        <v>11857</v>
      </c>
      <c r="F390" s="301"/>
    </row>
    <row r="391" spans="2:6" ht="15">
      <c r="B391" s="130" t="s">
        <v>2403</v>
      </c>
      <c r="C391" s="131">
        <v>-500</v>
      </c>
      <c r="D391" s="132">
        <v>5676.3077999999996</v>
      </c>
      <c r="E391" s="132">
        <v>5640.9</v>
      </c>
      <c r="F391" s="301"/>
    </row>
    <row r="392" spans="2:6" ht="15">
      <c r="B392" s="130" t="s">
        <v>2404</v>
      </c>
      <c r="C392" s="131">
        <v>-20800</v>
      </c>
      <c r="D392" s="132">
        <v>2184.8773999999999</v>
      </c>
      <c r="E392" s="132">
        <v>2212.1999999999998</v>
      </c>
      <c r="F392" s="301"/>
    </row>
    <row r="393" spans="2:6" ht="15">
      <c r="B393" s="130" t="s">
        <v>2405</v>
      </c>
      <c r="C393" s="131">
        <v>-5499000</v>
      </c>
      <c r="D393" s="132">
        <v>82.063000000000002</v>
      </c>
      <c r="E393" s="132">
        <v>81.05</v>
      </c>
      <c r="F393" s="301"/>
    </row>
    <row r="394" spans="2:6" ht="15">
      <c r="B394" s="130" t="s">
        <v>2406</v>
      </c>
      <c r="C394" s="131">
        <v>-729600</v>
      </c>
      <c r="D394" s="132">
        <v>145.9068</v>
      </c>
      <c r="E394" s="132">
        <v>146</v>
      </c>
      <c r="F394" s="301"/>
    </row>
    <row r="395" spans="2:6" ht="15">
      <c r="B395" s="130" t="s">
        <v>2407</v>
      </c>
      <c r="C395" s="131">
        <v>-169400</v>
      </c>
      <c r="D395" s="132">
        <v>814.72820000000002</v>
      </c>
      <c r="E395" s="132">
        <v>810.1</v>
      </c>
      <c r="F395" s="301"/>
    </row>
    <row r="396" spans="2:6" ht="15">
      <c r="B396" s="130" t="s">
        <v>2408</v>
      </c>
      <c r="C396" s="131">
        <v>-226500</v>
      </c>
      <c r="D396" s="132">
        <v>661.27800000000002</v>
      </c>
      <c r="E396" s="132">
        <v>681.45</v>
      </c>
      <c r="F396" s="301"/>
    </row>
    <row r="397" spans="2:6" ht="15">
      <c r="B397" s="130" t="s">
        <v>2409</v>
      </c>
      <c r="C397" s="131">
        <v>-2184180</v>
      </c>
      <c r="D397" s="132">
        <v>529.24770000000001</v>
      </c>
      <c r="E397" s="132">
        <v>536.9</v>
      </c>
      <c r="F397" s="301"/>
    </row>
    <row r="398" spans="2:6" ht="15">
      <c r="B398" s="130" t="s">
        <v>2410</v>
      </c>
      <c r="C398" s="131">
        <v>-3150000</v>
      </c>
      <c r="D398" s="132">
        <v>73.768199999999993</v>
      </c>
      <c r="E398" s="132">
        <v>71.45</v>
      </c>
      <c r="F398" s="301"/>
    </row>
    <row r="399" spans="2:6" ht="15">
      <c r="B399" s="130" t="s">
        <v>2411</v>
      </c>
      <c r="C399" s="131">
        <v>-570400</v>
      </c>
      <c r="D399" s="132">
        <v>386.75830000000002</v>
      </c>
      <c r="E399" s="132">
        <v>390.25</v>
      </c>
      <c r="F399" s="301"/>
    </row>
    <row r="400" spans="2:6" ht="15">
      <c r="B400" s="130" t="s">
        <v>2412</v>
      </c>
      <c r="C400" s="131">
        <v>-4950</v>
      </c>
      <c r="D400" s="132">
        <v>15094.411899999999</v>
      </c>
      <c r="E400" s="132">
        <v>15324.85</v>
      </c>
      <c r="F400" s="301"/>
    </row>
    <row r="401" spans="2:6" ht="15">
      <c r="B401" s="130" t="s">
        <v>2413</v>
      </c>
      <c r="C401" s="131">
        <v>-998800</v>
      </c>
      <c r="D401" s="132">
        <v>630.35299999999995</v>
      </c>
      <c r="E401" s="132">
        <v>621.95000000000005</v>
      </c>
      <c r="F401" s="301"/>
    </row>
    <row r="402" spans="2:6" ht="15">
      <c r="B402" s="130" t="s">
        <v>2414</v>
      </c>
      <c r="C402" s="131">
        <v>-1636200</v>
      </c>
      <c r="D402" s="132">
        <v>152.87389999999999</v>
      </c>
      <c r="E402" s="132">
        <v>161.6</v>
      </c>
      <c r="F402" s="301"/>
    </row>
    <row r="403" spans="2:6" ht="15">
      <c r="B403" s="130" t="s">
        <v>2415</v>
      </c>
      <c r="C403" s="131">
        <v>-6500</v>
      </c>
      <c r="D403" s="132">
        <v>919.79219999999998</v>
      </c>
      <c r="E403" s="132">
        <v>952</v>
      </c>
      <c r="F403" s="301"/>
    </row>
    <row r="404" spans="2:6" ht="15">
      <c r="B404" s="130" t="s">
        <v>2416</v>
      </c>
      <c r="C404" s="131">
        <v>-2167200</v>
      </c>
      <c r="D404" s="132">
        <v>149.52699999999999</v>
      </c>
      <c r="E404" s="132">
        <v>148.1</v>
      </c>
      <c r="F404" s="301"/>
    </row>
    <row r="405" spans="2:6" ht="15">
      <c r="B405" s="130" t="s">
        <v>2417</v>
      </c>
      <c r="C405" s="131">
        <v>-4200</v>
      </c>
      <c r="D405" s="132">
        <v>1696.3554999999999</v>
      </c>
      <c r="E405" s="132">
        <v>1723.95</v>
      </c>
      <c r="F405" s="301"/>
    </row>
    <row r="406" spans="2:6" ht="15">
      <c r="B406" s="130" t="s">
        <v>2418</v>
      </c>
      <c r="C406" s="131">
        <v>-518916</v>
      </c>
      <c r="D406" s="132">
        <v>630.75319999999999</v>
      </c>
      <c r="E406" s="132">
        <v>685.45</v>
      </c>
      <c r="F406" s="301"/>
    </row>
    <row r="407" spans="2:6" ht="15">
      <c r="B407" s="130" t="s">
        <v>2419</v>
      </c>
      <c r="C407" s="131">
        <v>-830800</v>
      </c>
      <c r="D407" s="132">
        <v>173.3614</v>
      </c>
      <c r="E407" s="132">
        <v>172.6</v>
      </c>
      <c r="F407" s="301"/>
    </row>
    <row r="408" spans="2:6" ht="15">
      <c r="B408" s="130" t="s">
        <v>2420</v>
      </c>
      <c r="C408" s="131">
        <v>-263400</v>
      </c>
      <c r="D408" s="132">
        <v>815.46069999999997</v>
      </c>
      <c r="E408" s="132">
        <v>791.25</v>
      </c>
      <c r="F408" s="301"/>
    </row>
    <row r="409" spans="2:6" ht="15">
      <c r="B409" s="130" t="s">
        <v>2421</v>
      </c>
      <c r="C409" s="131">
        <v>-60000</v>
      </c>
      <c r="D409" s="132">
        <v>534.70450000000005</v>
      </c>
      <c r="E409" s="132">
        <v>543.20000000000005</v>
      </c>
      <c r="F409" s="301"/>
    </row>
    <row r="410" spans="2:6" ht="15">
      <c r="B410" s="130" t="s">
        <v>2422</v>
      </c>
      <c r="C410" s="131">
        <v>-49500</v>
      </c>
      <c r="D410" s="132">
        <v>1795.6665</v>
      </c>
      <c r="E410" s="132">
        <v>1795.45</v>
      </c>
      <c r="F410" s="301"/>
    </row>
    <row r="411" spans="2:6" ht="15">
      <c r="B411" s="130" t="s">
        <v>2423</v>
      </c>
      <c r="C411" s="131">
        <v>-78000</v>
      </c>
      <c r="D411" s="132">
        <v>4127.1917999999996</v>
      </c>
      <c r="E411" s="132">
        <v>4203.3</v>
      </c>
      <c r="F411" s="301"/>
    </row>
    <row r="412" spans="2:6" ht="15">
      <c r="B412" s="130" t="s">
        <v>2424</v>
      </c>
      <c r="C412" s="131">
        <v>-2412300</v>
      </c>
      <c r="D412" s="132">
        <v>280.5206</v>
      </c>
      <c r="E412" s="132">
        <v>289.3</v>
      </c>
      <c r="F412" s="301"/>
    </row>
    <row r="413" spans="2:6" ht="15">
      <c r="B413" s="130" t="s">
        <v>2425</v>
      </c>
      <c r="C413" s="131">
        <v>-151000</v>
      </c>
      <c r="D413" s="132">
        <v>5308.6943000000001</v>
      </c>
      <c r="E413" s="132">
        <v>5321.85</v>
      </c>
      <c r="F413" s="301"/>
    </row>
    <row r="414" spans="2:6" ht="15">
      <c r="B414" s="130" t="s">
        <v>2426</v>
      </c>
      <c r="C414" s="131">
        <v>-174650</v>
      </c>
      <c r="D414" s="132">
        <v>2637.1007</v>
      </c>
      <c r="E414" s="132">
        <v>2681.25</v>
      </c>
      <c r="F414" s="301"/>
    </row>
    <row r="415" spans="2:6" ht="15">
      <c r="B415" s="130" t="s">
        <v>2427</v>
      </c>
      <c r="C415" s="131">
        <v>-356950</v>
      </c>
      <c r="D415" s="132">
        <v>1160.3269</v>
      </c>
      <c r="E415" s="132">
        <v>1178.55</v>
      </c>
      <c r="F415" s="301"/>
    </row>
    <row r="416" spans="2:6" ht="15">
      <c r="B416" s="130" t="s">
        <v>2428</v>
      </c>
      <c r="C416" s="131">
        <v>-302400</v>
      </c>
      <c r="D416" s="132">
        <v>190.9374</v>
      </c>
      <c r="E416" s="132">
        <v>192.35</v>
      </c>
      <c r="F416" s="301"/>
    </row>
    <row r="417" spans="2:6" ht="15">
      <c r="B417" s="130" t="s">
        <v>2429</v>
      </c>
      <c r="C417" s="131">
        <v>-3150000</v>
      </c>
      <c r="D417" s="132">
        <v>87.498699999999999</v>
      </c>
      <c r="E417" s="132">
        <v>87.75</v>
      </c>
      <c r="F417" s="301"/>
    </row>
    <row r="418" spans="2:6" ht="15">
      <c r="B418" s="130" t="s">
        <v>2430</v>
      </c>
      <c r="C418" s="131">
        <v>-1738500</v>
      </c>
      <c r="D418" s="132">
        <v>151.4332</v>
      </c>
      <c r="E418" s="132">
        <v>160.35</v>
      </c>
      <c r="F418" s="301"/>
    </row>
    <row r="419" spans="2:6" ht="15">
      <c r="B419" s="130" t="s">
        <v>2431</v>
      </c>
      <c r="C419" s="131">
        <v>-672750</v>
      </c>
      <c r="D419" s="132">
        <v>612.39909999999998</v>
      </c>
      <c r="E419" s="132">
        <v>595.15</v>
      </c>
      <c r="F419" s="301"/>
    </row>
    <row r="420" spans="2:6" ht="15">
      <c r="B420" s="130" t="s">
        <v>2432</v>
      </c>
      <c r="C420" s="131">
        <v>-41000</v>
      </c>
      <c r="D420" s="132">
        <v>817.11419999999998</v>
      </c>
      <c r="E420" s="132">
        <v>859.2</v>
      </c>
      <c r="F420" s="301"/>
    </row>
    <row r="421" spans="2:6" ht="15">
      <c r="B421" s="130" t="s">
        <v>2433</v>
      </c>
      <c r="C421" s="131">
        <v>-522350</v>
      </c>
      <c r="D421" s="132">
        <v>324.50619999999998</v>
      </c>
      <c r="E421" s="132">
        <v>320.35000000000002</v>
      </c>
      <c r="F421" s="301"/>
    </row>
    <row r="422" spans="2:6" ht="15">
      <c r="B422" s="130" t="s">
        <v>2434</v>
      </c>
      <c r="C422" s="131">
        <v>-350075</v>
      </c>
      <c r="D422" s="132">
        <v>1403.5246999999999</v>
      </c>
      <c r="E422" s="132">
        <v>1474.35</v>
      </c>
      <c r="F422" s="301"/>
    </row>
    <row r="423" spans="2:6" ht="15">
      <c r="B423" s="130" t="s">
        <v>2435</v>
      </c>
      <c r="C423" s="131">
        <v>-430000</v>
      </c>
      <c r="D423" s="132">
        <v>521.16</v>
      </c>
      <c r="E423" s="132">
        <v>538.75</v>
      </c>
      <c r="F423" s="301"/>
    </row>
    <row r="424" spans="2:6" ht="15">
      <c r="B424" s="130" t="s">
        <v>2436</v>
      </c>
      <c r="C424" s="131">
        <v>-232000</v>
      </c>
      <c r="D424" s="132">
        <v>1005.7393</v>
      </c>
      <c r="E424" s="132">
        <v>1029.9000000000001</v>
      </c>
      <c r="F424" s="301"/>
    </row>
    <row r="425" spans="2:6" ht="15">
      <c r="B425" s="130" t="s">
        <v>2437</v>
      </c>
      <c r="C425" s="131">
        <v>-573300</v>
      </c>
      <c r="D425" s="132">
        <v>940.43679999999995</v>
      </c>
      <c r="E425" s="132">
        <v>947.5</v>
      </c>
      <c r="F425" s="301"/>
    </row>
    <row r="426" spans="2:6" ht="15">
      <c r="B426" s="130" t="s">
        <v>2438</v>
      </c>
      <c r="C426" s="131">
        <v>-343800</v>
      </c>
      <c r="D426" s="132">
        <v>2498.3213999999998</v>
      </c>
      <c r="E426" s="132">
        <v>2558.3000000000002</v>
      </c>
      <c r="F426" s="301"/>
    </row>
    <row r="427" spans="2:6" ht="15">
      <c r="B427" s="130" t="s">
        <v>2439</v>
      </c>
      <c r="C427" s="131">
        <v>-50800</v>
      </c>
      <c r="D427" s="132">
        <v>2830.6813999999999</v>
      </c>
      <c r="E427" s="132">
        <v>2977.1</v>
      </c>
      <c r="F427" s="301"/>
    </row>
    <row r="428" spans="2:6" ht="15">
      <c r="B428" s="130" t="s">
        <v>2440</v>
      </c>
      <c r="C428" s="131">
        <v>-508200</v>
      </c>
      <c r="D428" s="132">
        <v>669.71630000000005</v>
      </c>
      <c r="E428" s="132">
        <v>669.75</v>
      </c>
      <c r="F428" s="301"/>
    </row>
    <row r="429" spans="2:6" ht="15">
      <c r="B429" s="130" t="s">
        <v>2441</v>
      </c>
      <c r="C429" s="131">
        <v>-35400</v>
      </c>
      <c r="D429" s="132">
        <v>2951.3966999999998</v>
      </c>
      <c r="E429" s="132">
        <v>3012.85</v>
      </c>
      <c r="F429" s="301"/>
    </row>
    <row r="430" spans="2:6" ht="15">
      <c r="B430" s="130" t="s">
        <v>2442</v>
      </c>
      <c r="C430" s="131">
        <v>-1560900</v>
      </c>
      <c r="D430" s="132">
        <v>393.01499999999999</v>
      </c>
      <c r="E430" s="132">
        <v>396.15</v>
      </c>
      <c r="F430" s="301"/>
    </row>
    <row r="431" spans="2:6" ht="15">
      <c r="B431" s="130" t="s">
        <v>2443</v>
      </c>
      <c r="C431" s="131">
        <v>-2043900</v>
      </c>
      <c r="D431" s="132">
        <v>284.33530000000002</v>
      </c>
      <c r="E431" s="132">
        <v>281.05</v>
      </c>
      <c r="F431" s="301"/>
    </row>
    <row r="432" spans="2:6" ht="15">
      <c r="B432" s="130" t="s">
        <v>2444</v>
      </c>
      <c r="C432" s="131">
        <v>-255600</v>
      </c>
      <c r="D432" s="132">
        <v>2338.259</v>
      </c>
      <c r="E432" s="132">
        <v>2335.4499999999998</v>
      </c>
      <c r="F432" s="301"/>
    </row>
    <row r="433" spans="2:6" ht="15">
      <c r="B433" s="130" t="s">
        <v>2445</v>
      </c>
      <c r="C433" s="131">
        <v>-833900</v>
      </c>
      <c r="D433" s="132">
        <v>210.37100000000001</v>
      </c>
      <c r="E433" s="132">
        <v>225.15</v>
      </c>
      <c r="F433" s="301"/>
    </row>
    <row r="434" spans="2:6" ht="15">
      <c r="B434" s="130" t="s">
        <v>2446</v>
      </c>
      <c r="C434" s="131">
        <v>-100375</v>
      </c>
      <c r="D434" s="132">
        <v>650.38019999999995</v>
      </c>
      <c r="E434" s="132">
        <v>664.1</v>
      </c>
      <c r="F434" s="301"/>
    </row>
    <row r="435" spans="2:6" ht="15">
      <c r="B435" s="130" t="s">
        <v>2447</v>
      </c>
      <c r="C435" s="131">
        <v>-8500</v>
      </c>
      <c r="D435" s="132">
        <v>1508.4933000000001</v>
      </c>
      <c r="E435" s="132">
        <v>1478.35</v>
      </c>
      <c r="F435" s="301"/>
    </row>
    <row r="436" spans="2:6" ht="15">
      <c r="B436" s="130" t="s">
        <v>2448</v>
      </c>
      <c r="C436" s="131">
        <v>-448250</v>
      </c>
      <c r="D436" s="132">
        <v>517.4058</v>
      </c>
      <c r="E436" s="132">
        <v>531.85</v>
      </c>
      <c r="F436" s="301"/>
    </row>
    <row r="437" spans="2:6" ht="15">
      <c r="B437" s="130" t="s">
        <v>2449</v>
      </c>
      <c r="C437" s="131">
        <v>-117600</v>
      </c>
      <c r="D437" s="132">
        <v>240.88740000000001</v>
      </c>
      <c r="E437" s="132">
        <v>243.25</v>
      </c>
      <c r="F437" s="301"/>
    </row>
    <row r="438" spans="2:6" ht="15">
      <c r="B438" s="130" t="s">
        <v>2450</v>
      </c>
      <c r="C438" s="131">
        <v>-744000</v>
      </c>
      <c r="D438" s="132">
        <v>1350.1974</v>
      </c>
      <c r="E438" s="132">
        <v>1397.65</v>
      </c>
      <c r="F438" s="301"/>
    </row>
    <row r="439" spans="2:6" ht="15">
      <c r="B439" s="130" t="s">
        <v>2451</v>
      </c>
      <c r="C439" s="131">
        <v>-5356000</v>
      </c>
      <c r="D439" s="132">
        <v>110.0501</v>
      </c>
      <c r="E439" s="132">
        <v>109.6</v>
      </c>
      <c r="F439" s="301"/>
    </row>
    <row r="440" spans="2:6" ht="15">
      <c r="B440" s="130" t="s">
        <v>2452</v>
      </c>
      <c r="C440" s="131">
        <v>-4550</v>
      </c>
      <c r="D440" s="132">
        <v>1905.9393</v>
      </c>
      <c r="E440" s="132">
        <v>1913.95</v>
      </c>
      <c r="F440" s="301"/>
    </row>
    <row r="441" spans="2:6" ht="15">
      <c r="B441" s="130" t="s">
        <v>2453</v>
      </c>
      <c r="C441" s="131">
        <v>-1888000</v>
      </c>
      <c r="D441" s="132">
        <v>210.3288</v>
      </c>
      <c r="E441" s="132">
        <v>214.4</v>
      </c>
      <c r="F441" s="301"/>
    </row>
    <row r="442" spans="2:6" ht="15">
      <c r="B442" s="130" t="s">
        <v>2454</v>
      </c>
      <c r="C442" s="131">
        <v>-144000</v>
      </c>
      <c r="D442" s="132">
        <v>212.88310000000001</v>
      </c>
      <c r="E442" s="132">
        <v>214.7</v>
      </c>
      <c r="F442" s="301"/>
    </row>
    <row r="443" spans="2:6" ht="15">
      <c r="B443" s="130" t="s">
        <v>2455</v>
      </c>
      <c r="C443" s="131">
        <v>-1282500</v>
      </c>
      <c r="D443" s="132">
        <v>695.03089999999997</v>
      </c>
      <c r="E443" s="132">
        <v>714.55</v>
      </c>
      <c r="F443" s="301"/>
    </row>
    <row r="444" spans="2:6" ht="15">
      <c r="B444" s="130" t="s">
        <v>2456</v>
      </c>
      <c r="C444" s="131">
        <v>-1140000</v>
      </c>
      <c r="D444" s="132">
        <v>407.63909999999998</v>
      </c>
      <c r="E444" s="132">
        <v>409.45</v>
      </c>
      <c r="F444" s="301"/>
    </row>
    <row r="445" spans="2:6" ht="15">
      <c r="B445" s="130" t="s">
        <v>2457</v>
      </c>
      <c r="C445" s="131">
        <v>-11750</v>
      </c>
      <c r="D445" s="132">
        <v>3106.1448999999998</v>
      </c>
      <c r="E445" s="132">
        <v>3128.5</v>
      </c>
      <c r="F445" s="301"/>
    </row>
    <row r="446" spans="2:6" ht="15">
      <c r="B446" s="130" t="s">
        <v>2458</v>
      </c>
      <c r="C446" s="131">
        <v>-184000</v>
      </c>
      <c r="D446" s="132">
        <v>1761.0654999999999</v>
      </c>
      <c r="E446" s="132">
        <v>1811.75</v>
      </c>
      <c r="F446" s="301"/>
    </row>
    <row r="447" spans="2:6" ht="15">
      <c r="B447" s="130" t="s">
        <v>2459</v>
      </c>
      <c r="C447" s="131">
        <v>-4569088</v>
      </c>
      <c r="D447" s="132">
        <v>91.064400000000006</v>
      </c>
      <c r="E447" s="132">
        <v>94.15</v>
      </c>
      <c r="F447" s="301"/>
    </row>
    <row r="448" spans="2:6" ht="15">
      <c r="B448" s="130" t="s">
        <v>2460</v>
      </c>
      <c r="C448" s="131">
        <v>-250</v>
      </c>
      <c r="D448" s="132">
        <v>2970.9069</v>
      </c>
      <c r="E448" s="132">
        <v>2971.55</v>
      </c>
      <c r="F448" s="301"/>
    </row>
    <row r="449" spans="2:6" ht="15">
      <c r="B449" s="130" t="s">
        <v>2461</v>
      </c>
      <c r="C449" s="131">
        <v>-406000</v>
      </c>
      <c r="D449" s="132">
        <v>456.4452</v>
      </c>
      <c r="E449" s="132">
        <v>468.9</v>
      </c>
      <c r="F449" s="301"/>
    </row>
    <row r="450" spans="2:6" ht="15">
      <c r="B450" s="130" t="s">
        <v>2462</v>
      </c>
      <c r="C450" s="131">
        <v>-481275</v>
      </c>
      <c r="D450" s="132">
        <v>1457.1885</v>
      </c>
      <c r="E450" s="132">
        <v>1473.85</v>
      </c>
      <c r="F450" s="301"/>
    </row>
    <row r="451" spans="2:6" ht="15">
      <c r="B451" s="130" t="s">
        <v>2463</v>
      </c>
      <c r="C451" s="131">
        <v>-120300</v>
      </c>
      <c r="D451" s="132">
        <v>3732.1790000000001</v>
      </c>
      <c r="E451" s="132">
        <v>3955.05</v>
      </c>
      <c r="F451" s="301"/>
    </row>
    <row r="452" spans="2:6" ht="15">
      <c r="B452" s="130" t="s">
        <v>2464</v>
      </c>
      <c r="C452" s="131">
        <v>-330650</v>
      </c>
      <c r="D452" s="132">
        <v>1214.2363</v>
      </c>
      <c r="E452" s="132">
        <v>1226.25</v>
      </c>
      <c r="F452" s="301"/>
    </row>
    <row r="453" spans="2:6" ht="15">
      <c r="B453" s="130" t="s">
        <v>2465</v>
      </c>
      <c r="C453" s="131">
        <v>-93800</v>
      </c>
      <c r="D453" s="132">
        <v>834.33879999999999</v>
      </c>
      <c r="E453" s="132">
        <v>809.8</v>
      </c>
      <c r="F453" s="301"/>
    </row>
    <row r="454" spans="2:6" ht="15">
      <c r="B454" s="130" t="s">
        <v>2466</v>
      </c>
      <c r="C454" s="131">
        <v>-2680000</v>
      </c>
      <c r="D454" s="132">
        <v>160.74799999999999</v>
      </c>
      <c r="E454" s="132">
        <v>163.85</v>
      </c>
      <c r="F454" s="301"/>
    </row>
    <row r="455" spans="2:6" ht="15">
      <c r="B455" s="130" t="s">
        <v>2467</v>
      </c>
      <c r="C455" s="131">
        <v>-110900</v>
      </c>
      <c r="D455" s="132">
        <v>6954.1094999999996</v>
      </c>
      <c r="E455" s="132">
        <v>7099.6</v>
      </c>
      <c r="F455" s="301"/>
    </row>
    <row r="456" spans="2:6" ht="15">
      <c r="B456" s="130" t="s">
        <v>2468</v>
      </c>
      <c r="C456" s="131">
        <v>-780000</v>
      </c>
      <c r="D456" s="132">
        <v>163.61000000000001</v>
      </c>
      <c r="E456" s="132">
        <v>163.1</v>
      </c>
      <c r="F456" s="301"/>
    </row>
    <row r="457" spans="2:6" ht="15">
      <c r="B457" s="130" t="s">
        <v>2469</v>
      </c>
      <c r="C457" s="131">
        <v>-400000</v>
      </c>
      <c r="D457" s="132">
        <v>464.43860000000001</v>
      </c>
      <c r="E457" s="132">
        <v>476.8</v>
      </c>
      <c r="F457" s="301"/>
    </row>
    <row r="458" spans="2:6" ht="15">
      <c r="B458" s="130" t="s">
        <v>2470</v>
      </c>
      <c r="C458" s="131">
        <v>-600000</v>
      </c>
      <c r="D458" s="132">
        <v>591.54909999999995</v>
      </c>
      <c r="E458" s="132">
        <v>615.29999999999995</v>
      </c>
      <c r="F458" s="301"/>
    </row>
    <row r="459" spans="2:6" ht="15">
      <c r="B459" s="130" t="s">
        <v>2471</v>
      </c>
      <c r="C459" s="131">
        <v>-18200</v>
      </c>
      <c r="D459" s="132">
        <v>940.04309999999998</v>
      </c>
      <c r="E459" s="132">
        <v>939.05</v>
      </c>
      <c r="F459" s="301"/>
    </row>
    <row r="460" spans="2:6" ht="15">
      <c r="B460" s="130" t="s">
        <v>2472</v>
      </c>
      <c r="C460" s="131">
        <v>-52800</v>
      </c>
      <c r="D460" s="132">
        <v>1170.8552</v>
      </c>
      <c r="E460" s="132">
        <v>1197.25</v>
      </c>
      <c r="F460" s="301"/>
    </row>
    <row r="461" spans="2:6" ht="15">
      <c r="B461" s="130" t="s">
        <v>2473</v>
      </c>
      <c r="C461" s="131">
        <v>-225600</v>
      </c>
      <c r="D461" s="132">
        <v>2174.5115999999998</v>
      </c>
      <c r="E461" s="132">
        <v>2399.9499999999998</v>
      </c>
      <c r="F461" s="301"/>
    </row>
    <row r="462" spans="2:6" ht="15">
      <c r="B462" s="130" t="s">
        <v>2474</v>
      </c>
      <c r="C462" s="131">
        <v>-108500</v>
      </c>
      <c r="D462" s="132">
        <v>239.6473</v>
      </c>
      <c r="E462" s="132">
        <v>240.7</v>
      </c>
      <c r="F462" s="301"/>
    </row>
    <row r="463" spans="2:6" ht="15">
      <c r="B463" s="130" t="s">
        <v>2475</v>
      </c>
      <c r="C463" s="131">
        <v>-32175</v>
      </c>
      <c r="D463" s="132">
        <v>1938.0572999999999</v>
      </c>
      <c r="E463" s="132">
        <v>1954</v>
      </c>
      <c r="F463" s="301"/>
    </row>
    <row r="464" spans="2:6" ht="15">
      <c r="B464" s="130" t="s">
        <v>2476</v>
      </c>
      <c r="C464" s="131">
        <v>-5560</v>
      </c>
      <c r="D464" s="132">
        <v>82902.274399999995</v>
      </c>
      <c r="E464" s="132">
        <v>83841.399999999994</v>
      </c>
      <c r="F464" s="301"/>
    </row>
    <row r="465" spans="2:6" ht="15">
      <c r="B465" s="130" t="s">
        <v>2477</v>
      </c>
      <c r="C465" s="131">
        <v>-48000</v>
      </c>
      <c r="D465" s="132">
        <v>1284.0011</v>
      </c>
      <c r="E465" s="132">
        <v>1317.55</v>
      </c>
      <c r="F465" s="301"/>
    </row>
    <row r="466" spans="2:6" ht="15">
      <c r="B466" s="130" t="s">
        <v>2478</v>
      </c>
      <c r="C466" s="131">
        <v>-192000</v>
      </c>
      <c r="D466" s="132">
        <v>364.33420000000001</v>
      </c>
      <c r="E466" s="132">
        <v>367.55</v>
      </c>
      <c r="F466" s="301"/>
    </row>
    <row r="467" spans="2:6" ht="15">
      <c r="B467" s="130" t="s">
        <v>2479</v>
      </c>
      <c r="C467" s="131">
        <v>-2703000</v>
      </c>
      <c r="D467" s="132">
        <v>73.143000000000001</v>
      </c>
      <c r="E467" s="132">
        <v>74.2</v>
      </c>
      <c r="F467" s="301"/>
    </row>
    <row r="468" spans="2:6" ht="15">
      <c r="B468" s="130" t="s">
        <v>2480</v>
      </c>
      <c r="C468" s="131">
        <v>-170500</v>
      </c>
      <c r="D468" s="132">
        <v>4450.2375000000002</v>
      </c>
      <c r="E468" s="132">
        <v>4371.6499999999996</v>
      </c>
      <c r="F468" s="301"/>
    </row>
    <row r="469" spans="2:6" ht="15">
      <c r="B469" s="130" t="s">
        <v>2481</v>
      </c>
      <c r="C469" s="131">
        <v>-2867600</v>
      </c>
      <c r="D469" s="132">
        <v>181.06950000000001</v>
      </c>
      <c r="E469" s="132">
        <v>183.25</v>
      </c>
      <c r="F469" s="301"/>
    </row>
    <row r="470" spans="2:6" ht="15">
      <c r="B470" s="130" t="s">
        <v>2482</v>
      </c>
      <c r="C470" s="131">
        <v>-661200</v>
      </c>
      <c r="D470" s="132">
        <v>112.7359</v>
      </c>
      <c r="E470" s="132">
        <v>110.85</v>
      </c>
      <c r="F470" s="301"/>
    </row>
    <row r="471" spans="2:6" ht="15">
      <c r="B471" s="130" t="s">
        <v>2483</v>
      </c>
      <c r="C471" s="131">
        <v>-8010</v>
      </c>
      <c r="D471" s="132">
        <v>31254.794999999998</v>
      </c>
      <c r="E471" s="132">
        <v>30832.9</v>
      </c>
      <c r="F471" s="301"/>
    </row>
    <row r="472" spans="2:6" ht="15">
      <c r="B472" s="130" t="s">
        <v>2484</v>
      </c>
      <c r="C472" s="131">
        <v>-4950</v>
      </c>
      <c r="D472" s="132">
        <v>1724.5775000000001</v>
      </c>
      <c r="E472" s="132">
        <v>1819.75</v>
      </c>
      <c r="F472" s="301"/>
    </row>
    <row r="473" spans="2:6" ht="15">
      <c r="B473" s="130" t="s">
        <v>2485</v>
      </c>
      <c r="C473" s="131">
        <v>-1107000</v>
      </c>
      <c r="D473" s="132">
        <v>238.36080000000001</v>
      </c>
      <c r="E473" s="132">
        <v>242.95</v>
      </c>
      <c r="F473" s="301"/>
    </row>
    <row r="474" spans="2:6" ht="15">
      <c r="B474" s="130" t="s">
        <v>2486</v>
      </c>
      <c r="C474" s="131">
        <v>-2703200</v>
      </c>
      <c r="D474" s="132">
        <v>119.0258</v>
      </c>
      <c r="E474" s="132">
        <v>120.9</v>
      </c>
      <c r="F474" s="301"/>
    </row>
    <row r="475" spans="2:6" ht="15">
      <c r="B475" s="130" t="s">
        <v>2487</v>
      </c>
      <c r="C475" s="131">
        <v>-7472000</v>
      </c>
      <c r="D475" s="132">
        <v>39.369399999999999</v>
      </c>
      <c r="E475" s="132">
        <v>42.65</v>
      </c>
      <c r="F475" s="301"/>
    </row>
    <row r="476" spans="2:6" ht="15">
      <c r="B476" s="130" t="s">
        <v>2488</v>
      </c>
      <c r="C476" s="131">
        <v>-1716000</v>
      </c>
      <c r="D476" s="132">
        <v>230.9547</v>
      </c>
      <c r="E476" s="132">
        <v>226.8</v>
      </c>
      <c r="F476" s="301"/>
    </row>
    <row r="477" spans="2:6" ht="15">
      <c r="B477" s="130" t="s">
        <v>2489</v>
      </c>
      <c r="C477" s="131">
        <v>-104550</v>
      </c>
      <c r="D477" s="132">
        <v>964.24630000000002</v>
      </c>
      <c r="E477" s="132">
        <v>972.3</v>
      </c>
      <c r="F477" s="301"/>
    </row>
    <row r="478" spans="2:6" ht="15">
      <c r="B478" s="130" t="s">
        <v>2490</v>
      </c>
      <c r="C478" s="131">
        <v>-1098000</v>
      </c>
      <c r="D478" s="132">
        <v>144.3192</v>
      </c>
      <c r="E478" s="132">
        <v>146.19999999999999</v>
      </c>
      <c r="F478" s="301"/>
    </row>
    <row r="479" spans="2:6" ht="15">
      <c r="B479" s="130" t="s">
        <v>2491</v>
      </c>
      <c r="C479" s="131">
        <v>-407000</v>
      </c>
      <c r="D479" s="132">
        <v>2016.5425</v>
      </c>
      <c r="E479" s="132">
        <v>2161.15</v>
      </c>
      <c r="F479" s="301"/>
    </row>
    <row r="480" spans="2:6" ht="15">
      <c r="B480" s="130" t="s">
        <v>2492</v>
      </c>
      <c r="C480" s="131">
        <v>-474750</v>
      </c>
      <c r="D480" s="132">
        <v>976.48260000000005</v>
      </c>
      <c r="E480" s="132">
        <v>980</v>
      </c>
      <c r="F480" s="301"/>
    </row>
    <row r="481" spans="2:6" ht="15">
      <c r="B481" s="130" t="s">
        <v>2493</v>
      </c>
      <c r="C481" s="131">
        <v>-3686000</v>
      </c>
      <c r="D481" s="132">
        <v>125.5224</v>
      </c>
      <c r="E481" s="132">
        <v>127.5</v>
      </c>
      <c r="F481" s="301"/>
    </row>
    <row r="482" spans="2:6" ht="15">
      <c r="B482" s="130" t="s">
        <v>2494</v>
      </c>
      <c r="C482" s="131">
        <v>-1978500</v>
      </c>
      <c r="D482" s="132">
        <v>405.64569999999998</v>
      </c>
      <c r="E482" s="132">
        <v>422.35</v>
      </c>
      <c r="F482" s="301"/>
    </row>
    <row r="483" spans="2:6" ht="15">
      <c r="B483" s="130" t="s">
        <v>2495</v>
      </c>
      <c r="C483" s="131">
        <v>-15400</v>
      </c>
      <c r="D483" s="132">
        <v>27282.093099999998</v>
      </c>
      <c r="E483" s="132">
        <v>27732.7</v>
      </c>
      <c r="F483" s="301"/>
    </row>
    <row r="484" spans="2:6" ht="15">
      <c r="B484" s="130" t="s">
        <v>2496</v>
      </c>
      <c r="C484" s="131">
        <v>-131175</v>
      </c>
      <c r="D484" s="132">
        <v>2021.6597999999999</v>
      </c>
      <c r="E484" s="132">
        <v>2092.0500000000002</v>
      </c>
      <c r="F484" s="301"/>
    </row>
    <row r="485" spans="2:6" ht="15">
      <c r="B485" s="130" t="s">
        <v>2497</v>
      </c>
      <c r="C485" s="131">
        <v>-17375</v>
      </c>
      <c r="D485" s="132">
        <v>6490.3743999999997</v>
      </c>
      <c r="E485" s="132">
        <v>6550</v>
      </c>
      <c r="F485" s="301"/>
    </row>
    <row r="486" spans="2:6" ht="15">
      <c r="B486" s="130" t="s">
        <v>2498</v>
      </c>
      <c r="C486" s="131">
        <v>-138000</v>
      </c>
      <c r="D486" s="132">
        <v>1476.5885000000001</v>
      </c>
      <c r="E486" s="132">
        <v>1426.2</v>
      </c>
      <c r="F486" s="301"/>
    </row>
    <row r="487" spans="2:6" ht="15">
      <c r="B487" s="130" t="s">
        <v>2499</v>
      </c>
      <c r="C487" s="131">
        <v>-63000</v>
      </c>
      <c r="D487" s="132">
        <v>668.60850000000005</v>
      </c>
      <c r="E487" s="132">
        <v>669.95</v>
      </c>
      <c r="F487" s="301"/>
    </row>
    <row r="488" spans="2:6" ht="15">
      <c r="B488" s="130" t="s">
        <v>2500</v>
      </c>
      <c r="C488" s="131">
        <v>-651000</v>
      </c>
      <c r="D488" s="132">
        <v>536.28399999999999</v>
      </c>
      <c r="E488" s="132">
        <v>545.75</v>
      </c>
      <c r="F488" s="301"/>
    </row>
    <row r="489" spans="2:6" ht="15">
      <c r="B489" s="130" t="s">
        <v>2501</v>
      </c>
      <c r="C489" s="131">
        <v>-250000</v>
      </c>
      <c r="D489" s="132">
        <v>703.24950000000001</v>
      </c>
      <c r="E489" s="132">
        <v>697.95</v>
      </c>
      <c r="F489" s="301"/>
    </row>
    <row r="490" spans="2:6" ht="15">
      <c r="B490" s="130" t="s">
        <v>2502</v>
      </c>
      <c r="C490" s="131">
        <v>-214650</v>
      </c>
      <c r="D490" s="132">
        <v>653.19830000000002</v>
      </c>
      <c r="E490" s="132">
        <v>663.65</v>
      </c>
      <c r="F490" s="301"/>
    </row>
    <row r="491" spans="2:6" ht="15">
      <c r="B491" s="130" t="s">
        <v>2503</v>
      </c>
      <c r="C491" s="131">
        <v>-205200</v>
      </c>
      <c r="D491" s="132">
        <v>324.61149999999998</v>
      </c>
      <c r="E491" s="132">
        <v>319.35000000000002</v>
      </c>
      <c r="F491" s="301"/>
    </row>
    <row r="492" spans="2:6" ht="15">
      <c r="B492" s="130" t="s">
        <v>2504</v>
      </c>
      <c r="C492" s="131">
        <v>-7749000</v>
      </c>
      <c r="D492" s="132">
        <v>105.116</v>
      </c>
      <c r="E492" s="132">
        <v>105.55</v>
      </c>
      <c r="F492" s="301"/>
    </row>
    <row r="493" spans="2:6" ht="15">
      <c r="B493" s="130" t="s">
        <v>2505</v>
      </c>
      <c r="C493" s="131">
        <v>-1003850</v>
      </c>
      <c r="D493" s="132">
        <v>1090.0610999999999</v>
      </c>
      <c r="E493" s="132">
        <v>1107.05</v>
      </c>
      <c r="F493" s="301"/>
    </row>
    <row r="494" spans="2:6" ht="15">
      <c r="B494" s="130" t="s">
        <v>2506</v>
      </c>
      <c r="C494" s="131">
        <v>-173400</v>
      </c>
      <c r="D494" s="132">
        <v>3125.6199000000001</v>
      </c>
      <c r="E494" s="132">
        <v>3167.45</v>
      </c>
      <c r="F494" s="301"/>
    </row>
    <row r="495" spans="2:6" ht="15">
      <c r="B495" s="130" t="s">
        <v>2507</v>
      </c>
      <c r="C495" s="131">
        <v>-124200</v>
      </c>
      <c r="D495" s="132">
        <v>996.95929999999998</v>
      </c>
      <c r="E495" s="132">
        <v>1026.5</v>
      </c>
      <c r="F495" s="301"/>
    </row>
    <row r="496" spans="2:6" ht="15">
      <c r="B496" s="130" t="s">
        <v>2508</v>
      </c>
      <c r="C496" s="131">
        <v>-102000</v>
      </c>
      <c r="D496" s="132">
        <v>1583.4927</v>
      </c>
      <c r="E496" s="132">
        <v>1599.55</v>
      </c>
      <c r="F496" s="301"/>
    </row>
    <row r="497" spans="2:6" ht="15">
      <c r="B497" s="130" t="s">
        <v>2509</v>
      </c>
      <c r="C497" s="131">
        <v>-138250</v>
      </c>
      <c r="D497" s="132">
        <v>2716.3501000000001</v>
      </c>
      <c r="E497" s="132">
        <v>2741.15</v>
      </c>
      <c r="F497" s="301"/>
    </row>
    <row r="498" spans="2:6" ht="15">
      <c r="B498" s="130" t="s">
        <v>2510</v>
      </c>
      <c r="C498" s="131">
        <v>-22500</v>
      </c>
      <c r="D498" s="132">
        <v>422.86860000000001</v>
      </c>
      <c r="E498" s="132">
        <v>429.7</v>
      </c>
      <c r="F498" s="301"/>
    </row>
    <row r="499" spans="2:6" ht="15">
      <c r="B499" s="130" t="s">
        <v>2511</v>
      </c>
      <c r="C499" s="131">
        <v>-114200</v>
      </c>
      <c r="D499" s="132">
        <v>6635.7448999999997</v>
      </c>
      <c r="E499" s="132">
        <v>6719.65</v>
      </c>
      <c r="F499" s="301"/>
    </row>
    <row r="500" spans="2:6" ht="15">
      <c r="B500" s="130" t="s">
        <v>2512</v>
      </c>
      <c r="C500" s="131">
        <v>-906100</v>
      </c>
      <c r="D500" s="132">
        <v>801.81960000000004</v>
      </c>
      <c r="E500" s="132">
        <v>819.45</v>
      </c>
      <c r="F500" s="301"/>
    </row>
    <row r="501" spans="2:6" ht="15">
      <c r="B501" s="130" t="s">
        <v>2513</v>
      </c>
      <c r="C501" s="131">
        <v>-3332500</v>
      </c>
      <c r="D501" s="132">
        <v>276.4128</v>
      </c>
      <c r="E501" s="132">
        <v>275.8</v>
      </c>
      <c r="F501" s="301"/>
    </row>
    <row r="502" spans="2:6" ht="15">
      <c r="B502" s="130" t="s">
        <v>2514</v>
      </c>
      <c r="C502" s="131">
        <v>-3399000</v>
      </c>
      <c r="D502" s="132">
        <v>203.36259999999999</v>
      </c>
      <c r="E502" s="132">
        <v>210</v>
      </c>
      <c r="F502" s="301"/>
    </row>
    <row r="505" spans="2:6" ht="15">
      <c r="B505" s="133" t="s">
        <v>2518</v>
      </c>
      <c r="C505" s="134">
        <v>0.66769999999999996</v>
      </c>
    </row>
    <row r="506" spans="2:6" ht="15">
      <c r="B506" s="133"/>
      <c r="C506" s="134"/>
    </row>
    <row r="507" spans="2:6" ht="15">
      <c r="B507" s="133" t="s">
        <v>2520</v>
      </c>
      <c r="C507" s="134"/>
    </row>
    <row r="508" spans="2:6" ht="15.75">
      <c r="B508" s="135" t="s">
        <v>2521</v>
      </c>
      <c r="C508" s="136" t="s">
        <v>2522</v>
      </c>
    </row>
    <row r="509" spans="2:6" ht="15">
      <c r="B509" s="130" t="s">
        <v>2523</v>
      </c>
      <c r="C509" s="137">
        <v>295</v>
      </c>
    </row>
    <row r="510" spans="2:6" ht="15">
      <c r="B510" s="130" t="s">
        <v>2524</v>
      </c>
      <c r="C510" s="137">
        <v>38</v>
      </c>
    </row>
    <row r="511" spans="2:6" ht="15">
      <c r="B511" s="130" t="s">
        <v>2525</v>
      </c>
      <c r="C511" s="137">
        <v>304</v>
      </c>
    </row>
    <row r="512" spans="2:6" ht="15">
      <c r="B512" s="130" t="s">
        <v>2526</v>
      </c>
      <c r="C512" s="137">
        <v>58</v>
      </c>
    </row>
    <row r="513" spans="2:3" ht="15">
      <c r="B513" s="130" t="s">
        <v>2527</v>
      </c>
      <c r="C513" s="137">
        <v>503</v>
      </c>
    </row>
    <row r="514" spans="2:3" ht="15">
      <c r="B514" s="130" t="s">
        <v>2528</v>
      </c>
      <c r="C514" s="137">
        <v>164</v>
      </c>
    </row>
    <row r="515" spans="2:3" ht="15">
      <c r="B515" s="130" t="s">
        <v>2529</v>
      </c>
      <c r="C515" s="137">
        <v>362</v>
      </c>
    </row>
    <row r="516" spans="2:3" ht="15">
      <c r="B516" s="130" t="s">
        <v>2530</v>
      </c>
      <c r="C516" s="137">
        <v>92</v>
      </c>
    </row>
    <row r="517" spans="2:3" ht="15">
      <c r="B517" s="130" t="s">
        <v>2531</v>
      </c>
      <c r="C517" s="137">
        <v>1256</v>
      </c>
    </row>
    <row r="518" spans="2:3" ht="15">
      <c r="B518" s="130" t="s">
        <v>2532</v>
      </c>
      <c r="C518" s="137">
        <v>50</v>
      </c>
    </row>
    <row r="519" spans="2:3" ht="15">
      <c r="B519" s="130" t="s">
        <v>2533</v>
      </c>
      <c r="C519" s="137">
        <v>530</v>
      </c>
    </row>
    <row r="520" spans="2:3" ht="15">
      <c r="B520" s="130" t="s">
        <v>2534</v>
      </c>
      <c r="C520" s="137">
        <v>407</v>
      </c>
    </row>
    <row r="521" spans="2:3" ht="15">
      <c r="B521" s="130" t="s">
        <v>2535</v>
      </c>
      <c r="C521" s="137">
        <v>1232</v>
      </c>
    </row>
    <row r="522" spans="2:3" ht="15">
      <c r="B522" s="130" t="s">
        <v>2536</v>
      </c>
      <c r="C522" s="137">
        <v>14</v>
      </c>
    </row>
    <row r="523" spans="2:3" ht="15">
      <c r="B523" s="130" t="s">
        <v>2537</v>
      </c>
      <c r="C523" s="137">
        <v>407</v>
      </c>
    </row>
    <row r="524" spans="2:3" ht="15">
      <c r="B524" s="130" t="s">
        <v>2538</v>
      </c>
      <c r="C524" s="137">
        <v>370</v>
      </c>
    </row>
    <row r="525" spans="2:3" ht="15">
      <c r="B525" s="130" t="s">
        <v>2539</v>
      </c>
      <c r="C525" s="137">
        <v>28</v>
      </c>
    </row>
    <row r="526" spans="2:3" ht="15">
      <c r="B526" s="130" t="s">
        <v>2540</v>
      </c>
      <c r="C526" s="137">
        <v>100</v>
      </c>
    </row>
    <row r="527" spans="2:3" ht="15">
      <c r="B527" s="130" t="s">
        <v>2541</v>
      </c>
      <c r="C527" s="137">
        <v>179</v>
      </c>
    </row>
    <row r="528" spans="2:3" ht="15">
      <c r="B528" s="130" t="s">
        <v>2542</v>
      </c>
      <c r="C528" s="137">
        <v>65</v>
      </c>
    </row>
    <row r="529" spans="2:3" ht="15">
      <c r="B529" s="130" t="s">
        <v>2543</v>
      </c>
      <c r="C529" s="137">
        <v>342</v>
      </c>
    </row>
    <row r="530" spans="2:3" ht="15">
      <c r="B530" s="130" t="s">
        <v>2544</v>
      </c>
      <c r="C530" s="137">
        <v>147</v>
      </c>
    </row>
    <row r="531" spans="2:3" ht="15">
      <c r="B531" s="130" t="s">
        <v>2545</v>
      </c>
      <c r="C531" s="137">
        <v>256</v>
      </c>
    </row>
    <row r="532" spans="2:3" ht="15">
      <c r="B532" s="130" t="s">
        <v>2546</v>
      </c>
      <c r="C532" s="137">
        <v>173</v>
      </c>
    </row>
    <row r="533" spans="2:3" ht="15">
      <c r="B533" s="130" t="s">
        <v>2547</v>
      </c>
      <c r="C533" s="137">
        <v>109</v>
      </c>
    </row>
    <row r="534" spans="2:3" ht="15">
      <c r="B534" s="130" t="s">
        <v>2548</v>
      </c>
      <c r="C534" s="137">
        <v>368</v>
      </c>
    </row>
    <row r="535" spans="2:3" ht="15">
      <c r="B535" s="130" t="s">
        <v>2549</v>
      </c>
      <c r="C535" s="137">
        <v>324</v>
      </c>
    </row>
    <row r="536" spans="2:3" ht="15">
      <c r="B536" s="130" t="s">
        <v>2550</v>
      </c>
      <c r="C536" s="137">
        <v>905</v>
      </c>
    </row>
    <row r="537" spans="2:3" ht="15">
      <c r="B537" s="130" t="s">
        <v>2551</v>
      </c>
      <c r="C537" s="137">
        <v>269</v>
      </c>
    </row>
    <row r="538" spans="2:3" ht="15">
      <c r="B538" s="130" t="s">
        <v>2552</v>
      </c>
      <c r="C538" s="137">
        <v>138</v>
      </c>
    </row>
    <row r="539" spans="2:3" ht="15">
      <c r="B539" s="130" t="s">
        <v>2553</v>
      </c>
      <c r="C539" s="137">
        <v>347</v>
      </c>
    </row>
    <row r="540" spans="2:3" ht="15">
      <c r="B540" s="130" t="s">
        <v>2554</v>
      </c>
      <c r="C540" s="137">
        <v>215</v>
      </c>
    </row>
    <row r="541" spans="2:3" ht="15">
      <c r="B541" s="130" t="s">
        <v>2555</v>
      </c>
      <c r="C541" s="137">
        <v>48</v>
      </c>
    </row>
    <row r="542" spans="2:3" ht="15">
      <c r="B542" s="130" t="s">
        <v>2556</v>
      </c>
      <c r="C542" s="137">
        <v>294</v>
      </c>
    </row>
    <row r="543" spans="2:3" ht="15">
      <c r="B543" s="130" t="s">
        <v>2557</v>
      </c>
      <c r="C543" s="137">
        <v>88</v>
      </c>
    </row>
    <row r="544" spans="2:3" ht="15">
      <c r="B544" s="130" t="s">
        <v>2558</v>
      </c>
      <c r="C544" s="137">
        <v>133</v>
      </c>
    </row>
    <row r="545" spans="2:3" ht="15">
      <c r="B545" s="130" t="s">
        <v>2559</v>
      </c>
      <c r="C545" s="137">
        <v>288</v>
      </c>
    </row>
    <row r="546" spans="2:3" ht="15">
      <c r="B546" s="130" t="s">
        <v>2560</v>
      </c>
      <c r="C546" s="137">
        <v>34</v>
      </c>
    </row>
    <row r="547" spans="2:3" ht="15">
      <c r="B547" s="130" t="s">
        <v>2561</v>
      </c>
      <c r="C547" s="137">
        <v>88</v>
      </c>
    </row>
    <row r="548" spans="2:3" ht="15">
      <c r="B548" s="130" t="s">
        <v>2562</v>
      </c>
      <c r="C548" s="137">
        <v>31</v>
      </c>
    </row>
    <row r="549" spans="2:3" ht="15">
      <c r="B549" s="130" t="s">
        <v>2563</v>
      </c>
      <c r="C549" s="137">
        <v>834</v>
      </c>
    </row>
    <row r="550" spans="2:3" ht="15">
      <c r="B550" s="130" t="s">
        <v>2564</v>
      </c>
      <c r="C550" s="137">
        <v>140</v>
      </c>
    </row>
    <row r="551" spans="2:3" ht="15">
      <c r="B551" s="130" t="s">
        <v>2565</v>
      </c>
      <c r="C551" s="137">
        <v>380</v>
      </c>
    </row>
    <row r="552" spans="2:3" ht="15">
      <c r="B552" s="130" t="s">
        <v>2566</v>
      </c>
      <c r="C552" s="137">
        <v>13</v>
      </c>
    </row>
    <row r="553" spans="2:3" ht="15">
      <c r="B553" s="130" t="s">
        <v>2567</v>
      </c>
      <c r="C553" s="137">
        <v>442</v>
      </c>
    </row>
    <row r="554" spans="2:3" ht="15">
      <c r="B554" s="130" t="s">
        <v>2568</v>
      </c>
      <c r="C554" s="137">
        <v>201</v>
      </c>
    </row>
    <row r="555" spans="2:3" ht="15">
      <c r="B555" s="130" t="s">
        <v>2569</v>
      </c>
      <c r="C555" s="137">
        <v>499</v>
      </c>
    </row>
    <row r="556" spans="2:3" ht="15">
      <c r="B556" s="130" t="s">
        <v>2570</v>
      </c>
      <c r="C556" s="137">
        <v>392</v>
      </c>
    </row>
    <row r="557" spans="2:3" ht="15">
      <c r="B557" s="130" t="s">
        <v>2571</v>
      </c>
      <c r="C557" s="137">
        <v>14</v>
      </c>
    </row>
    <row r="558" spans="2:3" ht="15">
      <c r="B558" s="130" t="s">
        <v>2572</v>
      </c>
      <c r="C558" s="137">
        <v>727</v>
      </c>
    </row>
    <row r="559" spans="2:3" ht="15">
      <c r="B559" s="130" t="s">
        <v>2573</v>
      </c>
      <c r="C559" s="137">
        <v>309</v>
      </c>
    </row>
    <row r="560" spans="2:3" ht="15">
      <c r="B560" s="130" t="s">
        <v>2574</v>
      </c>
      <c r="C560" s="137">
        <v>20</v>
      </c>
    </row>
    <row r="561" spans="2:3" ht="15">
      <c r="B561" s="130" t="s">
        <v>2575</v>
      </c>
      <c r="C561" s="137">
        <v>1265</v>
      </c>
    </row>
    <row r="562" spans="2:3" ht="15">
      <c r="B562" s="130" t="s">
        <v>2576</v>
      </c>
      <c r="C562" s="137">
        <v>71</v>
      </c>
    </row>
    <row r="563" spans="2:3" ht="15">
      <c r="B563" s="130" t="s">
        <v>2577</v>
      </c>
      <c r="C563" s="137">
        <v>155</v>
      </c>
    </row>
    <row r="564" spans="2:3" ht="15">
      <c r="B564" s="130" t="s">
        <v>2578</v>
      </c>
      <c r="C564" s="137">
        <v>557</v>
      </c>
    </row>
    <row r="565" spans="2:3" ht="15">
      <c r="B565" s="130" t="s">
        <v>2579</v>
      </c>
      <c r="C565" s="137">
        <v>1</v>
      </c>
    </row>
    <row r="566" spans="2:3" ht="15">
      <c r="B566" s="130" t="s">
        <v>2580</v>
      </c>
      <c r="C566" s="137">
        <v>983</v>
      </c>
    </row>
    <row r="567" spans="2:3" ht="15">
      <c r="B567" s="130" t="s">
        <v>2581</v>
      </c>
      <c r="C567" s="137">
        <v>38</v>
      </c>
    </row>
    <row r="568" spans="2:3" ht="15">
      <c r="B568" s="130" t="s">
        <v>2582</v>
      </c>
      <c r="C568" s="137">
        <v>222</v>
      </c>
    </row>
    <row r="569" spans="2:3" ht="15">
      <c r="B569" s="130" t="s">
        <v>2583</v>
      </c>
      <c r="C569" s="137">
        <v>62</v>
      </c>
    </row>
    <row r="570" spans="2:3" ht="15">
      <c r="B570" s="130" t="s">
        <v>2584</v>
      </c>
      <c r="C570" s="137">
        <v>98</v>
      </c>
    </row>
    <row r="571" spans="2:3" ht="15">
      <c r="B571" s="130" t="s">
        <v>2585</v>
      </c>
      <c r="C571" s="137">
        <v>3</v>
      </c>
    </row>
    <row r="572" spans="2:3" ht="15">
      <c r="B572" s="130" t="s">
        <v>2586</v>
      </c>
      <c r="C572" s="137">
        <v>516</v>
      </c>
    </row>
    <row r="573" spans="2:3" ht="15">
      <c r="B573" s="130" t="s">
        <v>2587</v>
      </c>
      <c r="C573" s="137">
        <v>508</v>
      </c>
    </row>
    <row r="574" spans="2:3" ht="15">
      <c r="B574" s="130" t="s">
        <v>2588</v>
      </c>
      <c r="C574" s="137">
        <v>70</v>
      </c>
    </row>
    <row r="575" spans="2:3" ht="15">
      <c r="B575" s="130" t="s">
        <v>2589</v>
      </c>
      <c r="C575" s="137">
        <v>443</v>
      </c>
    </row>
    <row r="576" spans="2:3" ht="15">
      <c r="B576" s="130" t="s">
        <v>2590</v>
      </c>
      <c r="C576" s="137">
        <v>42</v>
      </c>
    </row>
    <row r="577" spans="2:3" ht="15">
      <c r="B577" s="130" t="s">
        <v>2591</v>
      </c>
      <c r="C577" s="137">
        <v>388</v>
      </c>
    </row>
    <row r="578" spans="2:3" ht="15">
      <c r="B578" s="130" t="s">
        <v>2592</v>
      </c>
      <c r="C578" s="137">
        <v>162</v>
      </c>
    </row>
    <row r="579" spans="2:3" ht="15">
      <c r="B579" s="130" t="s">
        <v>2593</v>
      </c>
      <c r="C579" s="137">
        <v>598</v>
      </c>
    </row>
    <row r="580" spans="2:3" ht="15">
      <c r="B580" s="130" t="s">
        <v>2594</v>
      </c>
      <c r="C580" s="137">
        <v>6</v>
      </c>
    </row>
    <row r="581" spans="2:3" ht="15">
      <c r="B581" s="130" t="s">
        <v>2595</v>
      </c>
      <c r="C581" s="137">
        <v>327</v>
      </c>
    </row>
    <row r="582" spans="2:3" ht="15">
      <c r="B582" s="130" t="s">
        <v>2596</v>
      </c>
      <c r="C582" s="137">
        <v>540</v>
      </c>
    </row>
    <row r="583" spans="2:3" ht="15">
      <c r="B583" s="130" t="s">
        <v>2597</v>
      </c>
      <c r="C583" s="137">
        <v>164</v>
      </c>
    </row>
    <row r="584" spans="2:3" ht="15">
      <c r="B584" s="130" t="s">
        <v>2598</v>
      </c>
      <c r="C584" s="137">
        <v>11</v>
      </c>
    </row>
    <row r="585" spans="2:3" ht="15">
      <c r="B585" s="130" t="s">
        <v>2599</v>
      </c>
      <c r="C585" s="137">
        <v>467</v>
      </c>
    </row>
    <row r="586" spans="2:3" ht="15">
      <c r="B586" s="130" t="s">
        <v>2600</v>
      </c>
      <c r="C586" s="137">
        <v>36</v>
      </c>
    </row>
    <row r="587" spans="2:3" ht="15">
      <c r="B587" s="130" t="s">
        <v>2601</v>
      </c>
      <c r="C587" s="137">
        <v>45</v>
      </c>
    </row>
    <row r="588" spans="2:3" ht="15">
      <c r="B588" s="130" t="s">
        <v>2602</v>
      </c>
      <c r="C588" s="137">
        <v>7</v>
      </c>
    </row>
    <row r="589" spans="2:3" ht="15">
      <c r="B589" s="130" t="s">
        <v>2603</v>
      </c>
      <c r="C589" s="137">
        <v>181</v>
      </c>
    </row>
    <row r="590" spans="2:3" ht="15">
      <c r="B590" s="130" t="s">
        <v>2604</v>
      </c>
      <c r="C590" s="137">
        <v>291</v>
      </c>
    </row>
    <row r="591" spans="2:3" ht="15">
      <c r="B591" s="130" t="s">
        <v>2605</v>
      </c>
      <c r="C591" s="137">
        <v>30</v>
      </c>
    </row>
    <row r="592" spans="2:3" ht="15">
      <c r="B592" s="130" t="s">
        <v>2606</v>
      </c>
      <c r="C592" s="137">
        <v>480</v>
      </c>
    </row>
    <row r="593" spans="2:3" ht="15">
      <c r="B593" s="130" t="s">
        <v>2607</v>
      </c>
      <c r="C593" s="137">
        <v>709</v>
      </c>
    </row>
    <row r="594" spans="2:3" ht="15">
      <c r="B594" s="130" t="s">
        <v>2608</v>
      </c>
      <c r="C594" s="137">
        <v>4</v>
      </c>
    </row>
    <row r="595" spans="2:3" ht="15">
      <c r="B595" s="130" t="s">
        <v>2609</v>
      </c>
      <c r="C595" s="137">
        <v>737</v>
      </c>
    </row>
    <row r="596" spans="2:3" ht="15">
      <c r="B596" s="130" t="s">
        <v>2610</v>
      </c>
      <c r="C596" s="137">
        <v>1</v>
      </c>
    </row>
    <row r="597" spans="2:3" ht="15">
      <c r="B597" s="130" t="s">
        <v>2611</v>
      </c>
      <c r="C597" s="137">
        <v>1400</v>
      </c>
    </row>
    <row r="598" spans="2:3" ht="15">
      <c r="B598" s="130" t="s">
        <v>2612</v>
      </c>
      <c r="C598" s="137">
        <v>102</v>
      </c>
    </row>
    <row r="599" spans="2:3" ht="15">
      <c r="B599" s="130" t="s">
        <v>2613</v>
      </c>
      <c r="C599" s="137">
        <v>907</v>
      </c>
    </row>
    <row r="600" spans="2:3" ht="15">
      <c r="B600" s="130" t="s">
        <v>2614</v>
      </c>
      <c r="C600" s="137">
        <v>19</v>
      </c>
    </row>
    <row r="601" spans="2:3" ht="15">
      <c r="B601" s="130" t="s">
        <v>2615</v>
      </c>
      <c r="C601" s="137">
        <v>393</v>
      </c>
    </row>
    <row r="602" spans="2:3" ht="15">
      <c r="B602" s="130" t="s">
        <v>2616</v>
      </c>
      <c r="C602" s="137">
        <v>655</v>
      </c>
    </row>
    <row r="603" spans="2:3" ht="15">
      <c r="B603" s="130" t="s">
        <v>2617</v>
      </c>
      <c r="C603" s="137">
        <v>56</v>
      </c>
    </row>
    <row r="604" spans="2:3" ht="15">
      <c r="B604" s="130" t="s">
        <v>2618</v>
      </c>
      <c r="C604" s="137">
        <v>589</v>
      </c>
    </row>
    <row r="605" spans="2:3" ht="15">
      <c r="B605" s="130" t="s">
        <v>2619</v>
      </c>
      <c r="C605" s="137">
        <v>914</v>
      </c>
    </row>
    <row r="606" spans="2:3" ht="15">
      <c r="B606" s="130" t="s">
        <v>2620</v>
      </c>
      <c r="C606" s="137">
        <v>153</v>
      </c>
    </row>
    <row r="607" spans="2:3" ht="15">
      <c r="B607" s="130" t="s">
        <v>2621</v>
      </c>
      <c r="C607" s="137">
        <v>639</v>
      </c>
    </row>
    <row r="608" spans="2:3" ht="15">
      <c r="B608" s="130" t="s">
        <v>2622</v>
      </c>
      <c r="C608" s="137">
        <v>4</v>
      </c>
    </row>
    <row r="609" spans="2:3" ht="15">
      <c r="B609" s="130" t="s">
        <v>2623</v>
      </c>
      <c r="C609" s="137">
        <v>1239</v>
      </c>
    </row>
    <row r="610" spans="2:3" ht="15">
      <c r="B610" s="130" t="s">
        <v>2624</v>
      </c>
      <c r="C610" s="137">
        <v>213</v>
      </c>
    </row>
    <row r="611" spans="2:3" ht="15">
      <c r="B611" s="130" t="s">
        <v>2625</v>
      </c>
      <c r="C611" s="137">
        <v>483</v>
      </c>
    </row>
    <row r="612" spans="2:3" ht="15">
      <c r="B612" s="130" t="s">
        <v>2626</v>
      </c>
      <c r="C612" s="137">
        <v>11</v>
      </c>
    </row>
    <row r="613" spans="2:3" ht="15">
      <c r="B613" s="130" t="s">
        <v>2627</v>
      </c>
      <c r="C613" s="137">
        <v>100</v>
      </c>
    </row>
    <row r="614" spans="2:3" ht="15">
      <c r="B614" s="130" t="s">
        <v>2628</v>
      </c>
      <c r="C614" s="137">
        <v>163</v>
      </c>
    </row>
    <row r="615" spans="2:3" ht="15">
      <c r="B615" s="130" t="s">
        <v>2629</v>
      </c>
      <c r="C615" s="137">
        <v>566</v>
      </c>
    </row>
    <row r="616" spans="2:3" ht="15">
      <c r="B616" s="130" t="s">
        <v>2630</v>
      </c>
      <c r="C616" s="137">
        <v>22</v>
      </c>
    </row>
    <row r="617" spans="2:3" ht="15">
      <c r="B617" s="130" t="s">
        <v>2631</v>
      </c>
      <c r="C617" s="137">
        <v>231</v>
      </c>
    </row>
    <row r="618" spans="2:3" ht="15">
      <c r="B618" s="130" t="s">
        <v>2632</v>
      </c>
      <c r="C618" s="137">
        <v>458</v>
      </c>
    </row>
    <row r="619" spans="2:3" ht="15">
      <c r="B619" s="130" t="s">
        <v>2633</v>
      </c>
      <c r="C619" s="137">
        <v>36</v>
      </c>
    </row>
    <row r="620" spans="2:3" ht="15">
      <c r="B620" s="130" t="s">
        <v>2634</v>
      </c>
      <c r="C620" s="137">
        <v>131</v>
      </c>
    </row>
    <row r="621" spans="2:3" ht="15">
      <c r="B621" s="130" t="s">
        <v>2635</v>
      </c>
      <c r="C621" s="137">
        <v>96</v>
      </c>
    </row>
    <row r="622" spans="2:3" ht="15">
      <c r="B622" s="130" t="s">
        <v>2636</v>
      </c>
      <c r="C622" s="137">
        <v>405</v>
      </c>
    </row>
    <row r="623" spans="2:3" ht="15">
      <c r="B623" s="130" t="s">
        <v>2637</v>
      </c>
      <c r="C623" s="137">
        <v>449</v>
      </c>
    </row>
    <row r="624" spans="2:3" ht="15">
      <c r="B624" s="130" t="s">
        <v>2638</v>
      </c>
      <c r="C624" s="137">
        <v>59</v>
      </c>
    </row>
    <row r="625" spans="2:3" ht="15">
      <c r="B625" s="130" t="s">
        <v>2639</v>
      </c>
      <c r="C625" s="137">
        <v>451</v>
      </c>
    </row>
    <row r="626" spans="2:3" ht="15">
      <c r="B626" s="130" t="s">
        <v>2640</v>
      </c>
      <c r="C626" s="137">
        <v>35</v>
      </c>
    </row>
    <row r="627" spans="2:3" ht="15">
      <c r="B627" s="130" t="s">
        <v>2641</v>
      </c>
      <c r="C627" s="137">
        <v>1255</v>
      </c>
    </row>
    <row r="628" spans="2:3" ht="15">
      <c r="B628" s="130" t="s">
        <v>2642</v>
      </c>
      <c r="C628" s="137">
        <v>13</v>
      </c>
    </row>
    <row r="629" spans="2:3" ht="15">
      <c r="B629" s="130" t="s">
        <v>2643</v>
      </c>
      <c r="C629" s="137">
        <v>137</v>
      </c>
    </row>
    <row r="630" spans="2:3" ht="15">
      <c r="B630" s="130" t="s">
        <v>2644</v>
      </c>
      <c r="C630" s="137">
        <v>902</v>
      </c>
    </row>
    <row r="631" spans="2:3" ht="15">
      <c r="B631" s="130" t="s">
        <v>2645</v>
      </c>
      <c r="C631" s="137">
        <v>309</v>
      </c>
    </row>
    <row r="632" spans="2:3" ht="15">
      <c r="B632" s="130" t="s">
        <v>2646</v>
      </c>
      <c r="C632" s="137">
        <v>78</v>
      </c>
    </row>
    <row r="633" spans="2:3" ht="15">
      <c r="B633" s="130" t="s">
        <v>2647</v>
      </c>
      <c r="C633" s="137">
        <v>477</v>
      </c>
    </row>
    <row r="634" spans="2:3" ht="15">
      <c r="B634" s="130" t="s">
        <v>2648</v>
      </c>
      <c r="C634" s="137">
        <v>266</v>
      </c>
    </row>
    <row r="635" spans="2:3" ht="15">
      <c r="B635" s="130" t="s">
        <v>2649</v>
      </c>
      <c r="C635" s="137">
        <v>494</v>
      </c>
    </row>
    <row r="636" spans="2:3" ht="15">
      <c r="B636" s="130" t="s">
        <v>2650</v>
      </c>
      <c r="C636" s="137">
        <v>151</v>
      </c>
    </row>
    <row r="637" spans="2:3" ht="15">
      <c r="B637" s="130" t="s">
        <v>2651</v>
      </c>
      <c r="C637" s="137">
        <v>9</v>
      </c>
    </row>
    <row r="638" spans="2:3" ht="15">
      <c r="B638" s="130" t="s">
        <v>2652</v>
      </c>
      <c r="C638" s="137">
        <v>655</v>
      </c>
    </row>
    <row r="639" spans="2:3" ht="15">
      <c r="B639" s="130" t="s">
        <v>2653</v>
      </c>
      <c r="C639" s="137">
        <v>3</v>
      </c>
    </row>
    <row r="640" spans="2:3" ht="15">
      <c r="B640" s="130" t="s">
        <v>2654</v>
      </c>
      <c r="C640" s="137">
        <v>1303</v>
      </c>
    </row>
    <row r="641" spans="2:3" ht="15">
      <c r="B641" s="130" t="s">
        <v>2655</v>
      </c>
      <c r="C641" s="137">
        <v>358</v>
      </c>
    </row>
    <row r="642" spans="2:3" ht="15">
      <c r="B642" s="130" t="s">
        <v>2656</v>
      </c>
      <c r="C642" s="137">
        <v>53</v>
      </c>
    </row>
    <row r="643" spans="2:3" ht="15">
      <c r="B643" s="130" t="s">
        <v>2657</v>
      </c>
      <c r="C643" s="137">
        <v>58</v>
      </c>
    </row>
    <row r="644" spans="2:3" ht="15">
      <c r="B644" s="130" t="s">
        <v>2658</v>
      </c>
      <c r="C644" s="137">
        <v>289</v>
      </c>
    </row>
    <row r="645" spans="2:3" ht="15">
      <c r="B645" s="130" t="s">
        <v>2659</v>
      </c>
      <c r="C645" s="137">
        <v>271</v>
      </c>
    </row>
    <row r="646" spans="2:3" ht="15">
      <c r="B646" s="130" t="s">
        <v>2660</v>
      </c>
      <c r="C646" s="137">
        <v>618</v>
      </c>
    </row>
    <row r="647" spans="2:3" ht="15">
      <c r="B647" s="130" t="s">
        <v>2661</v>
      </c>
      <c r="C647" s="137">
        <v>346</v>
      </c>
    </row>
    <row r="648" spans="2:3" ht="15">
      <c r="B648" s="130" t="s">
        <v>2662</v>
      </c>
      <c r="C648" s="137">
        <v>29</v>
      </c>
    </row>
    <row r="649" spans="2:3" ht="15">
      <c r="B649" s="130" t="s">
        <v>2663</v>
      </c>
      <c r="C649" s="137">
        <v>48</v>
      </c>
    </row>
    <row r="650" spans="2:3" ht="15">
      <c r="B650" s="130" t="s">
        <v>2664</v>
      </c>
      <c r="C650" s="137">
        <v>120</v>
      </c>
    </row>
    <row r="651" spans="2:3" ht="15">
      <c r="B651" s="130" t="s">
        <v>2665</v>
      </c>
      <c r="C651" s="137">
        <v>55</v>
      </c>
    </row>
    <row r="652" spans="2:3" ht="15">
      <c r="B652" s="130" t="s">
        <v>2666</v>
      </c>
      <c r="C652" s="137">
        <v>149</v>
      </c>
    </row>
    <row r="653" spans="2:3" ht="15">
      <c r="B653" s="130" t="s">
        <v>2667</v>
      </c>
      <c r="C653" s="137">
        <v>134</v>
      </c>
    </row>
    <row r="654" spans="2:3" ht="15">
      <c r="B654" s="130" t="s">
        <v>2668</v>
      </c>
      <c r="C654" s="137">
        <v>248</v>
      </c>
    </row>
    <row r="655" spans="2:3" ht="15">
      <c r="B655" s="130" t="s">
        <v>2669</v>
      </c>
      <c r="C655" s="137">
        <v>214</v>
      </c>
    </row>
    <row r="656" spans="2:3" ht="15">
      <c r="B656" s="130" t="s">
        <v>2670</v>
      </c>
      <c r="C656" s="137">
        <v>39</v>
      </c>
    </row>
    <row r="657" spans="2:3" ht="15">
      <c r="B657" s="130" t="s">
        <v>2671</v>
      </c>
      <c r="C657" s="137">
        <v>217</v>
      </c>
    </row>
    <row r="658" spans="2:3" ht="15">
      <c r="B658" s="130" t="s">
        <v>2672</v>
      </c>
      <c r="C658" s="137">
        <v>17</v>
      </c>
    </row>
    <row r="659" spans="2:3" ht="15">
      <c r="B659" s="130" t="s">
        <v>2673</v>
      </c>
      <c r="C659" s="137">
        <v>25</v>
      </c>
    </row>
    <row r="660" spans="2:3" ht="15">
      <c r="B660" s="130" t="s">
        <v>2674</v>
      </c>
      <c r="C660" s="137">
        <v>4</v>
      </c>
    </row>
    <row r="661" spans="2:3" ht="15">
      <c r="B661" s="130" t="s">
        <v>2675</v>
      </c>
      <c r="C661" s="137">
        <v>195</v>
      </c>
    </row>
    <row r="662" spans="2:3" ht="15">
      <c r="B662" s="130" t="s">
        <v>2676</v>
      </c>
      <c r="C662" s="137">
        <v>473</v>
      </c>
    </row>
    <row r="663" spans="2:3" ht="15">
      <c r="B663" s="130" t="s">
        <v>2677</v>
      </c>
      <c r="C663" s="137">
        <v>19</v>
      </c>
    </row>
    <row r="664" spans="2:3" ht="15">
      <c r="B664" s="130" t="s">
        <v>2678</v>
      </c>
      <c r="C664" s="137">
        <v>387</v>
      </c>
    </row>
    <row r="665" spans="2:3" ht="15">
      <c r="B665" s="130" t="s">
        <v>2679</v>
      </c>
      <c r="C665" s="137">
        <v>2</v>
      </c>
    </row>
    <row r="666" spans="2:3" ht="15">
      <c r="B666" s="130" t="s">
        <v>2680</v>
      </c>
      <c r="C666" s="137">
        <v>138</v>
      </c>
    </row>
    <row r="667" spans="2:3" ht="15">
      <c r="B667" s="130" t="s">
        <v>2681</v>
      </c>
      <c r="C667" s="137">
        <v>1</v>
      </c>
    </row>
    <row r="668" spans="2:3" ht="15">
      <c r="B668" s="130" t="s">
        <v>2682</v>
      </c>
      <c r="C668" s="137">
        <v>221</v>
      </c>
    </row>
    <row r="669" spans="2:3" ht="15">
      <c r="B669" s="130" t="s">
        <v>2683</v>
      </c>
      <c r="C669" s="137">
        <v>22</v>
      </c>
    </row>
    <row r="670" spans="2:3" ht="15">
      <c r="B670" s="130" t="s">
        <v>2684</v>
      </c>
      <c r="C670" s="137">
        <v>831</v>
      </c>
    </row>
    <row r="671" spans="2:3" ht="15">
      <c r="B671" s="130" t="s">
        <v>2685</v>
      </c>
      <c r="C671" s="137">
        <v>449</v>
      </c>
    </row>
    <row r="672" spans="2:3" ht="15">
      <c r="B672" s="130" t="s">
        <v>2686</v>
      </c>
      <c r="C672" s="137">
        <v>780</v>
      </c>
    </row>
    <row r="673" spans="2:3" ht="15">
      <c r="B673" s="130" t="s">
        <v>2687</v>
      </c>
      <c r="C673" s="137">
        <v>2044</v>
      </c>
    </row>
    <row r="674" spans="2:3" ht="15">
      <c r="B674" s="130" t="s">
        <v>2688</v>
      </c>
      <c r="C674" s="137">
        <v>21</v>
      </c>
    </row>
    <row r="675" spans="2:3" ht="15">
      <c r="B675" s="130" t="s">
        <v>2689</v>
      </c>
      <c r="C675" s="137">
        <v>183</v>
      </c>
    </row>
    <row r="676" spans="2:3" ht="15">
      <c r="B676" s="130" t="s">
        <v>2690</v>
      </c>
      <c r="C676" s="137">
        <v>947</v>
      </c>
    </row>
    <row r="677" spans="2:3" ht="15">
      <c r="B677" s="130" t="s">
        <v>2691</v>
      </c>
      <c r="C677" s="137">
        <v>938</v>
      </c>
    </row>
    <row r="678" spans="2:3" ht="15">
      <c r="B678" s="130" t="s">
        <v>2692</v>
      </c>
      <c r="C678" s="137">
        <v>2</v>
      </c>
    </row>
    <row r="679" spans="2:3" ht="15">
      <c r="B679" s="130" t="s">
        <v>2693</v>
      </c>
      <c r="C679" s="137">
        <v>220</v>
      </c>
    </row>
    <row r="680" spans="2:3" ht="15">
      <c r="B680" s="130" t="s">
        <v>2694</v>
      </c>
      <c r="C680" s="137">
        <v>31</v>
      </c>
    </row>
    <row r="681" spans="2:3" ht="15">
      <c r="B681" s="130" t="s">
        <v>2695</v>
      </c>
      <c r="C681" s="137">
        <v>876</v>
      </c>
    </row>
    <row r="682" spans="2:3" ht="15">
      <c r="B682" s="130" t="s">
        <v>2696</v>
      </c>
      <c r="C682" s="137">
        <v>163</v>
      </c>
    </row>
    <row r="683" spans="2:3" ht="15">
      <c r="B683" s="130" t="s">
        <v>2697</v>
      </c>
      <c r="C683" s="137">
        <v>491</v>
      </c>
    </row>
    <row r="684" spans="2:3" ht="15">
      <c r="B684" s="130" t="s">
        <v>2698</v>
      </c>
      <c r="C684" s="137">
        <v>48</v>
      </c>
    </row>
    <row r="685" spans="2:3" ht="15">
      <c r="B685" s="130" t="s">
        <v>2699</v>
      </c>
      <c r="C685" s="137">
        <v>300</v>
      </c>
    </row>
    <row r="686" spans="2:3" ht="15">
      <c r="B686" s="130" t="s">
        <v>2700</v>
      </c>
      <c r="C686" s="137">
        <v>607</v>
      </c>
    </row>
    <row r="687" spans="2:3" ht="15">
      <c r="B687" s="130" t="s">
        <v>2701</v>
      </c>
      <c r="C687" s="137">
        <v>331</v>
      </c>
    </row>
    <row r="688" spans="2:3" ht="15">
      <c r="B688" s="130" t="s">
        <v>2702</v>
      </c>
      <c r="C688" s="137">
        <v>36</v>
      </c>
    </row>
    <row r="689" spans="2:3" ht="15">
      <c r="B689" s="130" t="s">
        <v>2703</v>
      </c>
      <c r="C689" s="137">
        <v>253</v>
      </c>
    </row>
    <row r="690" spans="2:3" ht="15">
      <c r="B690" s="130" t="s">
        <v>2704</v>
      </c>
      <c r="C690" s="137">
        <v>1013</v>
      </c>
    </row>
    <row r="691" spans="2:3" ht="15">
      <c r="B691" s="130" t="s">
        <v>2705</v>
      </c>
      <c r="C691" s="137">
        <v>1</v>
      </c>
    </row>
    <row r="692" spans="2:3" ht="15">
      <c r="B692" s="130" t="s">
        <v>2706</v>
      </c>
      <c r="C692" s="137">
        <v>312</v>
      </c>
    </row>
    <row r="693" spans="2:3" ht="15">
      <c r="B693" s="130" t="s">
        <v>2707</v>
      </c>
      <c r="C693" s="137">
        <v>372</v>
      </c>
    </row>
    <row r="694" spans="2:3" ht="15">
      <c r="B694" s="130" t="s">
        <v>2708</v>
      </c>
      <c r="C694" s="137">
        <v>11</v>
      </c>
    </row>
    <row r="695" spans="2:3" ht="15">
      <c r="B695" s="130" t="s">
        <v>2709</v>
      </c>
      <c r="C695" s="137">
        <v>671</v>
      </c>
    </row>
    <row r="696" spans="2:3" ht="15">
      <c r="B696" s="130" t="s">
        <v>2710</v>
      </c>
      <c r="C696" s="137">
        <v>115</v>
      </c>
    </row>
    <row r="697" spans="2:3" ht="15">
      <c r="B697" s="130" t="s">
        <v>2711</v>
      </c>
      <c r="C697" s="137">
        <v>372</v>
      </c>
    </row>
    <row r="698" spans="2:3" ht="15">
      <c r="B698" s="130" t="s">
        <v>2712</v>
      </c>
      <c r="C698" s="137">
        <v>189</v>
      </c>
    </row>
    <row r="699" spans="2:3" ht="15">
      <c r="B699" s="130" t="s">
        <v>2713</v>
      </c>
      <c r="C699" s="137">
        <v>307</v>
      </c>
    </row>
    <row r="700" spans="2:3" ht="15">
      <c r="B700" s="130" t="s">
        <v>2714</v>
      </c>
      <c r="C700" s="137">
        <v>25</v>
      </c>
    </row>
    <row r="701" spans="2:3" ht="15">
      <c r="B701" s="130" t="s">
        <v>2715</v>
      </c>
      <c r="C701" s="137">
        <v>267</v>
      </c>
    </row>
    <row r="702" spans="2:3" ht="15">
      <c r="B702" s="130" t="s">
        <v>2716</v>
      </c>
      <c r="C702" s="137">
        <v>5</v>
      </c>
    </row>
    <row r="703" spans="2:3" ht="15">
      <c r="B703" s="130" t="s">
        <v>2717</v>
      </c>
      <c r="C703" s="137">
        <v>546</v>
      </c>
    </row>
    <row r="704" spans="2:3" ht="15">
      <c r="B704" s="130" t="s">
        <v>2718</v>
      </c>
      <c r="C704" s="137">
        <v>230</v>
      </c>
    </row>
    <row r="705" spans="2:3" ht="15">
      <c r="B705" s="130" t="s">
        <v>2719</v>
      </c>
      <c r="C705" s="137">
        <v>599</v>
      </c>
    </row>
    <row r="706" spans="2:3" ht="15">
      <c r="B706" s="130" t="s">
        <v>2720</v>
      </c>
      <c r="C706" s="137">
        <v>1</v>
      </c>
    </row>
    <row r="707" spans="2:3" ht="15">
      <c r="B707" s="130" t="s">
        <v>2721</v>
      </c>
      <c r="C707" s="137">
        <v>1</v>
      </c>
    </row>
    <row r="708" spans="2:3" ht="15">
      <c r="B708" s="130" t="s">
        <v>2722</v>
      </c>
      <c r="C708" s="137">
        <v>905</v>
      </c>
    </row>
    <row r="709" spans="2:3" ht="15">
      <c r="B709" s="130" t="s">
        <v>2723</v>
      </c>
      <c r="C709" s="137">
        <v>701</v>
      </c>
    </row>
    <row r="710" spans="2:3" ht="15">
      <c r="B710" s="130" t="s">
        <v>2724</v>
      </c>
      <c r="C710" s="137">
        <v>39</v>
      </c>
    </row>
    <row r="711" spans="2:3" ht="15">
      <c r="B711" s="130" t="s">
        <v>2725</v>
      </c>
      <c r="C711" s="137">
        <v>645</v>
      </c>
    </row>
    <row r="712" spans="2:3" ht="15">
      <c r="B712" s="130" t="s">
        <v>2726</v>
      </c>
      <c r="C712" s="137">
        <v>245</v>
      </c>
    </row>
    <row r="713" spans="2:3" ht="15">
      <c r="B713" s="130" t="s">
        <v>2727</v>
      </c>
      <c r="C713" s="137">
        <v>14</v>
      </c>
    </row>
    <row r="714" spans="2:3" ht="15">
      <c r="B714" s="130" t="s">
        <v>2728</v>
      </c>
      <c r="C714" s="137">
        <v>1088</v>
      </c>
    </row>
    <row r="717" spans="2:3" ht="15.75">
      <c r="B717" s="138" t="s">
        <v>2729</v>
      </c>
      <c r="C717" s="139" t="s">
        <v>2522</v>
      </c>
    </row>
    <row r="718" spans="2:3" ht="15">
      <c r="B718" s="130" t="s">
        <v>2523</v>
      </c>
      <c r="C718" s="137">
        <v>295</v>
      </c>
    </row>
    <row r="719" spans="2:3" ht="15">
      <c r="B719" s="130" t="s">
        <v>2524</v>
      </c>
      <c r="C719" s="137">
        <v>38</v>
      </c>
    </row>
    <row r="720" spans="2:3" ht="15">
      <c r="B720" s="130" t="s">
        <v>2525</v>
      </c>
      <c r="C720" s="137">
        <v>304</v>
      </c>
    </row>
    <row r="721" spans="2:3" ht="15">
      <c r="B721" s="130" t="s">
        <v>2526</v>
      </c>
      <c r="C721" s="137">
        <v>58</v>
      </c>
    </row>
    <row r="722" spans="2:3" ht="15">
      <c r="B722" s="130" t="s">
        <v>2527</v>
      </c>
      <c r="C722" s="137">
        <v>503</v>
      </c>
    </row>
    <row r="723" spans="2:3" ht="15">
      <c r="B723" s="130" t="s">
        <v>2528</v>
      </c>
      <c r="C723" s="137">
        <v>164</v>
      </c>
    </row>
    <row r="724" spans="2:3" ht="15">
      <c r="B724" s="130" t="s">
        <v>2529</v>
      </c>
      <c r="C724" s="137">
        <v>362</v>
      </c>
    </row>
    <row r="725" spans="2:3" ht="15">
      <c r="B725" s="130" t="s">
        <v>2530</v>
      </c>
      <c r="C725" s="137">
        <v>92</v>
      </c>
    </row>
    <row r="726" spans="2:3" ht="15">
      <c r="B726" s="130" t="s">
        <v>2531</v>
      </c>
      <c r="C726" s="137">
        <v>1256</v>
      </c>
    </row>
    <row r="727" spans="2:3" ht="15">
      <c r="B727" s="130" t="s">
        <v>2532</v>
      </c>
      <c r="C727" s="137">
        <v>50</v>
      </c>
    </row>
    <row r="728" spans="2:3" ht="15">
      <c r="B728" s="130" t="s">
        <v>2533</v>
      </c>
      <c r="C728" s="137">
        <v>530</v>
      </c>
    </row>
    <row r="729" spans="2:3" ht="15">
      <c r="B729" s="130" t="s">
        <v>2534</v>
      </c>
      <c r="C729" s="137">
        <v>407</v>
      </c>
    </row>
    <row r="730" spans="2:3" ht="15">
      <c r="B730" s="130" t="s">
        <v>2535</v>
      </c>
      <c r="C730" s="137">
        <v>1232</v>
      </c>
    </row>
    <row r="731" spans="2:3" ht="15">
      <c r="B731" s="130" t="s">
        <v>2536</v>
      </c>
      <c r="C731" s="137">
        <v>14</v>
      </c>
    </row>
    <row r="732" spans="2:3" ht="15">
      <c r="B732" s="130" t="s">
        <v>2537</v>
      </c>
      <c r="C732" s="137">
        <v>407</v>
      </c>
    </row>
    <row r="733" spans="2:3" ht="15">
      <c r="B733" s="130" t="s">
        <v>2538</v>
      </c>
      <c r="C733" s="137">
        <v>370</v>
      </c>
    </row>
    <row r="734" spans="2:3" ht="15">
      <c r="B734" s="130" t="s">
        <v>2539</v>
      </c>
      <c r="C734" s="137">
        <v>28</v>
      </c>
    </row>
    <row r="735" spans="2:3" ht="15">
      <c r="B735" s="130" t="s">
        <v>2540</v>
      </c>
      <c r="C735" s="137">
        <v>100</v>
      </c>
    </row>
    <row r="736" spans="2:3" ht="15">
      <c r="B736" s="130" t="s">
        <v>2541</v>
      </c>
      <c r="C736" s="137">
        <v>179</v>
      </c>
    </row>
    <row r="737" spans="2:3" ht="15">
      <c r="B737" s="130" t="s">
        <v>2542</v>
      </c>
      <c r="C737" s="137">
        <v>65</v>
      </c>
    </row>
    <row r="738" spans="2:3" ht="15">
      <c r="B738" s="130" t="s">
        <v>2543</v>
      </c>
      <c r="C738" s="137">
        <v>342</v>
      </c>
    </row>
    <row r="739" spans="2:3" ht="15">
      <c r="B739" s="130" t="s">
        <v>2544</v>
      </c>
      <c r="C739" s="137">
        <v>147</v>
      </c>
    </row>
    <row r="740" spans="2:3" ht="15">
      <c r="B740" s="130" t="s">
        <v>2545</v>
      </c>
      <c r="C740" s="137">
        <v>256</v>
      </c>
    </row>
    <row r="741" spans="2:3" ht="15">
      <c r="B741" s="130" t="s">
        <v>2546</v>
      </c>
      <c r="C741" s="137">
        <v>173</v>
      </c>
    </row>
    <row r="742" spans="2:3" ht="15">
      <c r="B742" s="130" t="s">
        <v>2547</v>
      </c>
      <c r="C742" s="137">
        <v>109</v>
      </c>
    </row>
    <row r="743" spans="2:3" ht="15">
      <c r="B743" s="130" t="s">
        <v>2548</v>
      </c>
      <c r="C743" s="137">
        <v>368</v>
      </c>
    </row>
    <row r="744" spans="2:3" ht="15">
      <c r="B744" s="130" t="s">
        <v>2549</v>
      </c>
      <c r="C744" s="137">
        <v>324</v>
      </c>
    </row>
    <row r="745" spans="2:3" ht="15">
      <c r="B745" s="130" t="s">
        <v>2550</v>
      </c>
      <c r="C745" s="137">
        <v>905</v>
      </c>
    </row>
    <row r="746" spans="2:3" ht="15">
      <c r="B746" s="130" t="s">
        <v>2551</v>
      </c>
      <c r="C746" s="137">
        <v>269</v>
      </c>
    </row>
    <row r="747" spans="2:3" ht="15">
      <c r="B747" s="130" t="s">
        <v>2552</v>
      </c>
      <c r="C747" s="137">
        <v>138</v>
      </c>
    </row>
    <row r="748" spans="2:3" ht="15">
      <c r="B748" s="130" t="s">
        <v>2553</v>
      </c>
      <c r="C748" s="137">
        <v>347</v>
      </c>
    </row>
    <row r="749" spans="2:3" ht="15">
      <c r="B749" s="130" t="s">
        <v>2554</v>
      </c>
      <c r="C749" s="137">
        <v>215</v>
      </c>
    </row>
    <row r="750" spans="2:3" ht="15">
      <c r="B750" s="130" t="s">
        <v>2555</v>
      </c>
      <c r="C750" s="137">
        <v>48</v>
      </c>
    </row>
    <row r="751" spans="2:3" ht="15">
      <c r="B751" s="130" t="s">
        <v>2556</v>
      </c>
      <c r="C751" s="137">
        <v>294</v>
      </c>
    </row>
    <row r="752" spans="2:3" ht="15">
      <c r="B752" s="130" t="s">
        <v>2557</v>
      </c>
      <c r="C752" s="137">
        <v>88</v>
      </c>
    </row>
    <row r="753" spans="2:3" ht="15">
      <c r="B753" s="130" t="s">
        <v>2558</v>
      </c>
      <c r="C753" s="137">
        <v>133</v>
      </c>
    </row>
    <row r="754" spans="2:3" ht="15">
      <c r="B754" s="130" t="s">
        <v>2559</v>
      </c>
      <c r="C754" s="137">
        <v>288</v>
      </c>
    </row>
    <row r="755" spans="2:3" ht="15">
      <c r="B755" s="130" t="s">
        <v>2560</v>
      </c>
      <c r="C755" s="137">
        <v>34</v>
      </c>
    </row>
    <row r="756" spans="2:3" ht="15">
      <c r="B756" s="130" t="s">
        <v>2561</v>
      </c>
      <c r="C756" s="137">
        <v>88</v>
      </c>
    </row>
    <row r="757" spans="2:3" ht="15">
      <c r="B757" s="130" t="s">
        <v>2562</v>
      </c>
      <c r="C757" s="137">
        <v>31</v>
      </c>
    </row>
    <row r="758" spans="2:3" ht="15">
      <c r="B758" s="130" t="s">
        <v>2563</v>
      </c>
      <c r="C758" s="137">
        <v>834</v>
      </c>
    </row>
    <row r="759" spans="2:3" ht="15">
      <c r="B759" s="130" t="s">
        <v>2564</v>
      </c>
      <c r="C759" s="137">
        <v>140</v>
      </c>
    </row>
    <row r="760" spans="2:3" ht="15">
      <c r="B760" s="130" t="s">
        <v>2565</v>
      </c>
      <c r="C760" s="137">
        <v>380</v>
      </c>
    </row>
    <row r="761" spans="2:3" ht="15">
      <c r="B761" s="130" t="s">
        <v>2566</v>
      </c>
      <c r="C761" s="137">
        <v>13</v>
      </c>
    </row>
    <row r="762" spans="2:3" ht="15">
      <c r="B762" s="130" t="s">
        <v>2567</v>
      </c>
      <c r="C762" s="137">
        <v>442</v>
      </c>
    </row>
    <row r="763" spans="2:3" ht="15">
      <c r="B763" s="130" t="s">
        <v>2568</v>
      </c>
      <c r="C763" s="137">
        <v>201</v>
      </c>
    </row>
    <row r="764" spans="2:3" ht="15">
      <c r="B764" s="130" t="s">
        <v>2569</v>
      </c>
      <c r="C764" s="137">
        <v>499</v>
      </c>
    </row>
    <row r="765" spans="2:3" ht="15">
      <c r="B765" s="130" t="s">
        <v>2570</v>
      </c>
      <c r="C765" s="137">
        <v>392</v>
      </c>
    </row>
    <row r="766" spans="2:3" ht="15">
      <c r="B766" s="130" t="s">
        <v>2571</v>
      </c>
      <c r="C766" s="137">
        <v>14</v>
      </c>
    </row>
    <row r="767" spans="2:3" ht="15">
      <c r="B767" s="130" t="s">
        <v>2572</v>
      </c>
      <c r="C767" s="137">
        <v>727</v>
      </c>
    </row>
    <row r="768" spans="2:3" ht="15">
      <c r="B768" s="130" t="s">
        <v>2573</v>
      </c>
      <c r="C768" s="137">
        <v>309</v>
      </c>
    </row>
    <row r="769" spans="2:3" ht="15">
      <c r="B769" s="130" t="s">
        <v>2574</v>
      </c>
      <c r="C769" s="137">
        <v>20</v>
      </c>
    </row>
    <row r="770" spans="2:3" ht="15">
      <c r="B770" s="130" t="s">
        <v>2575</v>
      </c>
      <c r="C770" s="137">
        <v>1265</v>
      </c>
    </row>
    <row r="771" spans="2:3" ht="15">
      <c r="B771" s="130" t="s">
        <v>2576</v>
      </c>
      <c r="C771" s="137">
        <v>71</v>
      </c>
    </row>
    <row r="772" spans="2:3" ht="15">
      <c r="B772" s="130" t="s">
        <v>2577</v>
      </c>
      <c r="C772" s="137">
        <v>155</v>
      </c>
    </row>
    <row r="773" spans="2:3" ht="15">
      <c r="B773" s="130" t="s">
        <v>2578</v>
      </c>
      <c r="C773" s="137">
        <v>557</v>
      </c>
    </row>
    <row r="774" spans="2:3" ht="15">
      <c r="B774" s="130" t="s">
        <v>2579</v>
      </c>
      <c r="C774" s="137">
        <v>1</v>
      </c>
    </row>
    <row r="775" spans="2:3" ht="15">
      <c r="B775" s="130" t="s">
        <v>2580</v>
      </c>
      <c r="C775" s="137">
        <v>983</v>
      </c>
    </row>
    <row r="776" spans="2:3" ht="15">
      <c r="B776" s="130" t="s">
        <v>2581</v>
      </c>
      <c r="C776" s="137">
        <v>38</v>
      </c>
    </row>
    <row r="777" spans="2:3" ht="15">
      <c r="B777" s="130" t="s">
        <v>2582</v>
      </c>
      <c r="C777" s="137">
        <v>222</v>
      </c>
    </row>
    <row r="778" spans="2:3" ht="15">
      <c r="B778" s="130" t="s">
        <v>2583</v>
      </c>
      <c r="C778" s="137">
        <v>62</v>
      </c>
    </row>
    <row r="779" spans="2:3" ht="15">
      <c r="B779" s="130" t="s">
        <v>2584</v>
      </c>
      <c r="C779" s="137">
        <v>98</v>
      </c>
    </row>
    <row r="780" spans="2:3" ht="15">
      <c r="B780" s="130" t="s">
        <v>2585</v>
      </c>
      <c r="C780" s="137">
        <v>3</v>
      </c>
    </row>
    <row r="781" spans="2:3" ht="15">
      <c r="B781" s="130" t="s">
        <v>2586</v>
      </c>
      <c r="C781" s="137">
        <v>516</v>
      </c>
    </row>
    <row r="782" spans="2:3" ht="15">
      <c r="B782" s="130" t="s">
        <v>2587</v>
      </c>
      <c r="C782" s="137">
        <v>508</v>
      </c>
    </row>
    <row r="783" spans="2:3" ht="15">
      <c r="B783" s="130" t="s">
        <v>2588</v>
      </c>
      <c r="C783" s="137">
        <v>70</v>
      </c>
    </row>
    <row r="784" spans="2:3" ht="15">
      <c r="B784" s="130" t="s">
        <v>2589</v>
      </c>
      <c r="C784" s="137">
        <v>443</v>
      </c>
    </row>
    <row r="785" spans="2:3" ht="15">
      <c r="B785" s="130" t="s">
        <v>2590</v>
      </c>
      <c r="C785" s="137">
        <v>42</v>
      </c>
    </row>
    <row r="786" spans="2:3" ht="15">
      <c r="B786" s="130" t="s">
        <v>2591</v>
      </c>
      <c r="C786" s="137">
        <v>388</v>
      </c>
    </row>
    <row r="787" spans="2:3" ht="15">
      <c r="B787" s="130" t="s">
        <v>2592</v>
      </c>
      <c r="C787" s="137">
        <v>162</v>
      </c>
    </row>
    <row r="788" spans="2:3" ht="15">
      <c r="B788" s="130" t="s">
        <v>2593</v>
      </c>
      <c r="C788" s="137">
        <v>598</v>
      </c>
    </row>
    <row r="789" spans="2:3" ht="15">
      <c r="B789" s="130" t="s">
        <v>2594</v>
      </c>
      <c r="C789" s="137">
        <v>6</v>
      </c>
    </row>
    <row r="790" spans="2:3" ht="15">
      <c r="B790" s="130" t="s">
        <v>2595</v>
      </c>
      <c r="C790" s="137">
        <v>327</v>
      </c>
    </row>
    <row r="791" spans="2:3" ht="15">
      <c r="B791" s="130" t="s">
        <v>2596</v>
      </c>
      <c r="C791" s="137">
        <v>540</v>
      </c>
    </row>
    <row r="792" spans="2:3" ht="15">
      <c r="B792" s="130" t="s">
        <v>2597</v>
      </c>
      <c r="C792" s="137">
        <v>164</v>
      </c>
    </row>
    <row r="793" spans="2:3" ht="15">
      <c r="B793" s="130" t="s">
        <v>2598</v>
      </c>
      <c r="C793" s="137">
        <v>11</v>
      </c>
    </row>
    <row r="794" spans="2:3" ht="15">
      <c r="B794" s="130" t="s">
        <v>2599</v>
      </c>
      <c r="C794" s="137">
        <v>467</v>
      </c>
    </row>
    <row r="795" spans="2:3" ht="15">
      <c r="B795" s="130" t="s">
        <v>2600</v>
      </c>
      <c r="C795" s="137">
        <v>36</v>
      </c>
    </row>
    <row r="796" spans="2:3" ht="15">
      <c r="B796" s="130" t="s">
        <v>2601</v>
      </c>
      <c r="C796" s="137">
        <v>45</v>
      </c>
    </row>
    <row r="797" spans="2:3" ht="15">
      <c r="B797" s="130" t="s">
        <v>2602</v>
      </c>
      <c r="C797" s="137">
        <v>7</v>
      </c>
    </row>
    <row r="798" spans="2:3" ht="15">
      <c r="B798" s="130" t="s">
        <v>2603</v>
      </c>
      <c r="C798" s="137">
        <v>181</v>
      </c>
    </row>
    <row r="799" spans="2:3" ht="15">
      <c r="B799" s="130" t="s">
        <v>2604</v>
      </c>
      <c r="C799" s="137">
        <v>291</v>
      </c>
    </row>
    <row r="800" spans="2:3" ht="15">
      <c r="B800" s="130" t="s">
        <v>2605</v>
      </c>
      <c r="C800" s="137">
        <v>30</v>
      </c>
    </row>
    <row r="801" spans="2:3" ht="15">
      <c r="B801" s="130" t="s">
        <v>2606</v>
      </c>
      <c r="C801" s="137">
        <v>480</v>
      </c>
    </row>
    <row r="802" spans="2:3" ht="15">
      <c r="B802" s="130" t="s">
        <v>2607</v>
      </c>
      <c r="C802" s="137">
        <v>709</v>
      </c>
    </row>
    <row r="803" spans="2:3" ht="15">
      <c r="B803" s="130" t="s">
        <v>2608</v>
      </c>
      <c r="C803" s="137">
        <v>4</v>
      </c>
    </row>
    <row r="804" spans="2:3" ht="15">
      <c r="B804" s="130" t="s">
        <v>2609</v>
      </c>
      <c r="C804" s="137">
        <v>737</v>
      </c>
    </row>
    <row r="805" spans="2:3" ht="15">
      <c r="B805" s="130" t="s">
        <v>2610</v>
      </c>
      <c r="C805" s="137">
        <v>1</v>
      </c>
    </row>
    <row r="806" spans="2:3" ht="15">
      <c r="B806" s="130" t="s">
        <v>2611</v>
      </c>
      <c r="C806" s="137">
        <v>1400</v>
      </c>
    </row>
    <row r="807" spans="2:3" ht="15">
      <c r="B807" s="130" t="s">
        <v>2612</v>
      </c>
      <c r="C807" s="137">
        <v>102</v>
      </c>
    </row>
    <row r="808" spans="2:3" ht="15">
      <c r="B808" s="130" t="s">
        <v>2613</v>
      </c>
      <c r="C808" s="137">
        <v>907</v>
      </c>
    </row>
    <row r="809" spans="2:3" ht="15">
      <c r="B809" s="130" t="s">
        <v>2614</v>
      </c>
      <c r="C809" s="137">
        <v>19</v>
      </c>
    </row>
    <row r="810" spans="2:3" ht="15">
      <c r="B810" s="130" t="s">
        <v>2615</v>
      </c>
      <c r="C810" s="137">
        <v>393</v>
      </c>
    </row>
    <row r="811" spans="2:3" ht="15">
      <c r="B811" s="130" t="s">
        <v>2616</v>
      </c>
      <c r="C811" s="137">
        <v>655</v>
      </c>
    </row>
    <row r="812" spans="2:3" ht="15">
      <c r="B812" s="130" t="s">
        <v>2617</v>
      </c>
      <c r="C812" s="137">
        <v>56</v>
      </c>
    </row>
    <row r="813" spans="2:3" ht="15">
      <c r="B813" s="130" t="s">
        <v>2618</v>
      </c>
      <c r="C813" s="137">
        <v>589</v>
      </c>
    </row>
    <row r="814" spans="2:3" ht="15">
      <c r="B814" s="130" t="s">
        <v>2619</v>
      </c>
      <c r="C814" s="137">
        <v>914</v>
      </c>
    </row>
    <row r="815" spans="2:3" ht="15">
      <c r="B815" s="130" t="s">
        <v>2620</v>
      </c>
      <c r="C815" s="137">
        <v>153</v>
      </c>
    </row>
    <row r="816" spans="2:3" ht="15">
      <c r="B816" s="130" t="s">
        <v>2621</v>
      </c>
      <c r="C816" s="137">
        <v>639</v>
      </c>
    </row>
    <row r="817" spans="2:3" ht="15">
      <c r="B817" s="130" t="s">
        <v>2622</v>
      </c>
      <c r="C817" s="137">
        <v>4</v>
      </c>
    </row>
    <row r="818" spans="2:3" ht="15">
      <c r="B818" s="130" t="s">
        <v>2623</v>
      </c>
      <c r="C818" s="137">
        <v>1239</v>
      </c>
    </row>
    <row r="819" spans="2:3" ht="15">
      <c r="B819" s="130" t="s">
        <v>2624</v>
      </c>
      <c r="C819" s="137">
        <v>213</v>
      </c>
    </row>
    <row r="820" spans="2:3" ht="15">
      <c r="B820" s="130" t="s">
        <v>2625</v>
      </c>
      <c r="C820" s="137">
        <v>483</v>
      </c>
    </row>
    <row r="821" spans="2:3" ht="15">
      <c r="B821" s="130" t="s">
        <v>2626</v>
      </c>
      <c r="C821" s="137">
        <v>11</v>
      </c>
    </row>
    <row r="822" spans="2:3" ht="15">
      <c r="B822" s="130" t="s">
        <v>2627</v>
      </c>
      <c r="C822" s="137">
        <v>100</v>
      </c>
    </row>
    <row r="823" spans="2:3" ht="15">
      <c r="B823" s="130" t="s">
        <v>2628</v>
      </c>
      <c r="C823" s="137">
        <v>163</v>
      </c>
    </row>
    <row r="824" spans="2:3" ht="15">
      <c r="B824" s="130" t="s">
        <v>2629</v>
      </c>
      <c r="C824" s="137">
        <v>566</v>
      </c>
    </row>
    <row r="825" spans="2:3" ht="15">
      <c r="B825" s="130" t="s">
        <v>2630</v>
      </c>
      <c r="C825" s="137">
        <v>22</v>
      </c>
    </row>
    <row r="826" spans="2:3" ht="15">
      <c r="B826" s="130" t="s">
        <v>2631</v>
      </c>
      <c r="C826" s="137">
        <v>231</v>
      </c>
    </row>
    <row r="827" spans="2:3" ht="15">
      <c r="B827" s="130" t="s">
        <v>2632</v>
      </c>
      <c r="C827" s="137">
        <v>458</v>
      </c>
    </row>
    <row r="828" spans="2:3" ht="15">
      <c r="B828" s="130" t="s">
        <v>2633</v>
      </c>
      <c r="C828" s="137">
        <v>36</v>
      </c>
    </row>
    <row r="829" spans="2:3" ht="15">
      <c r="B829" s="130" t="s">
        <v>2634</v>
      </c>
      <c r="C829" s="137">
        <v>131</v>
      </c>
    </row>
    <row r="830" spans="2:3" ht="15">
      <c r="B830" s="130" t="s">
        <v>2635</v>
      </c>
      <c r="C830" s="137">
        <v>96</v>
      </c>
    </row>
    <row r="831" spans="2:3" ht="15">
      <c r="B831" s="130" t="s">
        <v>2636</v>
      </c>
      <c r="C831" s="137">
        <v>405</v>
      </c>
    </row>
    <row r="832" spans="2:3" ht="15">
      <c r="B832" s="130" t="s">
        <v>2637</v>
      </c>
      <c r="C832" s="137">
        <v>449</v>
      </c>
    </row>
    <row r="833" spans="2:3" ht="15">
      <c r="B833" s="130" t="s">
        <v>2638</v>
      </c>
      <c r="C833" s="137">
        <v>59</v>
      </c>
    </row>
    <row r="834" spans="2:3" ht="15">
      <c r="B834" s="130" t="s">
        <v>2639</v>
      </c>
      <c r="C834" s="137">
        <v>451</v>
      </c>
    </row>
    <row r="835" spans="2:3" ht="15">
      <c r="B835" s="130" t="s">
        <v>2640</v>
      </c>
      <c r="C835" s="137">
        <v>35</v>
      </c>
    </row>
    <row r="836" spans="2:3" ht="15">
      <c r="B836" s="130" t="s">
        <v>2641</v>
      </c>
      <c r="C836" s="137">
        <v>1255</v>
      </c>
    </row>
    <row r="837" spans="2:3" ht="15">
      <c r="B837" s="130" t="s">
        <v>2642</v>
      </c>
      <c r="C837" s="137">
        <v>13</v>
      </c>
    </row>
    <row r="838" spans="2:3" ht="15">
      <c r="B838" s="130" t="s">
        <v>2643</v>
      </c>
      <c r="C838" s="137">
        <v>137</v>
      </c>
    </row>
    <row r="839" spans="2:3" ht="15">
      <c r="B839" s="130" t="s">
        <v>2644</v>
      </c>
      <c r="C839" s="137">
        <v>902</v>
      </c>
    </row>
    <row r="840" spans="2:3" ht="15">
      <c r="B840" s="130" t="s">
        <v>2645</v>
      </c>
      <c r="C840" s="137">
        <v>309</v>
      </c>
    </row>
    <row r="841" spans="2:3" ht="15">
      <c r="B841" s="130" t="s">
        <v>2646</v>
      </c>
      <c r="C841" s="137">
        <v>78</v>
      </c>
    </row>
    <row r="842" spans="2:3" ht="15">
      <c r="B842" s="130" t="s">
        <v>2647</v>
      </c>
      <c r="C842" s="137">
        <v>477</v>
      </c>
    </row>
    <row r="843" spans="2:3" ht="15">
      <c r="B843" s="130" t="s">
        <v>2648</v>
      </c>
      <c r="C843" s="137">
        <v>266</v>
      </c>
    </row>
    <row r="844" spans="2:3" ht="15">
      <c r="B844" s="130" t="s">
        <v>2649</v>
      </c>
      <c r="C844" s="137">
        <v>494</v>
      </c>
    </row>
    <row r="845" spans="2:3" ht="15">
      <c r="B845" s="130" t="s">
        <v>2650</v>
      </c>
      <c r="C845" s="137">
        <v>151</v>
      </c>
    </row>
    <row r="846" spans="2:3" ht="15">
      <c r="B846" s="130" t="s">
        <v>2651</v>
      </c>
      <c r="C846" s="137">
        <v>9</v>
      </c>
    </row>
    <row r="847" spans="2:3" ht="15">
      <c r="B847" s="130" t="s">
        <v>2652</v>
      </c>
      <c r="C847" s="137">
        <v>655</v>
      </c>
    </row>
    <row r="848" spans="2:3" ht="15">
      <c r="B848" s="130" t="s">
        <v>2653</v>
      </c>
      <c r="C848" s="137">
        <v>3</v>
      </c>
    </row>
    <row r="849" spans="2:3" ht="15">
      <c r="B849" s="130" t="s">
        <v>2654</v>
      </c>
      <c r="C849" s="137">
        <v>1303</v>
      </c>
    </row>
    <row r="850" spans="2:3" ht="15">
      <c r="B850" s="130" t="s">
        <v>2655</v>
      </c>
      <c r="C850" s="137">
        <v>358</v>
      </c>
    </row>
    <row r="851" spans="2:3" ht="15">
      <c r="B851" s="130" t="s">
        <v>2656</v>
      </c>
      <c r="C851" s="137">
        <v>53</v>
      </c>
    </row>
    <row r="852" spans="2:3" ht="15">
      <c r="B852" s="130" t="s">
        <v>2657</v>
      </c>
      <c r="C852" s="137">
        <v>58</v>
      </c>
    </row>
    <row r="853" spans="2:3" ht="15">
      <c r="B853" s="130" t="s">
        <v>2658</v>
      </c>
      <c r="C853" s="137">
        <v>289</v>
      </c>
    </row>
    <row r="854" spans="2:3" ht="15">
      <c r="B854" s="130" t="s">
        <v>2659</v>
      </c>
      <c r="C854" s="137">
        <v>271</v>
      </c>
    </row>
    <row r="855" spans="2:3" ht="15">
      <c r="B855" s="130" t="s">
        <v>2660</v>
      </c>
      <c r="C855" s="137">
        <v>618</v>
      </c>
    </row>
    <row r="856" spans="2:3" ht="15">
      <c r="B856" s="130" t="s">
        <v>2661</v>
      </c>
      <c r="C856" s="137">
        <v>346</v>
      </c>
    </row>
    <row r="857" spans="2:3" ht="15">
      <c r="B857" s="130" t="s">
        <v>2662</v>
      </c>
      <c r="C857" s="137">
        <v>29</v>
      </c>
    </row>
    <row r="858" spans="2:3" ht="15">
      <c r="B858" s="130" t="s">
        <v>2663</v>
      </c>
      <c r="C858" s="137">
        <v>48</v>
      </c>
    </row>
    <row r="859" spans="2:3" ht="15">
      <c r="B859" s="130" t="s">
        <v>2664</v>
      </c>
      <c r="C859" s="137">
        <v>120</v>
      </c>
    </row>
    <row r="860" spans="2:3" ht="15">
      <c r="B860" s="130" t="s">
        <v>2665</v>
      </c>
      <c r="C860" s="137">
        <v>55</v>
      </c>
    </row>
    <row r="861" spans="2:3" ht="15">
      <c r="B861" s="130" t="s">
        <v>2666</v>
      </c>
      <c r="C861" s="137">
        <v>149</v>
      </c>
    </row>
    <row r="862" spans="2:3" ht="15">
      <c r="B862" s="130" t="s">
        <v>2667</v>
      </c>
      <c r="C862" s="137">
        <v>134</v>
      </c>
    </row>
    <row r="863" spans="2:3" ht="15">
      <c r="B863" s="130" t="s">
        <v>2668</v>
      </c>
      <c r="C863" s="137">
        <v>248</v>
      </c>
    </row>
    <row r="864" spans="2:3" ht="15">
      <c r="B864" s="130" t="s">
        <v>2669</v>
      </c>
      <c r="C864" s="137">
        <v>214</v>
      </c>
    </row>
    <row r="865" spans="2:3" ht="15">
      <c r="B865" s="130" t="s">
        <v>2670</v>
      </c>
      <c r="C865" s="137">
        <v>39</v>
      </c>
    </row>
    <row r="866" spans="2:3" ht="15">
      <c r="B866" s="130" t="s">
        <v>2671</v>
      </c>
      <c r="C866" s="137">
        <v>217</v>
      </c>
    </row>
    <row r="867" spans="2:3" ht="15">
      <c r="B867" s="130" t="s">
        <v>2672</v>
      </c>
      <c r="C867" s="137">
        <v>17</v>
      </c>
    </row>
    <row r="868" spans="2:3" ht="15">
      <c r="B868" s="130" t="s">
        <v>2673</v>
      </c>
      <c r="C868" s="137">
        <v>25</v>
      </c>
    </row>
    <row r="869" spans="2:3" ht="15">
      <c r="B869" s="130" t="s">
        <v>2674</v>
      </c>
      <c r="C869" s="137">
        <v>4</v>
      </c>
    </row>
    <row r="870" spans="2:3" ht="15">
      <c r="B870" s="130" t="s">
        <v>2675</v>
      </c>
      <c r="C870" s="137">
        <v>195</v>
      </c>
    </row>
    <row r="871" spans="2:3" ht="15">
      <c r="B871" s="130" t="s">
        <v>2676</v>
      </c>
      <c r="C871" s="137">
        <v>473</v>
      </c>
    </row>
    <row r="872" spans="2:3" ht="15">
      <c r="B872" s="130" t="s">
        <v>2677</v>
      </c>
      <c r="C872" s="137">
        <v>19</v>
      </c>
    </row>
    <row r="873" spans="2:3" ht="15">
      <c r="B873" s="130" t="s">
        <v>2678</v>
      </c>
      <c r="C873" s="137">
        <v>387</v>
      </c>
    </row>
    <row r="874" spans="2:3" ht="15">
      <c r="B874" s="130" t="s">
        <v>2679</v>
      </c>
      <c r="C874" s="137">
        <v>2</v>
      </c>
    </row>
    <row r="875" spans="2:3" ht="15">
      <c r="B875" s="130" t="s">
        <v>2680</v>
      </c>
      <c r="C875" s="137">
        <v>138</v>
      </c>
    </row>
    <row r="876" spans="2:3" ht="15">
      <c r="B876" s="130" t="s">
        <v>2681</v>
      </c>
      <c r="C876" s="137">
        <v>1</v>
      </c>
    </row>
    <row r="877" spans="2:3" ht="15">
      <c r="B877" s="130" t="s">
        <v>2682</v>
      </c>
      <c r="C877" s="137">
        <v>221</v>
      </c>
    </row>
    <row r="878" spans="2:3" ht="15">
      <c r="B878" s="130" t="s">
        <v>2683</v>
      </c>
      <c r="C878" s="137">
        <v>22</v>
      </c>
    </row>
    <row r="879" spans="2:3" ht="15">
      <c r="B879" s="130" t="s">
        <v>2684</v>
      </c>
      <c r="C879" s="137">
        <v>831</v>
      </c>
    </row>
    <row r="880" spans="2:3" ht="15">
      <c r="B880" s="130" t="s">
        <v>2685</v>
      </c>
      <c r="C880" s="137">
        <v>449</v>
      </c>
    </row>
    <row r="881" spans="2:3" ht="15">
      <c r="B881" s="130" t="s">
        <v>2686</v>
      </c>
      <c r="C881" s="137">
        <v>780</v>
      </c>
    </row>
    <row r="882" spans="2:3" ht="15">
      <c r="B882" s="130" t="s">
        <v>2687</v>
      </c>
      <c r="C882" s="137">
        <v>2044</v>
      </c>
    </row>
    <row r="883" spans="2:3" ht="15">
      <c r="B883" s="130" t="s">
        <v>2688</v>
      </c>
      <c r="C883" s="137">
        <v>21</v>
      </c>
    </row>
    <row r="884" spans="2:3" ht="15">
      <c r="B884" s="130" t="s">
        <v>2689</v>
      </c>
      <c r="C884" s="137">
        <v>183</v>
      </c>
    </row>
    <row r="885" spans="2:3" ht="15">
      <c r="B885" s="130" t="s">
        <v>2690</v>
      </c>
      <c r="C885" s="137">
        <v>947</v>
      </c>
    </row>
    <row r="886" spans="2:3" ht="15">
      <c r="B886" s="130" t="s">
        <v>2691</v>
      </c>
      <c r="C886" s="137">
        <v>938</v>
      </c>
    </row>
    <row r="887" spans="2:3" ht="15">
      <c r="B887" s="130" t="s">
        <v>2692</v>
      </c>
      <c r="C887" s="137">
        <v>2</v>
      </c>
    </row>
    <row r="888" spans="2:3" ht="15">
      <c r="B888" s="130" t="s">
        <v>2693</v>
      </c>
      <c r="C888" s="137">
        <v>220</v>
      </c>
    </row>
    <row r="889" spans="2:3" ht="15">
      <c r="B889" s="130" t="s">
        <v>2694</v>
      </c>
      <c r="C889" s="137">
        <v>31</v>
      </c>
    </row>
    <row r="890" spans="2:3" ht="15">
      <c r="B890" s="130" t="s">
        <v>2695</v>
      </c>
      <c r="C890" s="137">
        <v>876</v>
      </c>
    </row>
    <row r="891" spans="2:3" ht="15">
      <c r="B891" s="130" t="s">
        <v>2696</v>
      </c>
      <c r="C891" s="137">
        <v>163</v>
      </c>
    </row>
    <row r="892" spans="2:3" ht="15">
      <c r="B892" s="130" t="s">
        <v>2697</v>
      </c>
      <c r="C892" s="137">
        <v>491</v>
      </c>
    </row>
    <row r="893" spans="2:3" ht="15">
      <c r="B893" s="130" t="s">
        <v>2698</v>
      </c>
      <c r="C893" s="137">
        <v>48</v>
      </c>
    </row>
    <row r="894" spans="2:3" ht="15">
      <c r="B894" s="130" t="s">
        <v>2699</v>
      </c>
      <c r="C894" s="137">
        <v>300</v>
      </c>
    </row>
    <row r="895" spans="2:3" ht="15">
      <c r="B895" s="130" t="s">
        <v>2700</v>
      </c>
      <c r="C895" s="137">
        <v>607</v>
      </c>
    </row>
    <row r="896" spans="2:3" ht="15">
      <c r="B896" s="130" t="s">
        <v>2701</v>
      </c>
      <c r="C896" s="137">
        <v>331</v>
      </c>
    </row>
    <row r="897" spans="2:3" ht="15">
      <c r="B897" s="130" t="s">
        <v>2702</v>
      </c>
      <c r="C897" s="137">
        <v>36</v>
      </c>
    </row>
    <row r="898" spans="2:3" ht="15">
      <c r="B898" s="130" t="s">
        <v>2703</v>
      </c>
      <c r="C898" s="137">
        <v>253</v>
      </c>
    </row>
    <row r="899" spans="2:3" ht="15">
      <c r="B899" s="130" t="s">
        <v>2704</v>
      </c>
      <c r="C899" s="137">
        <v>1013</v>
      </c>
    </row>
    <row r="900" spans="2:3" ht="15">
      <c r="B900" s="130" t="s">
        <v>2705</v>
      </c>
      <c r="C900" s="137">
        <v>1</v>
      </c>
    </row>
    <row r="901" spans="2:3" ht="15">
      <c r="B901" s="130" t="s">
        <v>2706</v>
      </c>
      <c r="C901" s="137">
        <v>312</v>
      </c>
    </row>
    <row r="902" spans="2:3" ht="15">
      <c r="B902" s="130" t="s">
        <v>2707</v>
      </c>
      <c r="C902" s="137">
        <v>372</v>
      </c>
    </row>
    <row r="903" spans="2:3" ht="15">
      <c r="B903" s="130" t="s">
        <v>2708</v>
      </c>
      <c r="C903" s="137">
        <v>11</v>
      </c>
    </row>
    <row r="904" spans="2:3" ht="15">
      <c r="B904" s="130" t="s">
        <v>2709</v>
      </c>
      <c r="C904" s="137">
        <v>671</v>
      </c>
    </row>
    <row r="905" spans="2:3" ht="15">
      <c r="B905" s="130" t="s">
        <v>2710</v>
      </c>
      <c r="C905" s="137">
        <v>115</v>
      </c>
    </row>
    <row r="906" spans="2:3" ht="15">
      <c r="B906" s="130" t="s">
        <v>2711</v>
      </c>
      <c r="C906" s="137">
        <v>372</v>
      </c>
    </row>
    <row r="907" spans="2:3" ht="15">
      <c r="B907" s="130" t="s">
        <v>2712</v>
      </c>
      <c r="C907" s="137">
        <v>189</v>
      </c>
    </row>
    <row r="908" spans="2:3" ht="15">
      <c r="B908" s="130" t="s">
        <v>2713</v>
      </c>
      <c r="C908" s="137">
        <v>307</v>
      </c>
    </row>
    <row r="909" spans="2:3" ht="15">
      <c r="B909" s="130" t="s">
        <v>2714</v>
      </c>
      <c r="C909" s="137">
        <v>25</v>
      </c>
    </row>
    <row r="910" spans="2:3" ht="15">
      <c r="B910" s="130" t="s">
        <v>2715</v>
      </c>
      <c r="C910" s="137">
        <v>267</v>
      </c>
    </row>
    <row r="911" spans="2:3" ht="15">
      <c r="B911" s="130" t="s">
        <v>2716</v>
      </c>
      <c r="C911" s="137">
        <v>5</v>
      </c>
    </row>
    <row r="912" spans="2:3" ht="15">
      <c r="B912" s="130" t="s">
        <v>2717</v>
      </c>
      <c r="C912" s="137">
        <v>546</v>
      </c>
    </row>
    <row r="913" spans="2:3" ht="15">
      <c r="B913" s="130" t="s">
        <v>2718</v>
      </c>
      <c r="C913" s="137">
        <v>230</v>
      </c>
    </row>
    <row r="914" spans="2:3" ht="15">
      <c r="B914" s="130" t="s">
        <v>2719</v>
      </c>
      <c r="C914" s="137">
        <v>599</v>
      </c>
    </row>
    <row r="915" spans="2:3" ht="15">
      <c r="B915" s="130" t="s">
        <v>2720</v>
      </c>
      <c r="C915" s="137">
        <v>1</v>
      </c>
    </row>
    <row r="916" spans="2:3" ht="15">
      <c r="B916" s="130" t="s">
        <v>2721</v>
      </c>
      <c r="C916" s="137">
        <v>1</v>
      </c>
    </row>
    <row r="917" spans="2:3" ht="15">
      <c r="B917" s="130" t="s">
        <v>2722</v>
      </c>
      <c r="C917" s="137">
        <v>905</v>
      </c>
    </row>
    <row r="918" spans="2:3" ht="15">
      <c r="B918" s="130" t="s">
        <v>2723</v>
      </c>
      <c r="C918" s="137">
        <v>701</v>
      </c>
    </row>
    <row r="919" spans="2:3" ht="15">
      <c r="B919" s="130" t="s">
        <v>2724</v>
      </c>
      <c r="C919" s="137">
        <v>39</v>
      </c>
    </row>
    <row r="920" spans="2:3" ht="15">
      <c r="B920" s="130" t="s">
        <v>2725</v>
      </c>
      <c r="C920" s="137">
        <v>645</v>
      </c>
    </row>
    <row r="921" spans="2:3" ht="15">
      <c r="B921" s="130" t="s">
        <v>2726</v>
      </c>
      <c r="C921" s="137">
        <v>245</v>
      </c>
    </row>
    <row r="922" spans="2:3" ht="15">
      <c r="B922" s="130" t="s">
        <v>2727</v>
      </c>
      <c r="C922" s="137">
        <v>14</v>
      </c>
    </row>
    <row r="923" spans="2:3" ht="15">
      <c r="B923" s="130" t="s">
        <v>2728</v>
      </c>
      <c r="C923" s="137">
        <v>1088</v>
      </c>
    </row>
    <row r="926" spans="2:3" ht="15.75">
      <c r="B926" s="138" t="s">
        <v>2730</v>
      </c>
      <c r="C926" s="139" t="s">
        <v>2731</v>
      </c>
    </row>
    <row r="927" spans="2:3" ht="15">
      <c r="B927" s="130" t="s">
        <v>2523</v>
      </c>
      <c r="C927" s="132">
        <v>344722648.19999999</v>
      </c>
    </row>
    <row r="928" spans="2:3" ht="15">
      <c r="B928" s="130" t="s">
        <v>2524</v>
      </c>
      <c r="C928" s="132">
        <v>34605811.060000002</v>
      </c>
    </row>
    <row r="929" spans="2:3" ht="15">
      <c r="B929" s="130" t="s">
        <v>2525</v>
      </c>
      <c r="C929" s="132">
        <v>236687411.48999998</v>
      </c>
    </row>
    <row r="930" spans="2:3" ht="15">
      <c r="B930" s="130" t="s">
        <v>2526</v>
      </c>
      <c r="C930" s="132">
        <v>42392945.270000003</v>
      </c>
    </row>
    <row r="931" spans="2:3" ht="15">
      <c r="B931" s="130" t="s">
        <v>2527</v>
      </c>
      <c r="C931" s="132">
        <v>361128994.71000004</v>
      </c>
    </row>
    <row r="932" spans="2:3" ht="15">
      <c r="B932" s="130" t="s">
        <v>2528</v>
      </c>
      <c r="C932" s="132">
        <v>169703379.20999998</v>
      </c>
    </row>
    <row r="933" spans="2:3" ht="15">
      <c r="B933" s="130" t="s">
        <v>2529</v>
      </c>
      <c r="C933" s="132">
        <v>373107646.46999997</v>
      </c>
    </row>
    <row r="934" spans="2:3" ht="15">
      <c r="B934" s="130" t="s">
        <v>2530</v>
      </c>
      <c r="C934" s="132">
        <v>60575110.729999997</v>
      </c>
    </row>
    <row r="935" spans="2:3" ht="15">
      <c r="B935" s="130" t="s">
        <v>2531</v>
      </c>
      <c r="C935" s="132">
        <v>864880232.6500001</v>
      </c>
    </row>
    <row r="936" spans="2:3" ht="15">
      <c r="B936" s="130" t="s">
        <v>2532</v>
      </c>
      <c r="C936" s="132">
        <v>78332517.739999995</v>
      </c>
    </row>
    <row r="937" spans="2:3" ht="15">
      <c r="B937" s="130" t="s">
        <v>2533</v>
      </c>
      <c r="C937" s="132">
        <v>853985470.08000004</v>
      </c>
    </row>
    <row r="938" spans="2:3" ht="15">
      <c r="B938" s="130" t="s">
        <v>2534</v>
      </c>
      <c r="C938" s="132">
        <v>386545386.83999997</v>
      </c>
    </row>
    <row r="939" spans="2:3" ht="15">
      <c r="B939" s="130" t="s">
        <v>2535</v>
      </c>
      <c r="C939" s="132">
        <v>1078289108.4199998</v>
      </c>
    </row>
    <row r="940" spans="2:3" ht="15">
      <c r="B940" s="130" t="s">
        <v>2536</v>
      </c>
      <c r="C940" s="132">
        <v>8008503.3499999996</v>
      </c>
    </row>
    <row r="941" spans="2:3" ht="15">
      <c r="B941" s="130" t="s">
        <v>2537</v>
      </c>
      <c r="C941" s="132">
        <v>249823655.47000003</v>
      </c>
    </row>
    <row r="942" spans="2:3" ht="15">
      <c r="B942" s="130" t="s">
        <v>2538</v>
      </c>
      <c r="C942" s="132">
        <v>399104950.82999998</v>
      </c>
    </row>
    <row r="943" spans="2:3" ht="15">
      <c r="B943" s="130" t="s">
        <v>2539</v>
      </c>
      <c r="C943" s="132">
        <v>14028000.74</v>
      </c>
    </row>
    <row r="944" spans="2:3" ht="15">
      <c r="B944" s="130" t="s">
        <v>2540</v>
      </c>
      <c r="C944" s="132">
        <v>49230539.400000006</v>
      </c>
    </row>
    <row r="945" spans="2:3" ht="15">
      <c r="B945" s="130" t="s">
        <v>2541</v>
      </c>
      <c r="C945" s="132">
        <v>495282059.30000001</v>
      </c>
    </row>
    <row r="946" spans="2:3" ht="15">
      <c r="B946" s="130" t="s">
        <v>2542</v>
      </c>
      <c r="C946" s="132">
        <v>51680674.119999997</v>
      </c>
    </row>
    <row r="947" spans="2:3" ht="15">
      <c r="B947" s="130" t="s">
        <v>2543</v>
      </c>
      <c r="C947" s="132">
        <v>393034475.13999999</v>
      </c>
    </row>
    <row r="948" spans="2:3" ht="15">
      <c r="B948" s="130" t="s">
        <v>2544</v>
      </c>
      <c r="C948" s="132">
        <v>158938546.31</v>
      </c>
    </row>
    <row r="949" spans="2:3" ht="15">
      <c r="B949" s="130" t="s">
        <v>2545</v>
      </c>
      <c r="C949" s="132">
        <v>267910110.41</v>
      </c>
    </row>
    <row r="950" spans="2:3" ht="15">
      <c r="B950" s="130" t="s">
        <v>2546</v>
      </c>
      <c r="C950" s="132">
        <v>327346195.14999998</v>
      </c>
    </row>
    <row r="951" spans="2:3" ht="15">
      <c r="B951" s="130" t="s">
        <v>2547</v>
      </c>
      <c r="C951" s="132">
        <v>93638050.319999993</v>
      </c>
    </row>
    <row r="952" spans="2:3" ht="15">
      <c r="B952" s="130" t="s">
        <v>2548</v>
      </c>
      <c r="C952" s="132">
        <v>345379585.92000002</v>
      </c>
    </row>
    <row r="953" spans="2:3" ht="15">
      <c r="B953" s="130" t="s">
        <v>2549</v>
      </c>
      <c r="C953" s="132">
        <v>368503536.53999996</v>
      </c>
    </row>
    <row r="954" spans="2:3" ht="15">
      <c r="B954" s="130" t="s">
        <v>2550</v>
      </c>
      <c r="C954" s="132">
        <v>896822579.23000002</v>
      </c>
    </row>
    <row r="955" spans="2:3" ht="15">
      <c r="B955" s="130" t="s">
        <v>2551</v>
      </c>
      <c r="C955" s="132">
        <v>235930070.59</v>
      </c>
    </row>
    <row r="956" spans="2:3" ht="15">
      <c r="B956" s="130" t="s">
        <v>2552</v>
      </c>
      <c r="C956" s="132">
        <v>216858082.99000001</v>
      </c>
    </row>
    <row r="957" spans="2:3" ht="15">
      <c r="B957" s="130" t="s">
        <v>2553</v>
      </c>
      <c r="C957" s="132">
        <v>526262120.65000004</v>
      </c>
    </row>
    <row r="958" spans="2:3" ht="15">
      <c r="B958" s="130" t="s">
        <v>2554</v>
      </c>
      <c r="C958" s="132">
        <v>210244409.98999998</v>
      </c>
    </row>
    <row r="959" spans="2:3" ht="15">
      <c r="B959" s="130" t="s">
        <v>2555</v>
      </c>
      <c r="C959" s="132">
        <v>41863473.439999998</v>
      </c>
    </row>
    <row r="960" spans="2:3" ht="15">
      <c r="B960" s="130" t="s">
        <v>2556</v>
      </c>
      <c r="C960" s="132">
        <v>270298588.75999999</v>
      </c>
    </row>
    <row r="961" spans="2:3" ht="15">
      <c r="B961" s="130" t="s">
        <v>2557</v>
      </c>
      <c r="C961" s="132">
        <v>121071028.67</v>
      </c>
    </row>
    <row r="962" spans="2:3" ht="15">
      <c r="B962" s="130" t="s">
        <v>2558</v>
      </c>
      <c r="C962" s="132">
        <v>187981373.42000002</v>
      </c>
    </row>
    <row r="963" spans="2:3" ht="15">
      <c r="B963" s="130" t="s">
        <v>2559</v>
      </c>
      <c r="C963" s="132">
        <v>254540725.47999999</v>
      </c>
    </row>
    <row r="964" spans="2:3" ht="15">
      <c r="B964" s="130" t="s">
        <v>2560</v>
      </c>
      <c r="C964" s="132">
        <v>23472277.969999999</v>
      </c>
    </row>
    <row r="965" spans="2:3" ht="15">
      <c r="B965" s="130" t="s">
        <v>2561</v>
      </c>
      <c r="C965" s="132">
        <v>58262849.559999995</v>
      </c>
    </row>
    <row r="966" spans="2:3" ht="15">
      <c r="B966" s="130" t="s">
        <v>2562</v>
      </c>
      <c r="C966" s="132">
        <v>38421209.640000001</v>
      </c>
    </row>
    <row r="967" spans="2:3" ht="15">
      <c r="B967" s="130" t="s">
        <v>2563</v>
      </c>
      <c r="C967" s="132">
        <v>990487856.18999994</v>
      </c>
    </row>
    <row r="968" spans="2:3" ht="15">
      <c r="B968" s="130" t="s">
        <v>2564</v>
      </c>
      <c r="C968" s="132">
        <v>168366609.75000003</v>
      </c>
    </row>
    <row r="969" spans="2:3" ht="15">
      <c r="B969" s="130" t="s">
        <v>2565</v>
      </c>
      <c r="C969" s="132">
        <v>442951375.47999996</v>
      </c>
    </row>
    <row r="970" spans="2:3" ht="15">
      <c r="B970" s="130" t="s">
        <v>2566</v>
      </c>
      <c r="C970" s="132">
        <v>17488295.469999999</v>
      </c>
    </row>
    <row r="971" spans="2:3" ht="15">
      <c r="B971" s="130" t="s">
        <v>2567</v>
      </c>
      <c r="C971" s="132">
        <v>657678833.2299999</v>
      </c>
    </row>
    <row r="972" spans="2:3" ht="15">
      <c r="B972" s="130" t="s">
        <v>2568</v>
      </c>
      <c r="C972" s="132">
        <v>162501794.59999999</v>
      </c>
    </row>
    <row r="973" spans="2:3" ht="15">
      <c r="B973" s="130" t="s">
        <v>2569</v>
      </c>
      <c r="C973" s="132">
        <v>442959947.40000004</v>
      </c>
    </row>
    <row r="974" spans="2:3" ht="15">
      <c r="B974" s="130" t="s">
        <v>2570</v>
      </c>
      <c r="C974" s="132">
        <v>406629096.91000003</v>
      </c>
    </row>
    <row r="975" spans="2:3" ht="15">
      <c r="B975" s="130" t="s">
        <v>2571</v>
      </c>
      <c r="C975" s="132">
        <v>8458489.1600000001</v>
      </c>
    </row>
    <row r="976" spans="2:3" ht="15">
      <c r="B976" s="130" t="s">
        <v>2572</v>
      </c>
      <c r="C976" s="132">
        <v>458912218.87999994</v>
      </c>
    </row>
    <row r="977" spans="2:3" ht="15">
      <c r="B977" s="130" t="s">
        <v>2573</v>
      </c>
      <c r="C977" s="132">
        <v>168660094.56999999</v>
      </c>
    </row>
    <row r="978" spans="2:3" ht="15">
      <c r="B978" s="130" t="s">
        <v>2574</v>
      </c>
      <c r="C978" s="132">
        <v>13133796.800000001</v>
      </c>
    </row>
    <row r="979" spans="2:3" ht="15">
      <c r="B979" s="130" t="s">
        <v>2575</v>
      </c>
      <c r="C979" s="132">
        <v>856252476.74000001</v>
      </c>
    </row>
    <row r="980" spans="2:3" ht="15">
      <c r="B980" s="130" t="s">
        <v>2576</v>
      </c>
      <c r="C980" s="132">
        <v>47586818.230000004</v>
      </c>
    </row>
    <row r="981" spans="2:3" ht="15">
      <c r="B981" s="130" t="s">
        <v>2577</v>
      </c>
      <c r="C981" s="132">
        <v>132236780.36000001</v>
      </c>
    </row>
    <row r="982" spans="2:3" ht="15">
      <c r="B982" s="130" t="s">
        <v>2578</v>
      </c>
      <c r="C982" s="132">
        <v>477884165.79999995</v>
      </c>
    </row>
    <row r="983" spans="2:3" ht="15">
      <c r="B983" s="130" t="s">
        <v>2579</v>
      </c>
      <c r="C983" s="132">
        <v>972536.63</v>
      </c>
    </row>
    <row r="984" spans="2:3" ht="15">
      <c r="B984" s="130" t="s">
        <v>2580</v>
      </c>
      <c r="C984" s="132">
        <v>976909991.43999994</v>
      </c>
    </row>
    <row r="985" spans="2:3" ht="15">
      <c r="B985" s="130" t="s">
        <v>2581</v>
      </c>
      <c r="C985" s="132">
        <v>26621656.449999999</v>
      </c>
    </row>
    <row r="986" spans="2:3" ht="15">
      <c r="B986" s="130" t="s">
        <v>2582</v>
      </c>
      <c r="C986" s="132">
        <v>153828231.62</v>
      </c>
    </row>
    <row r="987" spans="2:3" ht="15">
      <c r="B987" s="130" t="s">
        <v>2583</v>
      </c>
      <c r="C987" s="132">
        <v>56506662.829999998</v>
      </c>
    </row>
    <row r="988" spans="2:3" ht="15">
      <c r="B988" s="130" t="s">
        <v>2584</v>
      </c>
      <c r="C988" s="132">
        <v>69155115.489999995</v>
      </c>
    </row>
    <row r="989" spans="2:3" ht="15">
      <c r="B989" s="130" t="s">
        <v>2585</v>
      </c>
      <c r="C989" s="132">
        <v>2823448.86</v>
      </c>
    </row>
    <row r="990" spans="2:3" ht="15">
      <c r="B990" s="130" t="s">
        <v>2586</v>
      </c>
      <c r="C990" s="132">
        <v>507219419.38</v>
      </c>
    </row>
    <row r="991" spans="2:3" ht="15">
      <c r="B991" s="130" t="s">
        <v>2587</v>
      </c>
      <c r="C991" s="132">
        <v>326057689.31</v>
      </c>
    </row>
    <row r="992" spans="2:3" ht="15">
      <c r="B992" s="130" t="s">
        <v>2588</v>
      </c>
      <c r="C992" s="132">
        <v>63926157</v>
      </c>
    </row>
    <row r="993" spans="2:3" ht="15">
      <c r="B993" s="130" t="s">
        <v>2589</v>
      </c>
      <c r="C993" s="132">
        <v>407575682.88</v>
      </c>
    </row>
    <row r="994" spans="2:3" ht="15">
      <c r="B994" s="130" t="s">
        <v>2590</v>
      </c>
      <c r="C994" s="132">
        <v>60338862.370000005</v>
      </c>
    </row>
    <row r="995" spans="2:3" ht="15">
      <c r="B995" s="130" t="s">
        <v>2591</v>
      </c>
      <c r="C995" s="132">
        <v>535794532.38999999</v>
      </c>
    </row>
    <row r="996" spans="2:3" ht="15">
      <c r="B996" s="130" t="s">
        <v>2592</v>
      </c>
      <c r="C996" s="132">
        <v>142416025.18000001</v>
      </c>
    </row>
    <row r="997" spans="2:3" ht="15">
      <c r="B997" s="130" t="s">
        <v>2593</v>
      </c>
      <c r="C997" s="132">
        <v>555539245.83000004</v>
      </c>
    </row>
    <row r="998" spans="2:3" ht="15">
      <c r="B998" s="130" t="s">
        <v>2594</v>
      </c>
      <c r="C998" s="132">
        <v>6190871.6300000008</v>
      </c>
    </row>
    <row r="999" spans="2:3" ht="15">
      <c r="B999" s="130" t="s">
        <v>2595</v>
      </c>
      <c r="C999" s="132">
        <v>329214578.63</v>
      </c>
    </row>
    <row r="1000" spans="2:3" ht="15">
      <c r="B1000" s="130" t="s">
        <v>2596</v>
      </c>
      <c r="C1000" s="132">
        <v>408677067.00999999</v>
      </c>
    </row>
    <row r="1001" spans="2:3" ht="15">
      <c r="B1001" s="130" t="s">
        <v>2597</v>
      </c>
      <c r="C1001" s="132">
        <v>104061028.90000001</v>
      </c>
    </row>
    <row r="1002" spans="2:3" ht="15">
      <c r="B1002" s="130" t="s">
        <v>2598</v>
      </c>
      <c r="C1002" s="132">
        <v>5309185.53</v>
      </c>
    </row>
    <row r="1003" spans="2:3" ht="15">
      <c r="B1003" s="130" t="s">
        <v>2599</v>
      </c>
      <c r="C1003" s="132">
        <v>251575927.90999997</v>
      </c>
    </row>
    <row r="1004" spans="2:3" ht="15">
      <c r="B1004" s="130" t="s">
        <v>2600</v>
      </c>
      <c r="C1004" s="132">
        <v>32492978.380000003</v>
      </c>
    </row>
    <row r="1005" spans="2:3" ht="15">
      <c r="B1005" s="130" t="s">
        <v>2601</v>
      </c>
      <c r="C1005" s="132">
        <v>41993708.630000003</v>
      </c>
    </row>
    <row r="1006" spans="2:3" ht="15">
      <c r="B1006" s="130" t="s">
        <v>2602</v>
      </c>
      <c r="C1006" s="132">
        <v>5346184.0299999993</v>
      </c>
    </row>
    <row r="1007" spans="2:3" ht="15">
      <c r="B1007" s="130" t="s">
        <v>2603</v>
      </c>
      <c r="C1007" s="132">
        <v>166613143.92999998</v>
      </c>
    </row>
    <row r="1008" spans="2:3" ht="15">
      <c r="B1008" s="130" t="s">
        <v>2604</v>
      </c>
      <c r="C1008" s="132">
        <v>263145507.73999998</v>
      </c>
    </row>
    <row r="1009" spans="2:3" ht="15">
      <c r="B1009" s="130" t="s">
        <v>2605</v>
      </c>
      <c r="C1009" s="132">
        <v>49081107.07</v>
      </c>
    </row>
    <row r="1010" spans="2:3" ht="15">
      <c r="B1010" s="130" t="s">
        <v>2606</v>
      </c>
      <c r="C1010" s="132">
        <v>870598773.27999997</v>
      </c>
    </row>
    <row r="1011" spans="2:3" ht="15">
      <c r="B1011" s="130" t="s">
        <v>2607</v>
      </c>
      <c r="C1011" s="132">
        <v>515343748.21000004</v>
      </c>
    </row>
    <row r="1012" spans="2:3" ht="15">
      <c r="B1012" s="130" t="s">
        <v>2608</v>
      </c>
      <c r="C1012" s="132">
        <v>3031554.93</v>
      </c>
    </row>
    <row r="1013" spans="2:3" ht="15">
      <c r="B1013" s="130" t="s">
        <v>2609</v>
      </c>
      <c r="C1013" s="132">
        <v>631769094.18999994</v>
      </c>
    </row>
    <row r="1014" spans="2:3" ht="15">
      <c r="B1014" s="130" t="s">
        <v>2610</v>
      </c>
      <c r="C1014" s="132">
        <v>784450.27</v>
      </c>
    </row>
    <row r="1015" spans="2:3" ht="15">
      <c r="B1015" s="130" t="s">
        <v>2611</v>
      </c>
      <c r="C1015" s="132">
        <v>1051828549.2499999</v>
      </c>
    </row>
    <row r="1016" spans="2:3" ht="15">
      <c r="B1016" s="130" t="s">
        <v>2612</v>
      </c>
      <c r="C1016" s="132">
        <v>68034527.25999999</v>
      </c>
    </row>
    <row r="1017" spans="2:3" ht="15">
      <c r="B1017" s="130" t="s">
        <v>2613</v>
      </c>
      <c r="C1017" s="132">
        <v>601215578.13</v>
      </c>
    </row>
    <row r="1018" spans="2:3" ht="15">
      <c r="B1018" s="130" t="s">
        <v>2614</v>
      </c>
      <c r="C1018" s="132">
        <v>19744025.640000001</v>
      </c>
    </row>
    <row r="1019" spans="2:3" ht="15">
      <c r="B1019" s="130" t="s">
        <v>2615</v>
      </c>
      <c r="C1019" s="132">
        <v>392555956.56</v>
      </c>
    </row>
    <row r="1020" spans="2:3" ht="15">
      <c r="B1020" s="130" t="s">
        <v>2616</v>
      </c>
      <c r="C1020" s="132">
        <v>374722545.03999996</v>
      </c>
    </row>
    <row r="1021" spans="2:3" ht="15">
      <c r="B1021" s="130" t="s">
        <v>2617</v>
      </c>
      <c r="C1021" s="132">
        <v>41135636</v>
      </c>
    </row>
    <row r="1022" spans="2:3" ht="15">
      <c r="B1022" s="130" t="s">
        <v>2618</v>
      </c>
      <c r="C1022" s="132">
        <v>427401250.53999996</v>
      </c>
    </row>
    <row r="1023" spans="2:3" ht="15">
      <c r="B1023" s="130" t="s">
        <v>2619</v>
      </c>
      <c r="C1023" s="132">
        <v>714484296.76000011</v>
      </c>
    </row>
    <row r="1024" spans="2:3" ht="15">
      <c r="B1024" s="130" t="s">
        <v>2620</v>
      </c>
      <c r="C1024" s="132">
        <v>133993084.35000001</v>
      </c>
    </row>
    <row r="1025" spans="2:3" ht="15">
      <c r="B1025" s="130" t="s">
        <v>2621</v>
      </c>
      <c r="C1025" s="132">
        <v>445090695.15999997</v>
      </c>
    </row>
    <row r="1026" spans="2:3" ht="15">
      <c r="B1026" s="130" t="s">
        <v>2622</v>
      </c>
      <c r="C1026" s="132">
        <v>3476141.91</v>
      </c>
    </row>
    <row r="1027" spans="2:3" ht="15">
      <c r="B1027" s="130" t="s">
        <v>2623</v>
      </c>
      <c r="C1027" s="132">
        <v>1010368168.4399999</v>
      </c>
    </row>
    <row r="1028" spans="2:3" ht="15">
      <c r="B1028" s="130" t="s">
        <v>2624</v>
      </c>
      <c r="C1028" s="132">
        <v>148512774.78</v>
      </c>
    </row>
    <row r="1029" spans="2:3" ht="15">
      <c r="B1029" s="130" t="s">
        <v>2625</v>
      </c>
      <c r="C1029" s="132">
        <v>507686880.21000004</v>
      </c>
    </row>
    <row r="1030" spans="2:3" ht="15">
      <c r="B1030" s="130" t="s">
        <v>2626</v>
      </c>
      <c r="C1030" s="132">
        <v>9104966.6400000006</v>
      </c>
    </row>
    <row r="1031" spans="2:3" ht="15">
      <c r="B1031" s="130" t="s">
        <v>2627</v>
      </c>
      <c r="C1031" s="132">
        <v>65916075.530000001</v>
      </c>
    </row>
    <row r="1032" spans="2:3" ht="15">
      <c r="B1032" s="130" t="s">
        <v>2628</v>
      </c>
      <c r="C1032" s="132">
        <v>103920079.04000001</v>
      </c>
    </row>
    <row r="1033" spans="2:3" ht="15">
      <c r="B1033" s="130" t="s">
        <v>2629</v>
      </c>
      <c r="C1033" s="132">
        <v>343646529.91000003</v>
      </c>
    </row>
    <row r="1034" spans="2:3" ht="15">
      <c r="B1034" s="130" t="s">
        <v>2630</v>
      </c>
      <c r="C1034" s="132">
        <v>42477664.170000002</v>
      </c>
    </row>
    <row r="1035" spans="2:3" ht="15">
      <c r="B1035" s="130" t="s">
        <v>2631</v>
      </c>
      <c r="C1035" s="132">
        <v>437490929.62</v>
      </c>
    </row>
    <row r="1036" spans="2:3" ht="15">
      <c r="B1036" s="130" t="s">
        <v>2632</v>
      </c>
      <c r="C1036" s="132">
        <v>827094304.92000008</v>
      </c>
    </row>
    <row r="1037" spans="2:3" ht="15">
      <c r="B1037" s="130" t="s">
        <v>2633</v>
      </c>
      <c r="C1037" s="132">
        <v>28700425.670000002</v>
      </c>
    </row>
    <row r="1038" spans="2:3" ht="15">
      <c r="B1038" s="130" t="s">
        <v>2634</v>
      </c>
      <c r="C1038" s="132">
        <v>104353687.88999999</v>
      </c>
    </row>
    <row r="1039" spans="2:3" ht="15">
      <c r="B1039" s="130" t="s">
        <v>2635</v>
      </c>
      <c r="C1039" s="132">
        <v>89915664.070000008</v>
      </c>
    </row>
    <row r="1040" spans="2:3" ht="15">
      <c r="B1040" s="130" t="s">
        <v>2636</v>
      </c>
      <c r="C1040" s="132">
        <v>300408595.00999999</v>
      </c>
    </row>
    <row r="1041" spans="2:3" ht="15">
      <c r="B1041" s="130" t="s">
        <v>2637</v>
      </c>
      <c r="C1041" s="132">
        <v>313426621.19999999</v>
      </c>
    </row>
    <row r="1042" spans="2:3" ht="15">
      <c r="B1042" s="130" t="s">
        <v>2638</v>
      </c>
      <c r="C1042" s="132">
        <v>60422715.330000006</v>
      </c>
    </row>
    <row r="1043" spans="2:3" ht="15">
      <c r="B1043" s="130" t="s">
        <v>2639</v>
      </c>
      <c r="C1043" s="132">
        <v>513573326.39999998</v>
      </c>
    </row>
    <row r="1044" spans="2:3" ht="15">
      <c r="B1044" s="130" t="s">
        <v>2640</v>
      </c>
      <c r="C1044" s="132">
        <v>30370475.859999999</v>
      </c>
    </row>
    <row r="1045" spans="2:3" ht="15">
      <c r="B1045" s="130" t="s">
        <v>2641</v>
      </c>
      <c r="C1045" s="132">
        <v>1085288744.8499999</v>
      </c>
    </row>
    <row r="1046" spans="2:3" ht="15">
      <c r="B1046" s="130" t="s">
        <v>2642</v>
      </c>
      <c r="C1046" s="132">
        <v>12032729.1</v>
      </c>
    </row>
    <row r="1047" spans="2:3" ht="15">
      <c r="B1047" s="130" t="s">
        <v>2643</v>
      </c>
      <c r="C1047" s="132">
        <v>86326095.330000013</v>
      </c>
    </row>
    <row r="1048" spans="2:3" ht="15">
      <c r="B1048" s="130" t="s">
        <v>2644</v>
      </c>
      <c r="C1048" s="132">
        <v>489129316.87</v>
      </c>
    </row>
    <row r="1049" spans="2:3" ht="15">
      <c r="B1049" s="130" t="s">
        <v>2645</v>
      </c>
      <c r="C1049" s="132">
        <v>253017801.25999999</v>
      </c>
    </row>
    <row r="1050" spans="2:3" ht="15">
      <c r="B1050" s="130" t="s">
        <v>2646</v>
      </c>
      <c r="C1050" s="132">
        <v>75144946.079999998</v>
      </c>
    </row>
    <row r="1051" spans="2:3" ht="15">
      <c r="B1051" s="130" t="s">
        <v>2647</v>
      </c>
      <c r="C1051" s="132">
        <v>469749905.24000007</v>
      </c>
    </row>
    <row r="1052" spans="2:3" ht="15">
      <c r="B1052" s="130" t="s">
        <v>2648</v>
      </c>
      <c r="C1052" s="132">
        <v>308134165.09000003</v>
      </c>
    </row>
    <row r="1053" spans="2:3" ht="15">
      <c r="B1053" s="130" t="s">
        <v>2649</v>
      </c>
      <c r="C1053" s="132">
        <v>592045723.24000001</v>
      </c>
    </row>
    <row r="1054" spans="2:3" ht="15">
      <c r="B1054" s="130" t="s">
        <v>2650</v>
      </c>
      <c r="C1054" s="132">
        <v>121161726.75</v>
      </c>
    </row>
    <row r="1055" spans="2:3" ht="15">
      <c r="B1055" s="130" t="s">
        <v>2651</v>
      </c>
      <c r="C1055" s="132">
        <v>7605153.5700000003</v>
      </c>
    </row>
    <row r="1056" spans="2:3" ht="15">
      <c r="B1056" s="130" t="s">
        <v>2652</v>
      </c>
      <c r="C1056" s="132">
        <v>549074427.00999999</v>
      </c>
    </row>
    <row r="1057" spans="2:3" ht="15">
      <c r="B1057" s="130" t="s">
        <v>2653</v>
      </c>
      <c r="C1057" s="132">
        <v>2170699.9600000004</v>
      </c>
    </row>
    <row r="1058" spans="2:3" ht="15">
      <c r="B1058" s="130" t="s">
        <v>2654</v>
      </c>
      <c r="C1058" s="132">
        <v>930302110.21000004</v>
      </c>
    </row>
    <row r="1059" spans="2:3" ht="15">
      <c r="B1059" s="130" t="s">
        <v>2655</v>
      </c>
      <c r="C1059" s="132">
        <v>219827714.06000003</v>
      </c>
    </row>
    <row r="1060" spans="2:3" ht="15">
      <c r="B1060" s="130" t="s">
        <v>2656</v>
      </c>
      <c r="C1060" s="132">
        <v>79140575.739999995</v>
      </c>
    </row>
    <row r="1061" spans="2:3" ht="15">
      <c r="B1061" s="130" t="s">
        <v>2657</v>
      </c>
      <c r="C1061" s="132">
        <v>48107037.32</v>
      </c>
    </row>
    <row r="1062" spans="2:3" ht="15">
      <c r="B1062" s="130" t="s">
        <v>2658</v>
      </c>
      <c r="C1062" s="132">
        <v>237325086.94</v>
      </c>
    </row>
    <row r="1063" spans="2:3" ht="15">
      <c r="B1063" s="130" t="s">
        <v>2659</v>
      </c>
      <c r="C1063" s="132">
        <v>483938607.93999994</v>
      </c>
    </row>
    <row r="1064" spans="2:3" ht="15">
      <c r="B1064" s="130" t="s">
        <v>2660</v>
      </c>
      <c r="C1064" s="132">
        <v>1234884517.2500002</v>
      </c>
    </row>
    <row r="1065" spans="2:3" ht="15">
      <c r="B1065" s="130" t="s">
        <v>2661</v>
      </c>
      <c r="C1065" s="132">
        <v>229301372.75999999</v>
      </c>
    </row>
    <row r="1066" spans="2:3" ht="15">
      <c r="B1066" s="130" t="s">
        <v>2662</v>
      </c>
      <c r="C1066" s="132">
        <v>36131078.049999997</v>
      </c>
    </row>
    <row r="1067" spans="2:3" ht="15">
      <c r="B1067" s="130" t="s">
        <v>2663</v>
      </c>
      <c r="C1067" s="132">
        <v>56540179.43</v>
      </c>
    </row>
    <row r="1068" spans="2:3" ht="15">
      <c r="B1068" s="130" t="s">
        <v>2664</v>
      </c>
      <c r="C1068" s="132">
        <v>125689621.72</v>
      </c>
    </row>
    <row r="1069" spans="2:3" ht="15">
      <c r="B1069" s="130" t="s">
        <v>2665</v>
      </c>
      <c r="C1069" s="132">
        <v>50303968.060000002</v>
      </c>
    </row>
    <row r="1070" spans="2:3" ht="15">
      <c r="B1070" s="130" t="s">
        <v>2666</v>
      </c>
      <c r="C1070" s="132">
        <v>150902690.37</v>
      </c>
    </row>
    <row r="1071" spans="2:3" ht="15">
      <c r="B1071" s="130" t="s">
        <v>2667</v>
      </c>
      <c r="C1071" s="132">
        <v>100676710.42</v>
      </c>
    </row>
    <row r="1072" spans="2:3" ht="15">
      <c r="B1072" s="130" t="s">
        <v>2668</v>
      </c>
      <c r="C1072" s="132">
        <v>176754734.14999998</v>
      </c>
    </row>
    <row r="1073" spans="2:3" ht="15">
      <c r="B1073" s="130" t="s">
        <v>2669</v>
      </c>
      <c r="C1073" s="132">
        <v>325890913.39999992</v>
      </c>
    </row>
    <row r="1074" spans="2:3" ht="15">
      <c r="B1074" s="130" t="s">
        <v>2670</v>
      </c>
      <c r="C1074" s="132">
        <v>34633137.149999999</v>
      </c>
    </row>
    <row r="1075" spans="2:3" ht="15">
      <c r="B1075" s="130" t="s">
        <v>2671</v>
      </c>
      <c r="C1075" s="132">
        <v>186144415.59000003</v>
      </c>
    </row>
    <row r="1076" spans="2:3" ht="15">
      <c r="B1076" s="130" t="s">
        <v>2672</v>
      </c>
      <c r="C1076" s="132">
        <v>15918611.529999997</v>
      </c>
    </row>
    <row r="1077" spans="2:3" ht="15">
      <c r="B1077" s="130" t="s">
        <v>2673</v>
      </c>
      <c r="C1077" s="132">
        <v>23214414.259999998</v>
      </c>
    </row>
    <row r="1078" spans="2:3" ht="15">
      <c r="B1078" s="130" t="s">
        <v>2674</v>
      </c>
      <c r="C1078" s="132">
        <v>2489194.2800000003</v>
      </c>
    </row>
    <row r="1079" spans="2:3" ht="15">
      <c r="B1079" s="130" t="s">
        <v>2675</v>
      </c>
      <c r="C1079" s="132">
        <v>132365047.14000002</v>
      </c>
    </row>
    <row r="1080" spans="2:3" ht="15">
      <c r="B1080" s="130" t="s">
        <v>2676</v>
      </c>
      <c r="C1080" s="132">
        <v>690879683.10000002</v>
      </c>
    </row>
    <row r="1081" spans="2:3" ht="15">
      <c r="B1081" s="130" t="s">
        <v>2677</v>
      </c>
      <c r="C1081" s="132">
        <v>20974170.039999999</v>
      </c>
    </row>
    <row r="1082" spans="2:3" ht="15">
      <c r="B1082" s="130" t="s">
        <v>2678</v>
      </c>
      <c r="C1082" s="132">
        <v>377157542.66000003</v>
      </c>
    </row>
    <row r="1083" spans="2:3" ht="15">
      <c r="B1083" s="130" t="s">
        <v>2679</v>
      </c>
      <c r="C1083" s="132">
        <v>1266744.3999999999</v>
      </c>
    </row>
    <row r="1084" spans="2:3" ht="15">
      <c r="B1084" s="130" t="s">
        <v>2680</v>
      </c>
      <c r="C1084" s="132">
        <v>110485421.34999999</v>
      </c>
    </row>
    <row r="1085" spans="2:3" ht="15">
      <c r="B1085" s="130" t="s">
        <v>2681</v>
      </c>
      <c r="C1085" s="132">
        <v>984923.38</v>
      </c>
    </row>
    <row r="1086" spans="2:3" ht="15">
      <c r="B1086" s="130" t="s">
        <v>2682</v>
      </c>
      <c r="C1086" s="132">
        <v>215394746.93000004</v>
      </c>
    </row>
    <row r="1087" spans="2:3" ht="15">
      <c r="B1087" s="130" t="s">
        <v>2683</v>
      </c>
      <c r="C1087" s="132">
        <v>19723482.359999999</v>
      </c>
    </row>
    <row r="1088" spans="2:3" ht="15">
      <c r="B1088" s="130" t="s">
        <v>2684</v>
      </c>
      <c r="C1088" s="132">
        <v>790867946.04000008</v>
      </c>
    </row>
    <row r="1089" spans="2:3" ht="15">
      <c r="B1089" s="130" t="s">
        <v>2685</v>
      </c>
      <c r="C1089" s="132">
        <v>319325006.31</v>
      </c>
    </row>
    <row r="1090" spans="2:3" ht="15">
      <c r="B1090" s="130" t="s">
        <v>2686</v>
      </c>
      <c r="C1090" s="132">
        <v>447100782.30999994</v>
      </c>
    </row>
    <row r="1091" spans="2:3" ht="15">
      <c r="B1091" s="130" t="s">
        <v>2687</v>
      </c>
      <c r="C1091" s="132">
        <v>1001322962.0099999</v>
      </c>
    </row>
    <row r="1092" spans="2:3" ht="15">
      <c r="B1092" s="130" t="s">
        <v>2688</v>
      </c>
      <c r="C1092" s="132">
        <v>18613213.27</v>
      </c>
    </row>
    <row r="1093" spans="2:3" ht="15">
      <c r="B1093" s="130" t="s">
        <v>2689</v>
      </c>
      <c r="C1093" s="132">
        <v>168531666.77999997</v>
      </c>
    </row>
    <row r="1094" spans="2:3" ht="15">
      <c r="B1094" s="130" t="s">
        <v>2690</v>
      </c>
      <c r="C1094" s="132">
        <v>863884438.41999996</v>
      </c>
    </row>
    <row r="1095" spans="2:3" ht="15">
      <c r="B1095" s="130" t="s">
        <v>2691</v>
      </c>
      <c r="C1095" s="132">
        <v>979449983.20999992</v>
      </c>
    </row>
    <row r="1096" spans="2:3" ht="15">
      <c r="B1096" s="130" t="s">
        <v>2692</v>
      </c>
      <c r="C1096" s="132">
        <v>1711003.83</v>
      </c>
    </row>
    <row r="1097" spans="2:3" ht="15">
      <c r="B1097" s="130" t="s">
        <v>2693</v>
      </c>
      <c r="C1097" s="132">
        <v>247303548.40000001</v>
      </c>
    </row>
    <row r="1098" spans="2:3" ht="15">
      <c r="B1098" s="130" t="s">
        <v>2694</v>
      </c>
      <c r="C1098" s="132">
        <v>40428289.370000005</v>
      </c>
    </row>
    <row r="1099" spans="2:3" ht="15">
      <c r="B1099" s="130" t="s">
        <v>2695</v>
      </c>
      <c r="C1099" s="132">
        <v>1131553848.9799998</v>
      </c>
    </row>
    <row r="1100" spans="2:3" ht="15">
      <c r="B1100" s="130" t="s">
        <v>2696</v>
      </c>
      <c r="C1100" s="132">
        <v>430238763.70000005</v>
      </c>
    </row>
    <row r="1101" spans="2:3" ht="15">
      <c r="B1101" s="130" t="s">
        <v>2697</v>
      </c>
      <c r="C1101" s="132">
        <v>926817086.03999996</v>
      </c>
    </row>
    <row r="1102" spans="2:3" ht="15">
      <c r="B1102" s="130" t="s">
        <v>2698</v>
      </c>
      <c r="C1102" s="132">
        <v>67320589.569999993</v>
      </c>
    </row>
    <row r="1103" spans="2:3" ht="15">
      <c r="B1103" s="130" t="s">
        <v>2699</v>
      </c>
      <c r="C1103" s="132">
        <v>399899212.70000005</v>
      </c>
    </row>
    <row r="1104" spans="2:3" ht="15">
      <c r="B1104" s="130" t="s">
        <v>2700</v>
      </c>
      <c r="C1104" s="132">
        <v>475764683.09000003</v>
      </c>
    </row>
    <row r="1105" spans="2:3" ht="15">
      <c r="B1105" s="130" t="s">
        <v>2701</v>
      </c>
      <c r="C1105" s="132">
        <v>279290254.63</v>
      </c>
    </row>
    <row r="1106" spans="2:3" ht="15">
      <c r="B1106" s="130" t="s">
        <v>2702</v>
      </c>
      <c r="C1106" s="132">
        <v>41127846.640000001</v>
      </c>
    </row>
    <row r="1107" spans="2:3" ht="15">
      <c r="B1107" s="130" t="s">
        <v>2703</v>
      </c>
      <c r="C1107" s="132">
        <v>278134054.97999996</v>
      </c>
    </row>
    <row r="1108" spans="2:3" ht="15">
      <c r="B1108" s="130" t="s">
        <v>2704</v>
      </c>
      <c r="C1108" s="132">
        <v>764215695.27999997</v>
      </c>
    </row>
    <row r="1109" spans="2:3" ht="15">
      <c r="B1109" s="130" t="s">
        <v>2705</v>
      </c>
      <c r="C1109" s="132">
        <v>1356598.78</v>
      </c>
    </row>
    <row r="1110" spans="2:3" ht="15">
      <c r="B1110" s="130" t="s">
        <v>2706</v>
      </c>
      <c r="C1110" s="132">
        <v>412457136.69999999</v>
      </c>
    </row>
    <row r="1111" spans="2:3" ht="15">
      <c r="B1111" s="130" t="s">
        <v>2707</v>
      </c>
      <c r="C1111" s="132">
        <v>674490402.41000009</v>
      </c>
    </row>
    <row r="1112" spans="2:3" ht="15">
      <c r="B1112" s="130" t="s">
        <v>2708</v>
      </c>
      <c r="C1112" s="132">
        <v>19636732.720000003</v>
      </c>
    </row>
    <row r="1113" spans="2:3" ht="15">
      <c r="B1113" s="130" t="s">
        <v>2709</v>
      </c>
      <c r="C1113" s="132">
        <v>1582048320.4400001</v>
      </c>
    </row>
    <row r="1114" spans="2:3" ht="15">
      <c r="B1114" s="130" t="s">
        <v>2710</v>
      </c>
      <c r="C1114" s="132">
        <v>98562833.850000009</v>
      </c>
    </row>
    <row r="1115" spans="2:3" ht="15">
      <c r="B1115" s="130" t="s">
        <v>2711</v>
      </c>
      <c r="C1115" s="132">
        <v>554496961.23999989</v>
      </c>
    </row>
    <row r="1116" spans="2:3" ht="15">
      <c r="B1116" s="130" t="s">
        <v>2712</v>
      </c>
      <c r="C1116" s="132">
        <v>169212662.52000001</v>
      </c>
    </row>
    <row r="1117" spans="2:3" ht="15">
      <c r="B1117" s="130" t="s">
        <v>2713</v>
      </c>
      <c r="C1117" s="132">
        <v>271999706.39999998</v>
      </c>
    </row>
    <row r="1118" spans="2:3" ht="15">
      <c r="B1118" s="130" t="s">
        <v>2714</v>
      </c>
      <c r="C1118" s="132">
        <v>29686234.550000001</v>
      </c>
    </row>
    <row r="1119" spans="2:3" ht="15">
      <c r="B1119" s="130" t="s">
        <v>2715</v>
      </c>
      <c r="C1119" s="132">
        <v>322197530.90999997</v>
      </c>
    </row>
    <row r="1120" spans="2:3" ht="15">
      <c r="B1120" s="130" t="s">
        <v>2716</v>
      </c>
      <c r="C1120" s="132">
        <v>4804524.78</v>
      </c>
    </row>
    <row r="1121" spans="2:3" ht="15">
      <c r="B1121" s="130" t="s">
        <v>2717</v>
      </c>
      <c r="C1121" s="132">
        <v>510887075.41000003</v>
      </c>
    </row>
    <row r="1122" spans="2:3" ht="15">
      <c r="B1122" s="130" t="s">
        <v>2718</v>
      </c>
      <c r="C1122" s="132">
        <v>271672664.87</v>
      </c>
    </row>
    <row r="1123" spans="2:3" ht="15">
      <c r="B1123" s="130" t="s">
        <v>2719</v>
      </c>
      <c r="C1123" s="132">
        <v>434088032.50999993</v>
      </c>
    </row>
    <row r="1124" spans="2:3" ht="15">
      <c r="B1124" s="130" t="s">
        <v>2720</v>
      </c>
      <c r="C1124" s="132">
        <v>638060.68999999994</v>
      </c>
    </row>
    <row r="1125" spans="2:3" ht="15">
      <c r="B1125" s="130" t="s">
        <v>2721</v>
      </c>
      <c r="C1125" s="132">
        <v>1264107.1000000001</v>
      </c>
    </row>
    <row r="1126" spans="2:3" ht="15">
      <c r="B1126" s="130" t="s">
        <v>2722</v>
      </c>
      <c r="C1126" s="132">
        <v>1119731560.51</v>
      </c>
    </row>
    <row r="1127" spans="2:3" ht="15">
      <c r="B1127" s="130" t="s">
        <v>2723</v>
      </c>
      <c r="C1127" s="132">
        <v>950958372.54999995</v>
      </c>
    </row>
    <row r="1128" spans="2:3" ht="15">
      <c r="B1128" s="130" t="s">
        <v>2724</v>
      </c>
      <c r="C1128" s="132">
        <v>30670081.469999999</v>
      </c>
    </row>
    <row r="1129" spans="2:3" ht="15">
      <c r="B1129" s="130" t="s">
        <v>2725</v>
      </c>
      <c r="C1129" s="132">
        <v>499955617.22000003</v>
      </c>
    </row>
    <row r="1130" spans="2:3" ht="15">
      <c r="B1130" s="130" t="s">
        <v>2726</v>
      </c>
      <c r="C1130" s="132">
        <v>229529843.06000003</v>
      </c>
    </row>
    <row r="1131" spans="2:3" ht="15">
      <c r="B1131" s="130" t="s">
        <v>2727</v>
      </c>
      <c r="C1131" s="132">
        <v>9243052.6899999995</v>
      </c>
    </row>
    <row r="1132" spans="2:3" ht="15">
      <c r="B1132" s="130" t="s">
        <v>2728</v>
      </c>
      <c r="C1132" s="132">
        <v>685771637.35000014</v>
      </c>
    </row>
    <row r="1133" spans="2:3" ht="15.75">
      <c r="B1133" s="135"/>
      <c r="C1133" s="160">
        <f>SUM(C927:C1132)</f>
        <v>62349559837.680008</v>
      </c>
    </row>
    <row r="1135" spans="2:3" ht="15.75">
      <c r="B1135" s="135" t="s">
        <v>2732</v>
      </c>
      <c r="C1135" s="136" t="s">
        <v>2731</v>
      </c>
    </row>
    <row r="1136" spans="2:3" ht="15">
      <c r="B1136" s="130" t="s">
        <v>2523</v>
      </c>
      <c r="C1136" s="132">
        <v>330611421.14999998</v>
      </c>
    </row>
    <row r="1137" spans="2:3" ht="15">
      <c r="B1137" s="130" t="s">
        <v>2524</v>
      </c>
      <c r="C1137" s="132">
        <v>33622170.120000005</v>
      </c>
    </row>
    <row r="1138" spans="2:3" ht="15">
      <c r="B1138" s="130" t="s">
        <v>2525</v>
      </c>
      <c r="C1138" s="132">
        <v>237026953.31999999</v>
      </c>
    </row>
    <row r="1139" spans="2:3" ht="15">
      <c r="B1139" s="130" t="s">
        <v>2526</v>
      </c>
      <c r="C1139" s="132">
        <v>43142397.600000001</v>
      </c>
    </row>
    <row r="1140" spans="2:3" ht="15">
      <c r="B1140" s="130" t="s">
        <v>2527</v>
      </c>
      <c r="C1140" s="132">
        <v>382657488.89999998</v>
      </c>
    </row>
    <row r="1141" spans="2:3" ht="15">
      <c r="B1141" s="130" t="s">
        <v>2528</v>
      </c>
      <c r="C1141" s="132">
        <v>166023778.5</v>
      </c>
    </row>
    <row r="1142" spans="2:3" ht="15">
      <c r="B1142" s="130" t="s">
        <v>2529</v>
      </c>
      <c r="C1142" s="132">
        <v>356671324.5</v>
      </c>
    </row>
    <row r="1143" spans="2:3" ht="15">
      <c r="B1143" s="130" t="s">
        <v>2530</v>
      </c>
      <c r="C1143" s="132">
        <v>60973280.949999996</v>
      </c>
    </row>
    <row r="1144" spans="2:3" ht="15">
      <c r="B1144" s="130" t="s">
        <v>2531</v>
      </c>
      <c r="C1144" s="132">
        <v>834013572.60000002</v>
      </c>
    </row>
    <row r="1145" spans="2:3" ht="15">
      <c r="B1145" s="130" t="s">
        <v>2532</v>
      </c>
      <c r="C1145" s="132">
        <v>78707362.50999999</v>
      </c>
    </row>
    <row r="1146" spans="2:3" ht="15">
      <c r="B1146" s="130" t="s">
        <v>2533</v>
      </c>
      <c r="C1146" s="132">
        <v>853091487.21000004</v>
      </c>
    </row>
    <row r="1147" spans="2:3" ht="15">
      <c r="B1147" s="130" t="s">
        <v>2534</v>
      </c>
      <c r="C1147" s="132">
        <v>369259283.75999999</v>
      </c>
    </row>
    <row r="1148" spans="2:3" ht="15">
      <c r="B1148" s="130" t="s">
        <v>2535</v>
      </c>
      <c r="C1148" s="132">
        <v>1057409159.52</v>
      </c>
    </row>
    <row r="1149" spans="2:3" ht="15">
      <c r="B1149" s="130" t="s">
        <v>2536</v>
      </c>
      <c r="C1149" s="132">
        <v>8247380.0199999996</v>
      </c>
    </row>
    <row r="1150" spans="2:3" ht="15">
      <c r="B1150" s="130" t="s">
        <v>2537</v>
      </c>
      <c r="C1150" s="132">
        <v>243183799.06</v>
      </c>
    </row>
    <row r="1151" spans="2:3" ht="15">
      <c r="B1151" s="130" t="s">
        <v>2538</v>
      </c>
      <c r="C1151" s="132">
        <v>391737969</v>
      </c>
    </row>
    <row r="1152" spans="2:3" ht="15">
      <c r="B1152" s="130" t="s">
        <v>2539</v>
      </c>
      <c r="C1152" s="132">
        <v>13957000</v>
      </c>
    </row>
    <row r="1153" spans="2:3" ht="15">
      <c r="B1153" s="130" t="s">
        <v>2540</v>
      </c>
      <c r="C1153" s="132">
        <v>48373775.649999999</v>
      </c>
    </row>
    <row r="1154" spans="2:3" ht="15">
      <c r="B1154" s="130" t="s">
        <v>2541</v>
      </c>
      <c r="C1154" s="132">
        <v>466340296.79999995</v>
      </c>
    </row>
    <row r="1155" spans="2:3" ht="15">
      <c r="B1155" s="130" t="s">
        <v>2542</v>
      </c>
      <c r="C1155" s="132">
        <v>50159368.049999997</v>
      </c>
    </row>
    <row r="1156" spans="2:3" ht="15">
      <c r="B1156" s="130" t="s">
        <v>2543</v>
      </c>
      <c r="C1156" s="132">
        <v>376116625.33999997</v>
      </c>
    </row>
    <row r="1157" spans="2:3" ht="15">
      <c r="B1157" s="130" t="s">
        <v>2544</v>
      </c>
      <c r="C1157" s="132">
        <v>152351704.34999999</v>
      </c>
    </row>
    <row r="1158" spans="2:3" ht="15">
      <c r="B1158" s="130" t="s">
        <v>2545</v>
      </c>
      <c r="C1158" s="132">
        <v>252645908.40000001</v>
      </c>
    </row>
    <row r="1159" spans="2:3" ht="15">
      <c r="B1159" s="130" t="s">
        <v>2546</v>
      </c>
      <c r="C1159" s="132">
        <v>251726011.94999999</v>
      </c>
    </row>
    <row r="1160" spans="2:3" ht="15">
      <c r="B1160" s="130" t="s">
        <v>2547</v>
      </c>
      <c r="C1160" s="132">
        <v>93393181.439999998</v>
      </c>
    </row>
    <row r="1161" spans="2:3" ht="15">
      <c r="B1161" s="130" t="s">
        <v>2548</v>
      </c>
      <c r="C1161" s="132">
        <v>314196203.16000003</v>
      </c>
    </row>
    <row r="1162" spans="2:3" ht="15">
      <c r="B1162" s="130" t="s">
        <v>2549</v>
      </c>
      <c r="C1162" s="132">
        <v>308970032.67000002</v>
      </c>
    </row>
    <row r="1163" spans="2:3" ht="15">
      <c r="B1163" s="130" t="s">
        <v>2550</v>
      </c>
      <c r="C1163" s="132">
        <v>899824350.67000008</v>
      </c>
    </row>
    <row r="1164" spans="2:3" ht="15">
      <c r="B1164" s="130" t="s">
        <v>2551</v>
      </c>
      <c r="C1164" s="132">
        <v>237914031.81999999</v>
      </c>
    </row>
    <row r="1165" spans="2:3" ht="15">
      <c r="B1165" s="130" t="s">
        <v>2552</v>
      </c>
      <c r="C1165" s="132">
        <v>206467187.13</v>
      </c>
    </row>
    <row r="1166" spans="2:3" ht="15">
      <c r="B1166" s="130" t="s">
        <v>2553</v>
      </c>
      <c r="C1166" s="132">
        <v>490426750.01999998</v>
      </c>
    </row>
    <row r="1167" spans="2:3" ht="15">
      <c r="B1167" s="130" t="s">
        <v>2554</v>
      </c>
      <c r="C1167" s="132">
        <v>209087587.06999999</v>
      </c>
    </row>
    <row r="1168" spans="2:3" ht="15">
      <c r="B1168" s="130" t="s">
        <v>2555</v>
      </c>
      <c r="C1168" s="132">
        <v>42441521.43</v>
      </c>
    </row>
    <row r="1169" spans="2:3" ht="15">
      <c r="B1169" s="130" t="s">
        <v>2556</v>
      </c>
      <c r="C1169" s="132">
        <v>254747244.18000001</v>
      </c>
    </row>
    <row r="1170" spans="2:3" ht="15">
      <c r="B1170" s="130" t="s">
        <v>2557</v>
      </c>
      <c r="C1170" s="132">
        <v>122260250.38</v>
      </c>
    </row>
    <row r="1171" spans="2:3" ht="15">
      <c r="B1171" s="130" t="s">
        <v>2558</v>
      </c>
      <c r="C1171" s="132">
        <v>182488462.81</v>
      </c>
    </row>
    <row r="1172" spans="2:3" ht="15">
      <c r="B1172" s="130" t="s">
        <v>2559</v>
      </c>
      <c r="C1172" s="132">
        <v>227892882.07999998</v>
      </c>
    </row>
    <row r="1173" spans="2:3" ht="15">
      <c r="B1173" s="130" t="s">
        <v>2560</v>
      </c>
      <c r="C1173" s="132">
        <v>23201222.240000002</v>
      </c>
    </row>
    <row r="1174" spans="2:3" ht="15">
      <c r="B1174" s="130" t="s">
        <v>2561</v>
      </c>
      <c r="C1174" s="132">
        <v>59258500.559999995</v>
      </c>
    </row>
    <row r="1175" spans="2:3" ht="15">
      <c r="B1175" s="130" t="s">
        <v>2562</v>
      </c>
      <c r="C1175" s="132">
        <v>36361292.18</v>
      </c>
    </row>
    <row r="1176" spans="2:3" ht="15">
      <c r="B1176" s="130" t="s">
        <v>2563</v>
      </c>
      <c r="C1176" s="132">
        <v>982169754.48999989</v>
      </c>
    </row>
    <row r="1177" spans="2:3" ht="15">
      <c r="B1177" s="130" t="s">
        <v>2564</v>
      </c>
      <c r="C1177" s="132">
        <v>166405818.36000001</v>
      </c>
    </row>
    <row r="1178" spans="2:3" ht="15">
      <c r="B1178" s="130" t="s">
        <v>2565</v>
      </c>
      <c r="C1178" s="132">
        <v>417767544.49999994</v>
      </c>
    </row>
    <row r="1179" spans="2:3" ht="15">
      <c r="B1179" s="130" t="s">
        <v>2566</v>
      </c>
      <c r="C1179" s="132">
        <v>17764339.780000001</v>
      </c>
    </row>
    <row r="1180" spans="2:3" ht="15">
      <c r="B1180" s="130" t="s">
        <v>2567</v>
      </c>
      <c r="C1180" s="132">
        <v>609311241.88</v>
      </c>
    </row>
    <row r="1181" spans="2:3" ht="15">
      <c r="B1181" s="130" t="s">
        <v>2568</v>
      </c>
      <c r="C1181" s="132">
        <v>162965537.81999999</v>
      </c>
    </row>
    <row r="1182" spans="2:3" ht="15">
      <c r="B1182" s="130" t="s">
        <v>2569</v>
      </c>
      <c r="C1182" s="132">
        <v>404589572.99999994</v>
      </c>
    </row>
    <row r="1183" spans="2:3" ht="15">
      <c r="B1183" s="130" t="s">
        <v>2570</v>
      </c>
      <c r="C1183" s="132">
        <v>380656610.05000001</v>
      </c>
    </row>
    <row r="1184" spans="2:3" ht="15">
      <c r="B1184" s="130" t="s">
        <v>2571</v>
      </c>
      <c r="C1184" s="132">
        <v>8624908.7400000002</v>
      </c>
    </row>
    <row r="1185" spans="2:3" ht="15">
      <c r="B1185" s="130" t="s">
        <v>2572</v>
      </c>
      <c r="C1185" s="132">
        <v>450682326.77999997</v>
      </c>
    </row>
    <row r="1186" spans="2:3" ht="15">
      <c r="B1186" s="130" t="s">
        <v>2573</v>
      </c>
      <c r="C1186" s="132">
        <v>164693397.75</v>
      </c>
    </row>
    <row r="1187" spans="2:3" ht="15">
      <c r="B1187" s="130" t="s">
        <v>2574</v>
      </c>
      <c r="C1187" s="132">
        <v>13202106.279999999</v>
      </c>
    </row>
    <row r="1188" spans="2:3" ht="15">
      <c r="B1188" s="130" t="s">
        <v>2575</v>
      </c>
      <c r="C1188" s="132">
        <v>835988334.92000008</v>
      </c>
    </row>
    <row r="1189" spans="2:3" ht="15">
      <c r="B1189" s="130" t="s">
        <v>2576</v>
      </c>
      <c r="C1189" s="132">
        <v>47401874.880000003</v>
      </c>
    </row>
    <row r="1190" spans="2:3" ht="15">
      <c r="B1190" s="130" t="s">
        <v>2577</v>
      </c>
      <c r="C1190" s="132">
        <v>130083359.86</v>
      </c>
    </row>
    <row r="1191" spans="2:3" ht="15">
      <c r="B1191" s="130" t="s">
        <v>2578</v>
      </c>
      <c r="C1191" s="132">
        <v>457602260.69999993</v>
      </c>
    </row>
    <row r="1192" spans="2:3" ht="15">
      <c r="B1192" s="130" t="s">
        <v>2579</v>
      </c>
      <c r="C1192" s="132">
        <v>949080</v>
      </c>
    </row>
    <row r="1193" spans="2:3" ht="15">
      <c r="B1193" s="130" t="s">
        <v>2580</v>
      </c>
      <c r="C1193" s="132">
        <v>896808981.09000003</v>
      </c>
    </row>
    <row r="1194" spans="2:3" ht="15">
      <c r="B1194" s="130" t="s">
        <v>2581</v>
      </c>
      <c r="C1194" s="132">
        <v>26538862.199999999</v>
      </c>
    </row>
    <row r="1195" spans="2:3" ht="15">
      <c r="B1195" s="130" t="s">
        <v>2582</v>
      </c>
      <c r="C1195" s="132">
        <v>153986675.39999998</v>
      </c>
    </row>
    <row r="1196" spans="2:3" ht="15">
      <c r="B1196" s="130" t="s">
        <v>2583</v>
      </c>
      <c r="C1196" s="132">
        <v>55575974.650000006</v>
      </c>
    </row>
    <row r="1197" spans="2:3" ht="15">
      <c r="B1197" s="130" t="s">
        <v>2584</v>
      </c>
      <c r="C1197" s="132">
        <v>66354840.359999999</v>
      </c>
    </row>
    <row r="1198" spans="2:3" ht="15">
      <c r="B1198" s="130" t="s">
        <v>2585</v>
      </c>
      <c r="C1198" s="132">
        <v>2796062.54</v>
      </c>
    </row>
    <row r="1199" spans="2:3" ht="15">
      <c r="B1199" s="130" t="s">
        <v>2586</v>
      </c>
      <c r="C1199" s="132">
        <v>473856214.09999996</v>
      </c>
    </row>
    <row r="1200" spans="2:3" ht="15">
      <c r="B1200" s="130" t="s">
        <v>2587</v>
      </c>
      <c r="C1200" s="132">
        <v>322549510.29000002</v>
      </c>
    </row>
    <row r="1201" spans="2:3" ht="15">
      <c r="B1201" s="130" t="s">
        <v>2588</v>
      </c>
      <c r="C1201" s="132">
        <v>62584500</v>
      </c>
    </row>
    <row r="1202" spans="2:3" ht="15">
      <c r="B1202" s="130" t="s">
        <v>2589</v>
      </c>
      <c r="C1202" s="132">
        <v>380897441</v>
      </c>
    </row>
    <row r="1203" spans="2:3" ht="15">
      <c r="B1203" s="130" t="s">
        <v>2590</v>
      </c>
      <c r="C1203" s="132">
        <v>57500199.940000005</v>
      </c>
    </row>
    <row r="1204" spans="2:3" ht="15">
      <c r="B1204" s="130" t="s">
        <v>2591</v>
      </c>
      <c r="C1204" s="132">
        <v>514413481.13</v>
      </c>
    </row>
    <row r="1205" spans="2:3" ht="15">
      <c r="B1205" s="130" t="s">
        <v>2592</v>
      </c>
      <c r="C1205" s="132">
        <v>137391746.40000001</v>
      </c>
    </row>
    <row r="1206" spans="2:3" ht="15">
      <c r="B1206" s="130" t="s">
        <v>2593</v>
      </c>
      <c r="C1206" s="132">
        <v>500424892.5</v>
      </c>
    </row>
    <row r="1207" spans="2:3" ht="15">
      <c r="B1207" s="130" t="s">
        <v>2594</v>
      </c>
      <c r="C1207" s="132">
        <v>5866370</v>
      </c>
    </row>
    <row r="1208" spans="2:3" ht="15">
      <c r="B1208" s="130" t="s">
        <v>2595</v>
      </c>
      <c r="C1208" s="132">
        <v>302072333.06</v>
      </c>
    </row>
    <row r="1209" spans="2:3" ht="15">
      <c r="B1209" s="130" t="s">
        <v>2596</v>
      </c>
      <c r="C1209" s="132">
        <v>379068245.14999998</v>
      </c>
    </row>
    <row r="1210" spans="2:3" ht="15">
      <c r="B1210" s="130" t="s">
        <v>2597</v>
      </c>
      <c r="C1210" s="132">
        <v>106470436.64</v>
      </c>
    </row>
    <row r="1211" spans="2:3" ht="15">
      <c r="B1211" s="130" t="s">
        <v>2598</v>
      </c>
      <c r="C1211" s="132">
        <v>5420737.5</v>
      </c>
    </row>
    <row r="1212" spans="2:3" ht="15">
      <c r="B1212" s="130" t="s">
        <v>2599</v>
      </c>
      <c r="C1212" s="132">
        <v>246345615.28</v>
      </c>
    </row>
    <row r="1213" spans="2:3" ht="15">
      <c r="B1213" s="130" t="s">
        <v>2600</v>
      </c>
      <c r="C1213" s="132">
        <v>32041619.550000001</v>
      </c>
    </row>
    <row r="1214" spans="2:3" ht="15">
      <c r="B1214" s="130" t="s">
        <v>2601</v>
      </c>
      <c r="C1214" s="132">
        <v>39424547.700000003</v>
      </c>
    </row>
    <row r="1215" spans="2:3" ht="15">
      <c r="B1215" s="130" t="s">
        <v>2602</v>
      </c>
      <c r="C1215" s="132">
        <v>5422229.8899999997</v>
      </c>
    </row>
    <row r="1216" spans="2:3" ht="15">
      <c r="B1216" s="130" t="s">
        <v>2603</v>
      </c>
      <c r="C1216" s="132">
        <v>163428823.16999999</v>
      </c>
    </row>
    <row r="1217" spans="2:3" ht="15">
      <c r="B1217" s="130" t="s">
        <v>2604</v>
      </c>
      <c r="C1217" s="132">
        <v>256493474.90999997</v>
      </c>
    </row>
    <row r="1218" spans="2:3" ht="15">
      <c r="B1218" s="130" t="s">
        <v>2605</v>
      </c>
      <c r="C1218" s="132">
        <v>49463115.219999999</v>
      </c>
    </row>
    <row r="1219" spans="2:3" ht="15">
      <c r="B1219" s="130" t="s">
        <v>2606</v>
      </c>
      <c r="C1219" s="132">
        <v>803099615.56999993</v>
      </c>
    </row>
    <row r="1220" spans="2:3" ht="15">
      <c r="B1220" s="130" t="s">
        <v>2607</v>
      </c>
      <c r="C1220" s="132">
        <v>508577207.31</v>
      </c>
    </row>
    <row r="1221" spans="2:3" ht="15">
      <c r="B1221" s="130" t="s">
        <v>2608</v>
      </c>
      <c r="C1221" s="132">
        <v>3051135</v>
      </c>
    </row>
    <row r="1222" spans="2:3" ht="15">
      <c r="B1222" s="130" t="s">
        <v>2609</v>
      </c>
      <c r="C1222" s="132">
        <v>561928925.06999993</v>
      </c>
    </row>
    <row r="1223" spans="2:3" ht="15">
      <c r="B1223" s="130" t="s">
        <v>2610</v>
      </c>
      <c r="C1223" s="132">
        <v>766935</v>
      </c>
    </row>
    <row r="1224" spans="2:3" ht="15">
      <c r="B1224" s="130" t="s">
        <v>2611</v>
      </c>
      <c r="C1224" s="132">
        <v>1054693780.77</v>
      </c>
    </row>
    <row r="1225" spans="2:3" ht="15">
      <c r="B1225" s="130" t="s">
        <v>2612</v>
      </c>
      <c r="C1225" s="132">
        <v>67583843.949999988</v>
      </c>
    </row>
    <row r="1226" spans="2:3" ht="15">
      <c r="B1226" s="130" t="s">
        <v>2613</v>
      </c>
      <c r="C1226" s="132">
        <v>590870460.18000007</v>
      </c>
    </row>
    <row r="1227" spans="2:3" ht="15">
      <c r="B1227" s="130" t="s">
        <v>2614</v>
      </c>
      <c r="C1227" s="132">
        <v>19410499.5</v>
      </c>
    </row>
    <row r="1228" spans="2:3" ht="15">
      <c r="B1228" s="130" t="s">
        <v>2615</v>
      </c>
      <c r="C1228" s="132">
        <v>392530477.69999999</v>
      </c>
    </row>
    <row r="1229" spans="2:3" ht="15">
      <c r="B1229" s="130" t="s">
        <v>2616</v>
      </c>
      <c r="C1229" s="132">
        <v>370532112.77999997</v>
      </c>
    </row>
    <row r="1230" spans="2:3" ht="15">
      <c r="B1230" s="130" t="s">
        <v>2617</v>
      </c>
      <c r="C1230" s="132">
        <v>41193020.219999999</v>
      </c>
    </row>
    <row r="1231" spans="2:3" ht="15">
      <c r="B1231" s="130" t="s">
        <v>2618</v>
      </c>
      <c r="C1231" s="132">
        <v>432928489.83999997</v>
      </c>
    </row>
    <row r="1232" spans="2:3" ht="15">
      <c r="B1232" s="130" t="s">
        <v>2619</v>
      </c>
      <c r="C1232" s="132">
        <v>651290825.89999998</v>
      </c>
    </row>
    <row r="1233" spans="2:3" ht="15">
      <c r="B1233" s="130" t="s">
        <v>2620</v>
      </c>
      <c r="C1233" s="132">
        <v>130384855.56999999</v>
      </c>
    </row>
    <row r="1234" spans="2:3" ht="15">
      <c r="B1234" s="130" t="s">
        <v>2621</v>
      </c>
      <c r="C1234" s="132">
        <v>432936972.48000002</v>
      </c>
    </row>
    <row r="1235" spans="2:3" ht="15">
      <c r="B1235" s="130" t="s">
        <v>2622</v>
      </c>
      <c r="C1235" s="132">
        <v>3358140</v>
      </c>
    </row>
    <row r="1236" spans="2:3" ht="15">
      <c r="B1236" s="130" t="s">
        <v>2623</v>
      </c>
      <c r="C1236" s="132">
        <v>1007822314.62</v>
      </c>
    </row>
    <row r="1237" spans="2:3" ht="15">
      <c r="B1237" s="130" t="s">
        <v>2624</v>
      </c>
      <c r="C1237" s="132">
        <v>149599175.83000001</v>
      </c>
    </row>
    <row r="1238" spans="2:3" ht="15">
      <c r="B1238" s="130" t="s">
        <v>2625</v>
      </c>
      <c r="C1238" s="132">
        <v>534323727.11000007</v>
      </c>
    </row>
    <row r="1239" spans="2:3" ht="15">
      <c r="B1239" s="130" t="s">
        <v>2626</v>
      </c>
      <c r="C1239" s="132">
        <v>8975249.6999999993</v>
      </c>
    </row>
    <row r="1240" spans="2:3" ht="15">
      <c r="B1240" s="130" t="s">
        <v>2627</v>
      </c>
      <c r="C1240" s="132">
        <v>63633444.430000007</v>
      </c>
    </row>
    <row r="1241" spans="2:3" ht="15">
      <c r="B1241" s="130" t="s">
        <v>2628</v>
      </c>
      <c r="C1241" s="132">
        <v>102381823.44</v>
      </c>
    </row>
    <row r="1242" spans="2:3" ht="15">
      <c r="B1242" s="130" t="s">
        <v>2629</v>
      </c>
      <c r="C1242" s="132">
        <v>332860906.81999999</v>
      </c>
    </row>
    <row r="1243" spans="2:3" ht="15">
      <c r="B1243" s="130" t="s">
        <v>2630</v>
      </c>
      <c r="C1243" s="132">
        <v>43144125.25</v>
      </c>
    </row>
    <row r="1244" spans="2:3" ht="15">
      <c r="B1244" s="130" t="s">
        <v>2631</v>
      </c>
      <c r="C1244" s="132">
        <v>475339489</v>
      </c>
    </row>
    <row r="1245" spans="2:3" ht="15">
      <c r="B1245" s="130" t="s">
        <v>2632</v>
      </c>
      <c r="C1245" s="132">
        <v>851522163.57000005</v>
      </c>
    </row>
    <row r="1246" spans="2:3" ht="15">
      <c r="B1246" s="130" t="s">
        <v>2633</v>
      </c>
      <c r="C1246" s="132">
        <v>28152375.050000001</v>
      </c>
    </row>
    <row r="1247" spans="2:3" ht="15">
      <c r="B1247" s="130" t="s">
        <v>2634</v>
      </c>
      <c r="C1247" s="132">
        <v>98407350.430000007</v>
      </c>
    </row>
    <row r="1248" spans="2:3" ht="15">
      <c r="B1248" s="130" t="s">
        <v>2635</v>
      </c>
      <c r="C1248" s="132">
        <v>92845526.760000005</v>
      </c>
    </row>
    <row r="1249" spans="2:3" ht="15">
      <c r="B1249" s="130" t="s">
        <v>2636</v>
      </c>
      <c r="C1249" s="132">
        <v>292835963.51999998</v>
      </c>
    </row>
    <row r="1250" spans="2:3" ht="15">
      <c r="B1250" s="130" t="s">
        <v>2637</v>
      </c>
      <c r="C1250" s="132">
        <v>314453475.04000002</v>
      </c>
    </row>
    <row r="1251" spans="2:3" ht="15">
      <c r="B1251" s="130" t="s">
        <v>2638</v>
      </c>
      <c r="C1251" s="132">
        <v>60640190.170000002</v>
      </c>
    </row>
    <row r="1252" spans="2:3" ht="15">
      <c r="B1252" s="130" t="s">
        <v>2639</v>
      </c>
      <c r="C1252" s="132">
        <v>462784332.26000005</v>
      </c>
    </row>
    <row r="1253" spans="2:3" ht="15">
      <c r="B1253" s="130" t="s">
        <v>2640</v>
      </c>
      <c r="C1253" s="132">
        <v>29846093.93</v>
      </c>
    </row>
    <row r="1254" spans="2:3" ht="15">
      <c r="B1254" s="130" t="s">
        <v>2641</v>
      </c>
      <c r="C1254" s="132">
        <v>1033380076.47</v>
      </c>
    </row>
    <row r="1255" spans="2:3" ht="15">
      <c r="B1255" s="130" t="s">
        <v>2642</v>
      </c>
      <c r="C1255" s="132">
        <v>11873699.800000001</v>
      </c>
    </row>
    <row r="1256" spans="2:3" ht="15">
      <c r="B1256" s="130" t="s">
        <v>2643</v>
      </c>
      <c r="C1256" s="132">
        <v>81507111.890000001</v>
      </c>
    </row>
    <row r="1257" spans="2:3" ht="15">
      <c r="B1257" s="130" t="s">
        <v>2644</v>
      </c>
      <c r="C1257" s="132">
        <v>502557055.27000004</v>
      </c>
    </row>
    <row r="1258" spans="2:3" ht="15">
      <c r="B1258" s="130" t="s">
        <v>2645</v>
      </c>
      <c r="C1258" s="132">
        <v>248323216.60000002</v>
      </c>
    </row>
    <row r="1259" spans="2:3" ht="15">
      <c r="B1259" s="130" t="s">
        <v>2646</v>
      </c>
      <c r="C1259" s="132">
        <v>73794998.599999994</v>
      </c>
    </row>
    <row r="1260" spans="2:3" ht="15">
      <c r="B1260" s="130" t="s">
        <v>2647</v>
      </c>
      <c r="C1260" s="132">
        <v>446958696.39999998</v>
      </c>
    </row>
    <row r="1261" spans="2:3" ht="15">
      <c r="B1261" s="130" t="s">
        <v>2648</v>
      </c>
      <c r="C1261" s="132">
        <v>306919058.45999998</v>
      </c>
    </row>
    <row r="1262" spans="2:3" ht="15">
      <c r="B1262" s="130" t="s">
        <v>2649</v>
      </c>
      <c r="C1262" s="132">
        <v>560869612.10000002</v>
      </c>
    </row>
    <row r="1263" spans="2:3" ht="15">
      <c r="B1263" s="130" t="s">
        <v>2650</v>
      </c>
      <c r="C1263" s="132">
        <v>114057298.64999999</v>
      </c>
    </row>
    <row r="1264" spans="2:3" ht="15">
      <c r="B1264" s="130" t="s">
        <v>2651</v>
      </c>
      <c r="C1264" s="132">
        <v>7532802.5</v>
      </c>
    </row>
    <row r="1265" spans="2:3" ht="15">
      <c r="B1265" s="130" t="s">
        <v>2652</v>
      </c>
      <c r="C1265" s="132">
        <v>534140179.60000002</v>
      </c>
    </row>
    <row r="1266" spans="2:3" ht="15">
      <c r="B1266" s="130" t="s">
        <v>2653</v>
      </c>
      <c r="C1266" s="132">
        <v>2128359.9900000002</v>
      </c>
    </row>
    <row r="1267" spans="2:3" ht="15">
      <c r="B1267" s="130" t="s">
        <v>2654</v>
      </c>
      <c r="C1267" s="132">
        <v>898987819.38000011</v>
      </c>
    </row>
    <row r="1268" spans="2:3" ht="15">
      <c r="B1268" s="130" t="s">
        <v>2655</v>
      </c>
      <c r="C1268" s="132">
        <v>212853648.19</v>
      </c>
    </row>
    <row r="1269" spans="2:3" ht="15">
      <c r="B1269" s="130" t="s">
        <v>2656</v>
      </c>
      <c r="C1269" s="132">
        <v>78219045.100000009</v>
      </c>
    </row>
    <row r="1270" spans="2:3" ht="15">
      <c r="B1270" s="130" t="s">
        <v>2657</v>
      </c>
      <c r="C1270" s="132">
        <v>47811055.260000005</v>
      </c>
    </row>
    <row r="1271" spans="2:3" ht="15">
      <c r="B1271" s="130" t="s">
        <v>2658</v>
      </c>
      <c r="C1271" s="132">
        <v>236004023.72</v>
      </c>
    </row>
    <row r="1272" spans="2:3" ht="15">
      <c r="B1272" s="130" t="s">
        <v>2659</v>
      </c>
      <c r="C1272" s="132">
        <v>468159802.31999999</v>
      </c>
    </row>
    <row r="1273" spans="2:3" ht="15">
      <c r="B1273" s="130" t="s">
        <v>2660</v>
      </c>
      <c r="C1273" s="132">
        <v>1181900032.3800001</v>
      </c>
    </row>
    <row r="1274" spans="2:3" ht="15">
      <c r="B1274" s="130" t="s">
        <v>2661</v>
      </c>
      <c r="C1274" s="132">
        <v>222643399.19999999</v>
      </c>
    </row>
    <row r="1275" spans="2:3" ht="15">
      <c r="B1275" s="130" t="s">
        <v>2662</v>
      </c>
      <c r="C1275" s="132">
        <v>35462048.829999998</v>
      </c>
    </row>
    <row r="1276" spans="2:3" ht="15">
      <c r="B1276" s="130" t="s">
        <v>2663</v>
      </c>
      <c r="C1276" s="132">
        <v>55362352.25</v>
      </c>
    </row>
    <row r="1277" spans="2:3" ht="15">
      <c r="B1277" s="130" t="s">
        <v>2664</v>
      </c>
      <c r="C1277" s="132">
        <v>117819000</v>
      </c>
    </row>
    <row r="1278" spans="2:3" ht="15">
      <c r="B1278" s="130" t="s">
        <v>2665</v>
      </c>
      <c r="C1278" s="132">
        <v>51554586.75</v>
      </c>
    </row>
    <row r="1279" spans="2:3" ht="15">
      <c r="B1279" s="130" t="s">
        <v>2666</v>
      </c>
      <c r="C1279" s="132">
        <v>142250586.98000002</v>
      </c>
    </row>
    <row r="1280" spans="2:3" ht="15">
      <c r="B1280" s="130" t="s">
        <v>2667</v>
      </c>
      <c r="C1280" s="132">
        <v>97392209.580000013</v>
      </c>
    </row>
    <row r="1281" spans="2:3" ht="15">
      <c r="B1281" s="130" t="s">
        <v>2668</v>
      </c>
      <c r="C1281" s="132">
        <v>172964041.97999999</v>
      </c>
    </row>
    <row r="1282" spans="2:3" ht="15">
      <c r="B1282" s="130" t="s">
        <v>2669</v>
      </c>
      <c r="C1282" s="132">
        <v>276096981.30000001</v>
      </c>
    </row>
    <row r="1283" spans="2:3" ht="15">
      <c r="B1283" s="130" t="s">
        <v>2670</v>
      </c>
      <c r="C1283" s="132">
        <v>34475225.009999998</v>
      </c>
    </row>
    <row r="1284" spans="2:3" ht="15">
      <c r="B1284" s="130" t="s">
        <v>2671</v>
      </c>
      <c r="C1284" s="132">
        <v>184187912.68000001</v>
      </c>
    </row>
    <row r="1285" spans="2:3" ht="15">
      <c r="B1285" s="130" t="s">
        <v>2672</v>
      </c>
      <c r="C1285" s="132">
        <v>15309552.359999999</v>
      </c>
    </row>
    <row r="1286" spans="2:3" ht="15">
      <c r="B1286" s="130" t="s">
        <v>2673</v>
      </c>
      <c r="C1286" s="132">
        <v>23120610.699999999</v>
      </c>
    </row>
    <row r="1287" spans="2:3" ht="15">
      <c r="B1287" s="130" t="s">
        <v>2674</v>
      </c>
      <c r="C1287" s="132">
        <v>2529660</v>
      </c>
    </row>
    <row r="1288" spans="2:3" ht="15">
      <c r="B1288" s="130" t="s">
        <v>2675</v>
      </c>
      <c r="C1288" s="132">
        <v>125901342.93000001</v>
      </c>
    </row>
    <row r="1289" spans="2:3" ht="15">
      <c r="B1289" s="130" t="s">
        <v>2676</v>
      </c>
      <c r="C1289" s="132">
        <v>580184812.2700001</v>
      </c>
    </row>
    <row r="1290" spans="2:3" ht="15">
      <c r="B1290" s="130" t="s">
        <v>2677</v>
      </c>
      <c r="C1290" s="132">
        <v>20076775.100000001</v>
      </c>
    </row>
    <row r="1291" spans="2:3" ht="15">
      <c r="B1291" s="130" t="s">
        <v>2678</v>
      </c>
      <c r="C1291" s="132">
        <v>368900249</v>
      </c>
    </row>
    <row r="1292" spans="2:3" ht="15">
      <c r="B1292" s="130" t="s">
        <v>2679</v>
      </c>
      <c r="C1292" s="132">
        <v>1205600</v>
      </c>
    </row>
    <row r="1293" spans="2:3" ht="15">
      <c r="B1293" s="130" t="s">
        <v>2680</v>
      </c>
      <c r="C1293" s="132">
        <v>101768966.90000001</v>
      </c>
    </row>
    <row r="1294" spans="2:3" ht="15">
      <c r="B1294" s="130" t="s">
        <v>2681</v>
      </c>
      <c r="C1294" s="132">
        <v>961500</v>
      </c>
    </row>
    <row r="1295" spans="2:3" ht="15">
      <c r="B1295" s="130" t="s">
        <v>2682</v>
      </c>
      <c r="C1295" s="132">
        <v>206567823.00999999</v>
      </c>
    </row>
    <row r="1296" spans="2:3" ht="15">
      <c r="B1296" s="130" t="s">
        <v>2683</v>
      </c>
      <c r="C1296" s="132">
        <v>20038598.799999997</v>
      </c>
    </row>
    <row r="1297" spans="2:3" ht="15">
      <c r="B1297" s="130" t="s">
        <v>2684</v>
      </c>
      <c r="C1297" s="132">
        <v>764945625.20000005</v>
      </c>
    </row>
    <row r="1298" spans="2:3" ht="15">
      <c r="B1298" s="130" t="s">
        <v>2685</v>
      </c>
      <c r="C1298" s="132">
        <v>321120012</v>
      </c>
    </row>
    <row r="1299" spans="2:3" ht="15">
      <c r="B1299" s="130" t="s">
        <v>2686</v>
      </c>
      <c r="C1299" s="132">
        <v>420142287</v>
      </c>
    </row>
    <row r="1300" spans="2:3" ht="15">
      <c r="B1300" s="130" t="s">
        <v>2687</v>
      </c>
      <c r="C1300" s="132">
        <v>1006241119.49</v>
      </c>
    </row>
    <row r="1301" spans="2:3" ht="15">
      <c r="B1301" s="130" t="s">
        <v>2688</v>
      </c>
      <c r="C1301" s="132">
        <v>18397800</v>
      </c>
    </row>
    <row r="1302" spans="2:3" ht="15">
      <c r="B1302" s="130" t="s">
        <v>2689</v>
      </c>
      <c r="C1302" s="132">
        <v>157035914.39999998</v>
      </c>
    </row>
    <row r="1303" spans="2:3" ht="15">
      <c r="B1303" s="130" t="s">
        <v>2690</v>
      </c>
      <c r="C1303" s="132">
        <v>895852114.92000008</v>
      </c>
    </row>
    <row r="1304" spans="2:3" ht="15">
      <c r="B1304" s="130" t="s">
        <v>2691</v>
      </c>
      <c r="C1304" s="132">
        <v>914726638.84000003</v>
      </c>
    </row>
    <row r="1305" spans="2:3" ht="15">
      <c r="B1305" s="130" t="s">
        <v>2692</v>
      </c>
      <c r="C1305" s="132">
        <v>1689077.5</v>
      </c>
    </row>
    <row r="1306" spans="2:3" ht="15">
      <c r="B1306" s="130" t="s">
        <v>2693</v>
      </c>
      <c r="C1306" s="132">
        <v>241838523.16999999</v>
      </c>
    </row>
    <row r="1307" spans="2:3" ht="15">
      <c r="B1307" s="130" t="s">
        <v>2694</v>
      </c>
      <c r="C1307" s="132">
        <v>38770497.899999999</v>
      </c>
    </row>
    <row r="1308" spans="2:3" ht="15">
      <c r="B1308" s="130" t="s">
        <v>2695</v>
      </c>
      <c r="C1308" s="132">
        <v>1034804997.75</v>
      </c>
    </row>
    <row r="1309" spans="2:3" ht="15">
      <c r="B1309" s="130" t="s">
        <v>2696</v>
      </c>
      <c r="C1309" s="132">
        <v>384183800.95000005</v>
      </c>
    </row>
    <row r="1310" spans="2:3" ht="15">
      <c r="B1310" s="130" t="s">
        <v>2697</v>
      </c>
      <c r="C1310" s="132">
        <v>835467151.05999994</v>
      </c>
    </row>
    <row r="1311" spans="2:3" ht="15">
      <c r="B1311" s="130" t="s">
        <v>2698</v>
      </c>
      <c r="C1311" s="132">
        <v>65669092.530000001</v>
      </c>
    </row>
    <row r="1312" spans="2:3" ht="15">
      <c r="B1312" s="130" t="s">
        <v>2699</v>
      </c>
      <c r="C1312" s="132">
        <v>404858870.16999996</v>
      </c>
    </row>
    <row r="1313" spans="2:3" ht="15">
      <c r="B1313" s="130" t="s">
        <v>2700</v>
      </c>
      <c r="C1313" s="132">
        <v>481276663.44999993</v>
      </c>
    </row>
    <row r="1314" spans="2:3" ht="15">
      <c r="B1314" s="130" t="s">
        <v>2701</v>
      </c>
      <c r="C1314" s="132">
        <v>261785105.24999994</v>
      </c>
    </row>
    <row r="1315" spans="2:3" ht="15">
      <c r="B1315" s="130" t="s">
        <v>2702</v>
      </c>
      <c r="C1315" s="132">
        <v>41774359.280000001</v>
      </c>
    </row>
    <row r="1316" spans="2:3" ht="15">
      <c r="B1316" s="130" t="s">
        <v>2703</v>
      </c>
      <c r="C1316" s="132">
        <v>273507278.51999998</v>
      </c>
    </row>
    <row r="1317" spans="2:3" ht="15">
      <c r="B1317" s="130" t="s">
        <v>2704</v>
      </c>
      <c r="C1317" s="132">
        <v>743851206.10000002</v>
      </c>
    </row>
    <row r="1318" spans="2:3" ht="15">
      <c r="B1318" s="130" t="s">
        <v>2705</v>
      </c>
      <c r="C1318" s="132">
        <v>1381850</v>
      </c>
    </row>
    <row r="1319" spans="2:3" ht="15">
      <c r="B1319" s="130" t="s">
        <v>2706</v>
      </c>
      <c r="C1319" s="132">
        <v>434283456.09999996</v>
      </c>
    </row>
    <row r="1320" spans="2:3" ht="15">
      <c r="B1320" s="130" t="s">
        <v>2707</v>
      </c>
      <c r="C1320" s="132">
        <v>657634219.95000005</v>
      </c>
    </row>
    <row r="1321" spans="2:3" ht="15">
      <c r="B1321" s="130" t="s">
        <v>2708</v>
      </c>
      <c r="C1321" s="132">
        <v>19531214.490000002</v>
      </c>
    </row>
    <row r="1322" spans="2:3" ht="15">
      <c r="B1322" s="130" t="s">
        <v>2709</v>
      </c>
      <c r="C1322" s="132">
        <v>1339687970.1600001</v>
      </c>
    </row>
    <row r="1323" spans="2:3" ht="15">
      <c r="B1323" s="130" t="s">
        <v>2710</v>
      </c>
      <c r="C1323" s="132">
        <v>101012063.73000002</v>
      </c>
    </row>
    <row r="1324" spans="2:3" ht="15">
      <c r="B1324" s="130" t="s">
        <v>2711</v>
      </c>
      <c r="C1324" s="132">
        <v>525728807.12</v>
      </c>
    </row>
    <row r="1325" spans="2:3" ht="15">
      <c r="B1325" s="130" t="s">
        <v>2712</v>
      </c>
      <c r="C1325" s="132">
        <v>168164574.20000002</v>
      </c>
    </row>
    <row r="1326" spans="2:3" ht="15">
      <c r="B1326" s="130" t="s">
        <v>2713</v>
      </c>
      <c r="C1326" s="132">
        <v>268332261.12</v>
      </c>
    </row>
    <row r="1327" spans="2:3" ht="15">
      <c r="B1327" s="130" t="s">
        <v>2714</v>
      </c>
      <c r="C1327" s="132">
        <v>29389986.939999998</v>
      </c>
    </row>
    <row r="1328" spans="2:3" ht="15">
      <c r="B1328" s="130" t="s">
        <v>2715</v>
      </c>
      <c r="C1328" s="132">
        <v>304178849.64999998</v>
      </c>
    </row>
    <row r="1329" spans="2:3" ht="15">
      <c r="B1329" s="130" t="s">
        <v>2716</v>
      </c>
      <c r="C1329" s="132">
        <v>4746240</v>
      </c>
    </row>
    <row r="1330" spans="2:3" ht="15">
      <c r="B1330" s="130" t="s">
        <v>2717</v>
      </c>
      <c r="C1330" s="132">
        <v>508090527.59999996</v>
      </c>
    </row>
    <row r="1331" spans="2:3" ht="15">
      <c r="B1331" s="130" t="s">
        <v>2718</v>
      </c>
      <c r="C1331" s="132">
        <v>266547870.12</v>
      </c>
    </row>
    <row r="1332" spans="2:3" ht="15">
      <c r="B1332" s="130" t="s">
        <v>2719</v>
      </c>
      <c r="C1332" s="132">
        <v>406952864.86000001</v>
      </c>
    </row>
    <row r="1333" spans="2:3" ht="15">
      <c r="B1333" s="130" t="s">
        <v>2720</v>
      </c>
      <c r="C1333" s="132">
        <v>636150</v>
      </c>
    </row>
    <row r="1334" spans="2:3" ht="15">
      <c r="B1334" s="130" t="s">
        <v>2721</v>
      </c>
      <c r="C1334" s="132">
        <v>1219500</v>
      </c>
    </row>
    <row r="1335" spans="2:3" ht="15">
      <c r="B1335" s="130" t="s">
        <v>2722</v>
      </c>
      <c r="C1335" s="132">
        <v>921154073.06000006</v>
      </c>
    </row>
    <row r="1336" spans="2:3" ht="15">
      <c r="B1336" s="130" t="s">
        <v>2723</v>
      </c>
      <c r="C1336" s="132">
        <v>919986113.5</v>
      </c>
    </row>
    <row r="1337" spans="2:3" ht="15">
      <c r="B1337" s="130" t="s">
        <v>2724</v>
      </c>
      <c r="C1337" s="132">
        <v>29752563.25</v>
      </c>
    </row>
    <row r="1338" spans="2:3" ht="15">
      <c r="B1338" s="130" t="s">
        <v>2725</v>
      </c>
      <c r="C1338" s="132">
        <v>465712682.38999999</v>
      </c>
    </row>
    <row r="1339" spans="2:3" ht="15">
      <c r="B1339" s="130" t="s">
        <v>2726</v>
      </c>
      <c r="C1339" s="132">
        <v>232133127.34999996</v>
      </c>
    </row>
    <row r="1340" spans="2:3" ht="15">
      <c r="B1340" s="130" t="s">
        <v>2727</v>
      </c>
      <c r="C1340" s="132">
        <v>8891698.1999999993</v>
      </c>
    </row>
    <row r="1341" spans="2:3" ht="15">
      <c r="B1341" s="130" t="s">
        <v>2728</v>
      </c>
      <c r="C1341" s="132">
        <v>652417267.5</v>
      </c>
    </row>
    <row r="1342" spans="2:3" ht="15.75">
      <c r="B1342" s="135"/>
      <c r="C1342" s="160">
        <f>SUM(C1136:C1341)</f>
        <v>59755995737.409981</v>
      </c>
    </row>
    <row r="1344" spans="2:3" ht="15.75">
      <c r="B1344" s="135" t="s">
        <v>2733</v>
      </c>
      <c r="C1344" s="160">
        <f>+C1342-C1133</f>
        <v>-2593564100.2700272</v>
      </c>
    </row>
    <row r="1347" spans="2:8">
      <c r="B1347" s="2" t="s">
        <v>2734</v>
      </c>
      <c r="C1347" s="15"/>
    </row>
    <row r="1348" spans="2:8">
      <c r="B1348" s="2"/>
      <c r="C1348" s="15"/>
    </row>
    <row r="1349" spans="2:8">
      <c r="C1349" s="15"/>
    </row>
    <row r="1350" spans="2:8" ht="15">
      <c r="B1350" s="34" t="s">
        <v>2735</v>
      </c>
      <c r="C1350" s="140">
        <v>44347</v>
      </c>
      <c r="D1350" s="141"/>
      <c r="E1350" s="142"/>
      <c r="F1350" s="23"/>
    </row>
    <row r="1351" spans="2:8" ht="51">
      <c r="B1351" s="143" t="s">
        <v>2385</v>
      </c>
      <c r="C1351" s="143" t="s">
        <v>2736</v>
      </c>
      <c r="D1351" s="144" t="s">
        <v>2387</v>
      </c>
      <c r="E1351" s="145" t="s">
        <v>2388</v>
      </c>
      <c r="F1351" s="121" t="s">
        <v>2389</v>
      </c>
    </row>
    <row r="1352" spans="2:8" s="146" customFormat="1">
      <c r="B1352" s="147" t="s">
        <v>192</v>
      </c>
      <c r="C1352" s="148" t="s">
        <v>192</v>
      </c>
      <c r="D1352" s="149" t="s">
        <v>192</v>
      </c>
      <c r="E1352" s="149" t="s">
        <v>192</v>
      </c>
      <c r="F1352" s="149" t="s">
        <v>192</v>
      </c>
      <c r="G1352" s="15"/>
      <c r="H1352" s="15"/>
    </row>
    <row r="1353" spans="2:8">
      <c r="B1353" s="150"/>
      <c r="C1353" s="24"/>
      <c r="D1353" s="24"/>
      <c r="E1353" s="24"/>
      <c r="F1353" s="23"/>
    </row>
    <row r="1354" spans="2:8">
      <c r="B1354" s="24"/>
      <c r="C1354" s="24"/>
      <c r="D1354" s="24"/>
      <c r="E1354" s="24"/>
      <c r="F1354" s="23"/>
    </row>
    <row r="1355" spans="2:8">
      <c r="B1355" s="14" t="s">
        <v>2737</v>
      </c>
      <c r="C1355" s="148" t="s">
        <v>192</v>
      </c>
      <c r="D1355" s="24"/>
      <c r="E1355" s="24"/>
      <c r="F1355" s="23"/>
    </row>
    <row r="1356" spans="2:8">
      <c r="B1356" s="24"/>
      <c r="C1356" s="24"/>
      <c r="D1356" s="24"/>
      <c r="E1356" s="24"/>
      <c r="F1356" s="23"/>
    </row>
    <row r="1357" spans="2:8" ht="15">
      <c r="B1357" s="133" t="s">
        <v>2738</v>
      </c>
      <c r="C1357" s="24"/>
      <c r="E1357" s="24"/>
      <c r="F1357" s="23"/>
    </row>
    <row r="1358" spans="2:8">
      <c r="B1358" s="24"/>
      <c r="C1358" s="24"/>
      <c r="E1358" s="24"/>
      <c r="F1358" s="23"/>
    </row>
    <row r="1359" spans="2:8" ht="15">
      <c r="B1359" s="151" t="s">
        <v>2739</v>
      </c>
      <c r="C1359" s="152" t="s">
        <v>2740</v>
      </c>
      <c r="E1359" s="24"/>
      <c r="F1359" s="23"/>
    </row>
    <row r="1360" spans="2:8" ht="15">
      <c r="B1360" s="153"/>
      <c r="C1360" s="148" t="s">
        <v>192</v>
      </c>
      <c r="E1360" s="24"/>
      <c r="F1360" s="23"/>
    </row>
    <row r="1361" spans="2:6" ht="15">
      <c r="B1361" s="154"/>
      <c r="C1361" s="155"/>
      <c r="E1361" s="24"/>
      <c r="F1361" s="23"/>
    </row>
    <row r="1362" spans="2:6">
      <c r="C1362" s="1"/>
      <c r="E1362" s="24"/>
      <c r="F1362" s="23"/>
    </row>
    <row r="1363" spans="2:6" ht="15">
      <c r="B1363" s="156" t="s">
        <v>2729</v>
      </c>
      <c r="C1363" s="157" t="s">
        <v>2740</v>
      </c>
      <c r="E1363" s="24"/>
      <c r="F1363" s="23"/>
    </row>
    <row r="1364" spans="2:6">
      <c r="B1364" s="148"/>
      <c r="C1364" s="148" t="s">
        <v>192</v>
      </c>
      <c r="E1364" s="24"/>
      <c r="F1364" s="23"/>
    </row>
    <row r="1365" spans="2:6">
      <c r="C1365" s="146"/>
      <c r="E1365" s="24"/>
      <c r="F1365" s="23"/>
    </row>
    <row r="1366" spans="2:6" ht="15">
      <c r="B1366" s="151" t="s">
        <v>2741</v>
      </c>
      <c r="C1366" s="152" t="s">
        <v>2742</v>
      </c>
      <c r="E1366" s="24"/>
      <c r="F1366" s="23"/>
    </row>
    <row r="1367" spans="2:6" ht="15">
      <c r="B1367" s="153"/>
      <c r="C1367" s="148" t="s">
        <v>192</v>
      </c>
      <c r="E1367" s="24"/>
      <c r="F1367" s="23"/>
    </row>
    <row r="1368" spans="2:6">
      <c r="C1368" s="146"/>
    </row>
    <row r="1369" spans="2:6" ht="15">
      <c r="B1369" s="156" t="s">
        <v>2743</v>
      </c>
      <c r="C1369" s="158" t="s">
        <v>2742</v>
      </c>
    </row>
    <row r="1370" spans="2:6" ht="15">
      <c r="B1370" s="153"/>
      <c r="C1370" s="148" t="s">
        <v>192</v>
      </c>
    </row>
    <row r="1371" spans="2:6">
      <c r="C1371" s="146"/>
    </row>
    <row r="1372" spans="2:6" ht="15">
      <c r="B1372" s="159" t="s">
        <v>2744</v>
      </c>
      <c r="C1372" s="148" t="s">
        <v>192</v>
      </c>
    </row>
    <row r="1373" spans="2:6">
      <c r="C1373" s="1"/>
    </row>
  </sheetData>
  <mergeCells count="3">
    <mergeCell ref="B1:E1"/>
    <mergeCell ref="F378:F502"/>
    <mergeCell ref="C3:C8"/>
  </mergeCells>
  <hyperlinks>
    <hyperlink ref="A1" location="Index!A1" display="Index" xr:uid="{73C8874B-9624-43D9-8025-1FB651801152}"/>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C56BF-C195-46AA-8027-E6DDAB13770F}">
  <dimension ref="A1:K524"/>
  <sheetViews>
    <sheetView workbookViewId="0">
      <selection activeCell="B1" sqref="B1:E1"/>
    </sheetView>
  </sheetViews>
  <sheetFormatPr defaultRowHeight="12.75"/>
  <cols>
    <col min="1" max="1" width="5.42578125" style="1" bestFit="1" customWidth="1"/>
    <col min="2" max="2" width="67" style="1" bestFit="1" customWidth="1"/>
    <col min="3" max="3" width="20.7109375" style="5" customWidth="1"/>
    <col min="4" max="4" width="27.7109375" style="1" bestFit="1" customWidth="1"/>
    <col min="5" max="5" width="14.28515625" style="1" bestFit="1" customWidth="1"/>
    <col min="6" max="6" width="11.5703125" style="4" bestFit="1" customWidth="1"/>
    <col min="7" max="7" width="18.140625" style="4" bestFit="1" customWidth="1"/>
    <col min="8" max="8" width="9.140625" style="4" bestFit="1" customWidth="1"/>
    <col min="9" max="9" width="9.140625" style="1"/>
    <col min="10" max="10" width="11.5703125" style="1" bestFit="1" customWidth="1"/>
    <col min="11"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4.28515625" style="1" bestFit="1" customWidth="1"/>
    <col min="262" max="262" width="11.57031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4.28515625" style="1" bestFit="1" customWidth="1"/>
    <col min="518" max="518" width="11.57031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4.285156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4.285156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4.285156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4.285156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4.285156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4.285156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4.285156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4.285156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4.285156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4.285156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4.285156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4.285156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4.285156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4.285156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4.285156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4.285156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4.285156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4.285156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4.285156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4.285156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4.285156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4.285156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4.285156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4.285156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4.285156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4.285156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4.285156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4.285156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4.285156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4.285156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4.285156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4.285156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4.285156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4.285156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4.285156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4.285156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4.285156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4.285156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4.285156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4.285156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4.285156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4.285156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4.285156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4.285156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4.285156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4.285156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4.285156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4.285156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4.285156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4.285156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4.285156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4.285156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4.285156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4.285156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4.285156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4.285156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4.285156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4.285156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4.285156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4.285156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4.28515625" style="1" bestFit="1" customWidth="1"/>
    <col min="16134" max="16134" width="11.5703125" style="1" bestFit="1" customWidth="1"/>
    <col min="16135" max="16135" width="18.140625" style="1" bestFit="1" customWidth="1"/>
    <col min="16136" max="16384" width="9.140625" style="1"/>
  </cols>
  <sheetData>
    <row r="1" spans="1:9">
      <c r="A1" s="3" t="s">
        <v>0</v>
      </c>
      <c r="B1" s="300" t="s">
        <v>45</v>
      </c>
      <c r="C1" s="300"/>
      <c r="D1" s="300"/>
      <c r="E1" s="300"/>
    </row>
    <row r="2" spans="1:9" ht="13.5" thickBot="1"/>
    <row r="3" spans="1:9" ht="15">
      <c r="B3" s="106" t="s">
        <v>3135</v>
      </c>
      <c r="C3" s="302"/>
      <c r="I3" s="39"/>
    </row>
    <row r="4" spans="1:9" ht="15">
      <c r="B4" s="107" t="s">
        <v>3136</v>
      </c>
      <c r="C4" s="303"/>
      <c r="I4" s="39"/>
    </row>
    <row r="5" spans="1:9" ht="15">
      <c r="B5" s="110"/>
      <c r="C5" s="303"/>
      <c r="I5" s="39"/>
    </row>
    <row r="6" spans="1:9" ht="15">
      <c r="B6" s="108" t="s">
        <v>2235</v>
      </c>
      <c r="C6" s="303"/>
      <c r="I6" s="39"/>
    </row>
    <row r="7" spans="1:9" ht="30">
      <c r="B7" s="108" t="s">
        <v>3137</v>
      </c>
      <c r="C7" s="303"/>
      <c r="I7" s="39"/>
    </row>
    <row r="8" spans="1:9" ht="30.75" thickBot="1">
      <c r="B8" s="111" t="s">
        <v>3138</v>
      </c>
      <c r="C8" s="304"/>
      <c r="I8" s="39"/>
    </row>
    <row r="10" spans="1:9">
      <c r="B10" s="1" t="s">
        <v>106</v>
      </c>
    </row>
    <row r="12" spans="1:9">
      <c r="B12" s="6" t="s">
        <v>107</v>
      </c>
      <c r="C12" s="7" t="s">
        <v>108</v>
      </c>
      <c r="D12" s="6" t="s">
        <v>205</v>
      </c>
      <c r="E12" s="6" t="s">
        <v>110</v>
      </c>
      <c r="F12" s="8" t="s">
        <v>111</v>
      </c>
      <c r="G12" s="8" t="s">
        <v>112</v>
      </c>
      <c r="H12" s="8" t="s">
        <v>113</v>
      </c>
      <c r="I12" s="2" t="s">
        <v>206</v>
      </c>
    </row>
    <row r="13" spans="1:9">
      <c r="B13" s="2" t="s">
        <v>207</v>
      </c>
    </row>
    <row r="14" spans="1:9">
      <c r="B14" s="2" t="s">
        <v>115</v>
      </c>
    </row>
    <row r="15" spans="1:9">
      <c r="B15" s="1" t="s">
        <v>2855</v>
      </c>
      <c r="C15" s="15" t="s">
        <v>208</v>
      </c>
      <c r="D15" s="1" t="s">
        <v>209</v>
      </c>
      <c r="E15" s="1" t="s">
        <v>210</v>
      </c>
      <c r="F15" s="4">
        <v>1497750</v>
      </c>
      <c r="G15" s="4">
        <v>9926.34</v>
      </c>
      <c r="H15" s="4">
        <v>3.74</v>
      </c>
    </row>
    <row r="16" spans="1:9">
      <c r="B16" s="1" t="s">
        <v>2762</v>
      </c>
      <c r="C16" s="15" t="s">
        <v>208</v>
      </c>
      <c r="D16" s="1" t="s">
        <v>214</v>
      </c>
      <c r="E16" s="1" t="s">
        <v>215</v>
      </c>
      <c r="F16" s="4">
        <v>654800</v>
      </c>
      <c r="G16" s="4">
        <v>9126.2800000000007</v>
      </c>
      <c r="H16" s="4">
        <v>3.44</v>
      </c>
    </row>
    <row r="17" spans="2:8">
      <c r="B17" s="1" t="s">
        <v>2766</v>
      </c>
      <c r="C17" s="15" t="s">
        <v>208</v>
      </c>
      <c r="D17" s="1" t="s">
        <v>218</v>
      </c>
      <c r="E17" s="1" t="s">
        <v>219</v>
      </c>
      <c r="F17" s="4">
        <v>294600</v>
      </c>
      <c r="G17" s="4">
        <v>7520.7</v>
      </c>
      <c r="H17" s="4">
        <v>2.84</v>
      </c>
    </row>
    <row r="18" spans="2:8">
      <c r="B18" s="1" t="s">
        <v>2759</v>
      </c>
      <c r="C18" s="15" t="s">
        <v>208</v>
      </c>
      <c r="D18" s="1" t="s">
        <v>223</v>
      </c>
      <c r="E18" s="1" t="s">
        <v>224</v>
      </c>
      <c r="F18" s="4">
        <v>1293073</v>
      </c>
      <c r="G18" s="4">
        <v>6916.65</v>
      </c>
      <c r="H18" s="4">
        <v>2.61</v>
      </c>
    </row>
    <row r="19" spans="2:8">
      <c r="B19" s="1" t="s">
        <v>2765</v>
      </c>
      <c r="C19" s="15" t="s">
        <v>208</v>
      </c>
      <c r="D19" s="1" t="s">
        <v>211</v>
      </c>
      <c r="E19" s="1" t="s">
        <v>212</v>
      </c>
      <c r="F19" s="4">
        <v>313925</v>
      </c>
      <c r="G19" s="4">
        <v>6781.72</v>
      </c>
      <c r="H19" s="4">
        <v>2.56</v>
      </c>
    </row>
    <row r="20" spans="2:8">
      <c r="B20" s="1" t="s">
        <v>343</v>
      </c>
      <c r="C20" s="15" t="s">
        <v>208</v>
      </c>
      <c r="D20" s="1" t="s">
        <v>209</v>
      </c>
      <c r="E20" s="1" t="s">
        <v>344</v>
      </c>
      <c r="F20" s="4">
        <v>1556000</v>
      </c>
      <c r="G20" s="4">
        <v>6602.89</v>
      </c>
      <c r="H20" s="4">
        <v>2.4900000000000002</v>
      </c>
    </row>
    <row r="21" spans="2:8">
      <c r="B21" s="1" t="s">
        <v>2775</v>
      </c>
      <c r="C21" s="15" t="s">
        <v>208</v>
      </c>
      <c r="D21" s="1" t="s">
        <v>247</v>
      </c>
      <c r="E21" s="1" t="s">
        <v>248</v>
      </c>
      <c r="F21" s="4">
        <v>423650</v>
      </c>
      <c r="G21" s="4">
        <v>6217.91</v>
      </c>
      <c r="H21" s="4">
        <v>2.35</v>
      </c>
    </row>
    <row r="22" spans="2:8">
      <c r="B22" s="1" t="s">
        <v>3013</v>
      </c>
      <c r="C22" s="15" t="s">
        <v>208</v>
      </c>
      <c r="D22" s="1" t="s">
        <v>209</v>
      </c>
      <c r="E22" s="1" t="s">
        <v>213</v>
      </c>
      <c r="F22" s="4">
        <v>327700</v>
      </c>
      <c r="G22" s="4">
        <v>4967.4399999999996</v>
      </c>
      <c r="H22" s="4">
        <v>1.87</v>
      </c>
    </row>
    <row r="23" spans="2:8">
      <c r="B23" s="1" t="s">
        <v>2768</v>
      </c>
      <c r="C23" s="15" t="s">
        <v>208</v>
      </c>
      <c r="D23" s="1" t="s">
        <v>232</v>
      </c>
      <c r="E23" s="1" t="s">
        <v>233</v>
      </c>
      <c r="F23" s="4">
        <v>85700</v>
      </c>
      <c r="G23" s="4">
        <v>4549.9399999999996</v>
      </c>
      <c r="H23" s="4">
        <v>1.72</v>
      </c>
    </row>
    <row r="24" spans="2:8">
      <c r="B24" s="1" t="s">
        <v>2767</v>
      </c>
      <c r="C24" s="15" t="s">
        <v>208</v>
      </c>
      <c r="D24" s="1" t="s">
        <v>321</v>
      </c>
      <c r="E24" s="1" t="s">
        <v>414</v>
      </c>
      <c r="F24" s="4">
        <v>4037500</v>
      </c>
      <c r="G24" s="4">
        <v>4297.92</v>
      </c>
      <c r="H24" s="4">
        <v>1.62</v>
      </c>
    </row>
    <row r="25" spans="2:8">
      <c r="B25" s="1" t="s">
        <v>3014</v>
      </c>
      <c r="C25" s="15" t="s">
        <v>208</v>
      </c>
      <c r="D25" s="1" t="s">
        <v>211</v>
      </c>
      <c r="E25" s="1" t="s">
        <v>401</v>
      </c>
      <c r="F25" s="4">
        <v>901000</v>
      </c>
      <c r="G25" s="4">
        <v>4252.72</v>
      </c>
      <c r="H25" s="4">
        <v>1.6</v>
      </c>
    </row>
    <row r="26" spans="2:8">
      <c r="B26" s="1" t="s">
        <v>2761</v>
      </c>
      <c r="C26" s="15" t="s">
        <v>208</v>
      </c>
      <c r="D26" s="1" t="s">
        <v>393</v>
      </c>
      <c r="E26" s="1" t="s">
        <v>394</v>
      </c>
      <c r="F26" s="4">
        <v>370300</v>
      </c>
      <c r="G26" s="4">
        <v>4168.28</v>
      </c>
      <c r="H26" s="4">
        <v>1.57</v>
      </c>
    </row>
    <row r="27" spans="2:8">
      <c r="B27" s="1" t="s">
        <v>2787</v>
      </c>
      <c r="C27" s="15" t="s">
        <v>208</v>
      </c>
      <c r="D27" s="1" t="s">
        <v>243</v>
      </c>
      <c r="E27" s="1" t="s">
        <v>399</v>
      </c>
      <c r="F27" s="4">
        <v>265050</v>
      </c>
      <c r="G27" s="4">
        <v>3899.42</v>
      </c>
      <c r="H27" s="4">
        <v>1.47</v>
      </c>
    </row>
    <row r="28" spans="2:8">
      <c r="B28" s="1" t="s">
        <v>2851</v>
      </c>
      <c r="C28" s="15" t="s">
        <v>208</v>
      </c>
      <c r="D28" s="1" t="s">
        <v>311</v>
      </c>
      <c r="E28" s="1" t="s">
        <v>459</v>
      </c>
      <c r="F28" s="4">
        <v>457600</v>
      </c>
      <c r="G28" s="4">
        <v>3697.18</v>
      </c>
      <c r="H28" s="4">
        <v>1.39</v>
      </c>
    </row>
    <row r="29" spans="2:8">
      <c r="B29" s="1" t="s">
        <v>2862</v>
      </c>
      <c r="C29" s="15" t="s">
        <v>208</v>
      </c>
      <c r="D29" s="1" t="s">
        <v>232</v>
      </c>
      <c r="E29" s="1" t="s">
        <v>253</v>
      </c>
      <c r="F29" s="4">
        <v>539550</v>
      </c>
      <c r="G29" s="4">
        <v>3605.81</v>
      </c>
      <c r="H29" s="4">
        <v>1.36</v>
      </c>
    </row>
    <row r="30" spans="2:8">
      <c r="B30" s="1" t="s">
        <v>2779</v>
      </c>
      <c r="C30" s="15" t="s">
        <v>208</v>
      </c>
      <c r="D30" s="1" t="s">
        <v>395</v>
      </c>
      <c r="E30" s="1" t="s">
        <v>396</v>
      </c>
      <c r="F30" s="4">
        <v>881900</v>
      </c>
      <c r="G30" s="4">
        <v>3476.89</v>
      </c>
      <c r="H30" s="4">
        <v>1.31</v>
      </c>
    </row>
    <row r="31" spans="2:8">
      <c r="B31" s="1" t="s">
        <v>2760</v>
      </c>
      <c r="C31" s="15" t="s">
        <v>208</v>
      </c>
      <c r="D31" s="1" t="s">
        <v>261</v>
      </c>
      <c r="E31" s="1" t="s">
        <v>464</v>
      </c>
      <c r="F31" s="4">
        <v>444750</v>
      </c>
      <c r="G31" s="4">
        <v>3422.57</v>
      </c>
      <c r="H31" s="4">
        <v>1.29</v>
      </c>
    </row>
    <row r="32" spans="2:8">
      <c r="B32" s="1" t="s">
        <v>2845</v>
      </c>
      <c r="C32" s="15" t="s">
        <v>208</v>
      </c>
      <c r="D32" s="1" t="s">
        <v>214</v>
      </c>
      <c r="E32" s="1" t="s">
        <v>462</v>
      </c>
      <c r="F32" s="4">
        <v>324000</v>
      </c>
      <c r="G32" s="4">
        <v>3310.15</v>
      </c>
      <c r="H32" s="4">
        <v>1.25</v>
      </c>
    </row>
    <row r="33" spans="2:8">
      <c r="B33" s="1" t="s">
        <v>2803</v>
      </c>
      <c r="C33" s="15" t="s">
        <v>208</v>
      </c>
      <c r="D33" s="1" t="s">
        <v>321</v>
      </c>
      <c r="E33" s="1" t="s">
        <v>336</v>
      </c>
      <c r="F33" s="4">
        <v>1382000</v>
      </c>
      <c r="G33" s="4">
        <v>3118.48</v>
      </c>
      <c r="H33" s="4">
        <v>1.18</v>
      </c>
    </row>
    <row r="34" spans="2:8">
      <c r="B34" s="1" t="s">
        <v>2784</v>
      </c>
      <c r="C34" s="15" t="s">
        <v>208</v>
      </c>
      <c r="D34" s="1" t="s">
        <v>214</v>
      </c>
      <c r="E34" s="1" t="s">
        <v>335</v>
      </c>
      <c r="F34" s="4">
        <v>326700</v>
      </c>
      <c r="G34" s="4">
        <v>3087.97</v>
      </c>
      <c r="H34" s="4">
        <v>1.17</v>
      </c>
    </row>
    <row r="35" spans="2:8">
      <c r="B35" s="1" t="s">
        <v>2843</v>
      </c>
      <c r="C35" s="15" t="s">
        <v>208</v>
      </c>
      <c r="D35" s="1" t="s">
        <v>243</v>
      </c>
      <c r="E35" s="1" t="s">
        <v>256</v>
      </c>
      <c r="F35" s="4">
        <v>154800</v>
      </c>
      <c r="G35" s="4">
        <v>3074.41</v>
      </c>
      <c r="H35" s="4">
        <v>1.1599999999999999</v>
      </c>
    </row>
    <row r="36" spans="2:8">
      <c r="B36" s="1" t="s">
        <v>2841</v>
      </c>
      <c r="C36" s="15" t="s">
        <v>208</v>
      </c>
      <c r="D36" s="1" t="s">
        <v>227</v>
      </c>
      <c r="E36" s="1" t="s">
        <v>258</v>
      </c>
      <c r="F36" s="4">
        <v>459000</v>
      </c>
      <c r="G36" s="4">
        <v>3047.07</v>
      </c>
      <c r="H36" s="4">
        <v>1.1499999999999999</v>
      </c>
    </row>
    <row r="37" spans="2:8">
      <c r="B37" s="1" t="s">
        <v>2770</v>
      </c>
      <c r="C37" s="15" t="s">
        <v>208</v>
      </c>
      <c r="D37" s="1" t="s">
        <v>243</v>
      </c>
      <c r="E37" s="1" t="s">
        <v>244</v>
      </c>
      <c r="F37" s="4">
        <v>42600</v>
      </c>
      <c r="G37" s="4">
        <v>2857.61</v>
      </c>
      <c r="H37" s="4">
        <v>1.08</v>
      </c>
    </row>
    <row r="38" spans="2:8">
      <c r="B38" s="1" t="s">
        <v>2810</v>
      </c>
      <c r="C38" s="15" t="s">
        <v>208</v>
      </c>
      <c r="D38" s="1" t="s">
        <v>232</v>
      </c>
      <c r="E38" s="1" t="s">
        <v>238</v>
      </c>
      <c r="F38" s="4">
        <v>68100</v>
      </c>
      <c r="G38" s="4">
        <v>2856.11</v>
      </c>
      <c r="H38" s="4">
        <v>1.08</v>
      </c>
    </row>
    <row r="39" spans="2:8">
      <c r="B39" s="1" t="s">
        <v>2783</v>
      </c>
      <c r="C39" s="15" t="s">
        <v>208</v>
      </c>
      <c r="D39" s="1" t="s">
        <v>214</v>
      </c>
      <c r="E39" s="1" t="s">
        <v>216</v>
      </c>
      <c r="F39" s="4">
        <v>83600</v>
      </c>
      <c r="G39" s="4">
        <v>2641.05</v>
      </c>
      <c r="H39" s="4">
        <v>1</v>
      </c>
    </row>
    <row r="40" spans="2:8">
      <c r="B40" s="1" t="s">
        <v>2876</v>
      </c>
      <c r="C40" s="15" t="s">
        <v>208</v>
      </c>
      <c r="D40" s="1" t="s">
        <v>232</v>
      </c>
      <c r="E40" s="1" t="s">
        <v>465</v>
      </c>
      <c r="F40" s="4">
        <v>269000</v>
      </c>
      <c r="G40" s="4">
        <v>2553.75</v>
      </c>
      <c r="H40" s="4">
        <v>0.96</v>
      </c>
    </row>
    <row r="41" spans="2:8">
      <c r="B41" s="1" t="s">
        <v>2833</v>
      </c>
      <c r="C41" s="15" t="s">
        <v>208</v>
      </c>
      <c r="D41" s="1" t="s">
        <v>209</v>
      </c>
      <c r="E41" s="1" t="s">
        <v>220</v>
      </c>
      <c r="F41" s="4">
        <v>323500</v>
      </c>
      <c r="G41" s="4">
        <v>2428.5100000000002</v>
      </c>
      <c r="H41" s="4">
        <v>0.92</v>
      </c>
    </row>
    <row r="42" spans="2:8">
      <c r="B42" s="1" t="s">
        <v>2780</v>
      </c>
      <c r="C42" s="15" t="s">
        <v>208</v>
      </c>
      <c r="D42" s="1" t="s">
        <v>227</v>
      </c>
      <c r="E42" s="1" t="s">
        <v>230</v>
      </c>
      <c r="F42" s="4">
        <v>102900</v>
      </c>
      <c r="G42" s="4">
        <v>2407.91</v>
      </c>
      <c r="H42" s="4">
        <v>0.91</v>
      </c>
    </row>
    <row r="43" spans="2:8">
      <c r="B43" s="1" t="s">
        <v>2769</v>
      </c>
      <c r="C43" s="15" t="s">
        <v>208</v>
      </c>
      <c r="D43" s="1" t="s">
        <v>311</v>
      </c>
      <c r="E43" s="1" t="s">
        <v>352</v>
      </c>
      <c r="F43" s="4">
        <v>33600</v>
      </c>
      <c r="G43" s="4">
        <v>2381</v>
      </c>
      <c r="H43" s="4">
        <v>0.9</v>
      </c>
    </row>
    <row r="44" spans="2:8">
      <c r="B44" s="1" t="s">
        <v>2796</v>
      </c>
      <c r="C44" s="15" t="s">
        <v>208</v>
      </c>
      <c r="D44" s="1" t="s">
        <v>227</v>
      </c>
      <c r="E44" s="1" t="s">
        <v>228</v>
      </c>
      <c r="F44" s="4">
        <v>953600</v>
      </c>
      <c r="G44" s="4">
        <v>2065.5</v>
      </c>
      <c r="H44" s="4">
        <v>0.78</v>
      </c>
    </row>
    <row r="45" spans="2:8">
      <c r="B45" s="1" t="s">
        <v>3015</v>
      </c>
      <c r="C45" s="15" t="s">
        <v>208</v>
      </c>
      <c r="D45" s="1" t="s">
        <v>294</v>
      </c>
      <c r="E45" s="1" t="s">
        <v>481</v>
      </c>
      <c r="F45" s="4">
        <v>106800</v>
      </c>
      <c r="G45" s="4">
        <v>1782.33</v>
      </c>
      <c r="H45" s="4">
        <v>0.67</v>
      </c>
    </row>
    <row r="46" spans="2:8">
      <c r="B46" s="1" t="s">
        <v>3016</v>
      </c>
      <c r="C46" s="15" t="s">
        <v>208</v>
      </c>
      <c r="D46" s="1" t="s">
        <v>227</v>
      </c>
      <c r="E46" s="1" t="s">
        <v>458</v>
      </c>
      <c r="F46" s="4">
        <v>59100</v>
      </c>
      <c r="G46" s="4">
        <v>1759.7</v>
      </c>
      <c r="H46" s="4">
        <v>0.66</v>
      </c>
    </row>
    <row r="47" spans="2:8">
      <c r="B47" s="1" t="s">
        <v>2773</v>
      </c>
      <c r="C47" s="15" t="s">
        <v>208</v>
      </c>
      <c r="D47" s="1" t="s">
        <v>299</v>
      </c>
      <c r="E47" s="1" t="s">
        <v>485</v>
      </c>
      <c r="F47" s="4">
        <v>55100</v>
      </c>
      <c r="G47" s="4">
        <v>1745.98</v>
      </c>
      <c r="H47" s="4">
        <v>0.66</v>
      </c>
    </row>
    <row r="48" spans="2:8">
      <c r="B48" s="1" t="s">
        <v>2853</v>
      </c>
      <c r="C48" s="15" t="s">
        <v>208</v>
      </c>
      <c r="D48" s="1" t="s">
        <v>321</v>
      </c>
      <c r="E48" s="1" t="s">
        <v>466</v>
      </c>
      <c r="F48" s="4">
        <v>1546600</v>
      </c>
      <c r="G48" s="4">
        <v>1708.99</v>
      </c>
      <c r="H48" s="4">
        <v>0.64</v>
      </c>
    </row>
    <row r="49" spans="2:8">
      <c r="B49" s="1" t="s">
        <v>2763</v>
      </c>
      <c r="C49" s="15" t="s">
        <v>208</v>
      </c>
      <c r="D49" s="1" t="s">
        <v>395</v>
      </c>
      <c r="E49" s="1" t="s">
        <v>397</v>
      </c>
      <c r="F49" s="4">
        <v>592100</v>
      </c>
      <c r="G49" s="4">
        <v>1623.54</v>
      </c>
      <c r="H49" s="4">
        <v>0.61</v>
      </c>
    </row>
    <row r="50" spans="2:8">
      <c r="B50" s="1" t="s">
        <v>3017</v>
      </c>
      <c r="C50" s="15" t="s">
        <v>208</v>
      </c>
      <c r="D50" s="1" t="s">
        <v>214</v>
      </c>
      <c r="E50" s="1" t="s">
        <v>234</v>
      </c>
      <c r="F50" s="4">
        <v>62500</v>
      </c>
      <c r="G50" s="4">
        <v>1589.34</v>
      </c>
      <c r="H50" s="4">
        <v>0.6</v>
      </c>
    </row>
    <row r="51" spans="2:8">
      <c r="B51" s="1" t="s">
        <v>2828</v>
      </c>
      <c r="C51" s="15" t="s">
        <v>208</v>
      </c>
      <c r="D51" s="1" t="s">
        <v>227</v>
      </c>
      <c r="E51" s="1" t="s">
        <v>255</v>
      </c>
      <c r="F51" s="4">
        <v>331000</v>
      </c>
      <c r="G51" s="4">
        <v>1572.91</v>
      </c>
      <c r="H51" s="4">
        <v>0.59</v>
      </c>
    </row>
    <row r="52" spans="2:8">
      <c r="B52" s="1" t="s">
        <v>2856</v>
      </c>
      <c r="C52" s="15" t="s">
        <v>208</v>
      </c>
      <c r="D52" s="1" t="s">
        <v>311</v>
      </c>
      <c r="E52" s="1" t="s">
        <v>463</v>
      </c>
      <c r="F52" s="4">
        <v>487350</v>
      </c>
      <c r="G52" s="4">
        <v>1553.43</v>
      </c>
      <c r="H52" s="4">
        <v>0.59</v>
      </c>
    </row>
    <row r="53" spans="2:8">
      <c r="B53" s="1" t="s">
        <v>3018</v>
      </c>
      <c r="C53" s="15" t="s">
        <v>208</v>
      </c>
      <c r="D53" s="1" t="s">
        <v>263</v>
      </c>
      <c r="E53" s="1" t="s">
        <v>411</v>
      </c>
      <c r="F53" s="4">
        <v>57600</v>
      </c>
      <c r="G53" s="4">
        <v>1506.21</v>
      </c>
      <c r="H53" s="4">
        <v>0.56999999999999995</v>
      </c>
    </row>
    <row r="54" spans="2:8">
      <c r="B54" s="1" t="s">
        <v>2825</v>
      </c>
      <c r="C54" s="15" t="s">
        <v>208</v>
      </c>
      <c r="D54" s="1" t="s">
        <v>251</v>
      </c>
      <c r="E54" s="1" t="s">
        <v>482</v>
      </c>
      <c r="F54" s="4">
        <v>185000</v>
      </c>
      <c r="G54" s="4">
        <v>1455.77</v>
      </c>
      <c r="H54" s="4">
        <v>0.55000000000000004</v>
      </c>
    </row>
    <row r="55" spans="2:8">
      <c r="B55" s="1" t="s">
        <v>3019</v>
      </c>
      <c r="C55" s="15" t="s">
        <v>208</v>
      </c>
      <c r="D55" s="1" t="s">
        <v>241</v>
      </c>
      <c r="E55" s="1" t="s">
        <v>342</v>
      </c>
      <c r="F55" s="4">
        <v>258500</v>
      </c>
      <c r="G55" s="4">
        <v>1432.74</v>
      </c>
      <c r="H55" s="4">
        <v>0.54</v>
      </c>
    </row>
    <row r="56" spans="2:8">
      <c r="B56" s="1" t="s">
        <v>2782</v>
      </c>
      <c r="C56" s="15" t="s">
        <v>208</v>
      </c>
      <c r="D56" s="1" t="s">
        <v>211</v>
      </c>
      <c r="E56" s="1" t="s">
        <v>408</v>
      </c>
      <c r="F56" s="4">
        <v>499500</v>
      </c>
      <c r="G56" s="4">
        <v>1397.1</v>
      </c>
      <c r="H56" s="4">
        <v>0.53</v>
      </c>
    </row>
    <row r="57" spans="2:8">
      <c r="B57" s="1" t="s">
        <v>3020</v>
      </c>
      <c r="C57" s="15" t="s">
        <v>208</v>
      </c>
      <c r="D57" s="1" t="s">
        <v>225</v>
      </c>
      <c r="E57" s="1" t="s">
        <v>486</v>
      </c>
      <c r="F57" s="4">
        <v>347000</v>
      </c>
      <c r="G57" s="4">
        <v>1381.93</v>
      </c>
      <c r="H57" s="4">
        <v>0.52</v>
      </c>
    </row>
    <row r="58" spans="2:8">
      <c r="B58" s="1" t="s">
        <v>3021</v>
      </c>
      <c r="C58" s="15" t="s">
        <v>208</v>
      </c>
      <c r="D58" s="1" t="s">
        <v>239</v>
      </c>
      <c r="E58" s="1" t="s">
        <v>297</v>
      </c>
      <c r="F58" s="4">
        <v>491500</v>
      </c>
      <c r="G58" s="4">
        <v>1332.21</v>
      </c>
      <c r="H58" s="4">
        <v>0.5</v>
      </c>
    </row>
    <row r="59" spans="2:8">
      <c r="B59" s="1" t="s">
        <v>2794</v>
      </c>
      <c r="C59" s="15" t="s">
        <v>208</v>
      </c>
      <c r="D59" s="1" t="s">
        <v>241</v>
      </c>
      <c r="E59" s="1" t="s">
        <v>470</v>
      </c>
      <c r="F59" s="4">
        <v>133500</v>
      </c>
      <c r="G59" s="4">
        <v>1302.49</v>
      </c>
      <c r="H59" s="4">
        <v>0.49</v>
      </c>
    </row>
    <row r="60" spans="2:8">
      <c r="B60" s="1" t="s">
        <v>3022</v>
      </c>
      <c r="C60" s="15" t="s">
        <v>208</v>
      </c>
      <c r="D60" s="1" t="s">
        <v>321</v>
      </c>
      <c r="E60" s="1" t="s">
        <v>483</v>
      </c>
      <c r="F60" s="4">
        <v>306000</v>
      </c>
      <c r="G60" s="4">
        <v>1257.3499999999999</v>
      </c>
      <c r="H60" s="4">
        <v>0.47</v>
      </c>
    </row>
    <row r="61" spans="2:8">
      <c r="B61" s="1" t="s">
        <v>3023</v>
      </c>
      <c r="C61" s="15" t="s">
        <v>208</v>
      </c>
      <c r="D61" s="1" t="s">
        <v>321</v>
      </c>
      <c r="E61" s="1" t="s">
        <v>533</v>
      </c>
      <c r="F61" s="4">
        <v>181608</v>
      </c>
      <c r="G61" s="4">
        <v>1243.47</v>
      </c>
      <c r="H61" s="4">
        <v>0.47</v>
      </c>
    </row>
    <row r="62" spans="2:8">
      <c r="B62" s="1" t="s">
        <v>2801</v>
      </c>
      <c r="C62" s="15" t="s">
        <v>208</v>
      </c>
      <c r="D62" s="1" t="s">
        <v>232</v>
      </c>
      <c r="E62" s="1" t="s">
        <v>492</v>
      </c>
      <c r="F62" s="4">
        <v>98600</v>
      </c>
      <c r="G62" s="4">
        <v>1202.43</v>
      </c>
      <c r="H62" s="4">
        <v>0.45</v>
      </c>
    </row>
    <row r="63" spans="2:8">
      <c r="B63" s="1" t="s">
        <v>3024</v>
      </c>
      <c r="C63" s="15" t="s">
        <v>208</v>
      </c>
      <c r="D63" s="1" t="s">
        <v>227</v>
      </c>
      <c r="E63" s="1" t="s">
        <v>293</v>
      </c>
      <c r="F63" s="4">
        <v>52600</v>
      </c>
      <c r="G63" s="4">
        <v>1198.02</v>
      </c>
      <c r="H63" s="4">
        <v>0.45</v>
      </c>
    </row>
    <row r="64" spans="2:8">
      <c r="B64" s="1" t="s">
        <v>2826</v>
      </c>
      <c r="C64" s="15" t="s">
        <v>208</v>
      </c>
      <c r="D64" s="1" t="s">
        <v>395</v>
      </c>
      <c r="E64" s="1" t="s">
        <v>400</v>
      </c>
      <c r="F64" s="4">
        <v>1615000</v>
      </c>
      <c r="G64" s="4">
        <v>1191.8699999999999</v>
      </c>
      <c r="H64" s="4">
        <v>0.45</v>
      </c>
    </row>
    <row r="65" spans="2:8">
      <c r="B65" s="1" t="s">
        <v>3025</v>
      </c>
      <c r="C65" s="15" t="s">
        <v>208</v>
      </c>
      <c r="D65" s="1" t="s">
        <v>251</v>
      </c>
      <c r="E65" s="1" t="s">
        <v>308</v>
      </c>
      <c r="F65" s="4">
        <v>64500</v>
      </c>
      <c r="G65" s="4">
        <v>1079.8900000000001</v>
      </c>
      <c r="H65" s="4">
        <v>0.41</v>
      </c>
    </row>
    <row r="66" spans="2:8">
      <c r="B66" s="1" t="s">
        <v>3026</v>
      </c>
      <c r="C66" s="15" t="s">
        <v>208</v>
      </c>
      <c r="D66" s="1" t="s">
        <v>218</v>
      </c>
      <c r="E66" s="1" t="s">
        <v>318</v>
      </c>
      <c r="F66" s="4">
        <v>1857300</v>
      </c>
      <c r="G66" s="4">
        <v>1057.73</v>
      </c>
      <c r="H66" s="4">
        <v>0.4</v>
      </c>
    </row>
    <row r="67" spans="2:8">
      <c r="B67" s="1" t="s">
        <v>3027</v>
      </c>
      <c r="C67" s="15" t="s">
        <v>208</v>
      </c>
      <c r="D67" s="1" t="s">
        <v>225</v>
      </c>
      <c r="E67" s="1" t="s">
        <v>260</v>
      </c>
      <c r="F67" s="4">
        <v>38700</v>
      </c>
      <c r="G67" s="4">
        <v>1055.6400000000001</v>
      </c>
      <c r="H67" s="4">
        <v>0.4</v>
      </c>
    </row>
    <row r="68" spans="2:8">
      <c r="B68" s="1" t="s">
        <v>2790</v>
      </c>
      <c r="C68" s="15" t="s">
        <v>208</v>
      </c>
      <c r="D68" s="1" t="s">
        <v>311</v>
      </c>
      <c r="E68" s="1" t="s">
        <v>347</v>
      </c>
      <c r="F68" s="4">
        <v>38300</v>
      </c>
      <c r="G68" s="4">
        <v>1024.97</v>
      </c>
      <c r="H68" s="4">
        <v>0.39</v>
      </c>
    </row>
    <row r="69" spans="2:8">
      <c r="B69" s="1" t="s">
        <v>3028</v>
      </c>
      <c r="C69" s="15" t="s">
        <v>208</v>
      </c>
      <c r="D69" s="1" t="s">
        <v>405</v>
      </c>
      <c r="E69" s="1" t="s">
        <v>831</v>
      </c>
      <c r="F69" s="4">
        <v>123500</v>
      </c>
      <c r="G69" s="4">
        <v>989.54</v>
      </c>
      <c r="H69" s="4">
        <v>0.37</v>
      </c>
    </row>
    <row r="70" spans="2:8">
      <c r="B70" s="1" t="s">
        <v>3029</v>
      </c>
      <c r="C70" s="15" t="s">
        <v>208</v>
      </c>
      <c r="D70" s="1" t="s">
        <v>227</v>
      </c>
      <c r="E70" s="1" t="s">
        <v>272</v>
      </c>
      <c r="F70" s="4">
        <v>3800</v>
      </c>
      <c r="G70" s="4">
        <v>970.37</v>
      </c>
      <c r="H70" s="4">
        <v>0.37</v>
      </c>
    </row>
    <row r="71" spans="2:8">
      <c r="B71" s="1" t="s">
        <v>3030</v>
      </c>
      <c r="C71" s="15" t="s">
        <v>208</v>
      </c>
      <c r="D71" s="1" t="s">
        <v>487</v>
      </c>
      <c r="E71" s="1" t="s">
        <v>832</v>
      </c>
      <c r="F71" s="4">
        <v>68933</v>
      </c>
      <c r="G71" s="4">
        <v>944.18</v>
      </c>
      <c r="H71" s="4">
        <v>0.36</v>
      </c>
    </row>
    <row r="72" spans="2:8">
      <c r="B72" s="1" t="s">
        <v>2870</v>
      </c>
      <c r="C72" s="15" t="s">
        <v>208</v>
      </c>
      <c r="D72" s="1" t="s">
        <v>241</v>
      </c>
      <c r="E72" s="1" t="s">
        <v>242</v>
      </c>
      <c r="F72" s="4">
        <v>62600</v>
      </c>
      <c r="G72" s="4">
        <v>921.41</v>
      </c>
      <c r="H72" s="4">
        <v>0.35</v>
      </c>
    </row>
    <row r="73" spans="2:8">
      <c r="B73" s="1" t="s">
        <v>2798</v>
      </c>
      <c r="C73" s="15" t="s">
        <v>208</v>
      </c>
      <c r="D73" s="1" t="s">
        <v>218</v>
      </c>
      <c r="E73" s="1" t="s">
        <v>833</v>
      </c>
      <c r="F73" s="4">
        <v>972716</v>
      </c>
      <c r="G73" s="4">
        <v>911.43</v>
      </c>
      <c r="H73" s="4">
        <v>0.34</v>
      </c>
    </row>
    <row r="74" spans="2:8">
      <c r="B74" s="1" t="s">
        <v>3031</v>
      </c>
      <c r="C74" s="15" t="s">
        <v>208</v>
      </c>
      <c r="D74" s="1" t="s">
        <v>227</v>
      </c>
      <c r="E74" s="1" t="s">
        <v>559</v>
      </c>
      <c r="F74" s="4">
        <v>89000</v>
      </c>
      <c r="G74" s="4">
        <v>900.28</v>
      </c>
      <c r="H74" s="4">
        <v>0.34</v>
      </c>
    </row>
    <row r="75" spans="2:8">
      <c r="B75" s="1" t="s">
        <v>3032</v>
      </c>
      <c r="C75" s="15" t="s">
        <v>208</v>
      </c>
      <c r="D75" s="1" t="s">
        <v>487</v>
      </c>
      <c r="E75" s="1" t="s">
        <v>519</v>
      </c>
      <c r="F75" s="4">
        <v>401600</v>
      </c>
      <c r="G75" s="4">
        <v>882.32</v>
      </c>
      <c r="H75" s="4">
        <v>0.33</v>
      </c>
    </row>
    <row r="76" spans="2:8">
      <c r="B76" s="1" t="s">
        <v>2776</v>
      </c>
      <c r="C76" s="15" t="s">
        <v>208</v>
      </c>
      <c r="D76" s="1" t="s">
        <v>487</v>
      </c>
      <c r="E76" s="1" t="s">
        <v>488</v>
      </c>
      <c r="F76" s="4">
        <v>304000</v>
      </c>
      <c r="G76" s="4">
        <v>876.89</v>
      </c>
      <c r="H76" s="4">
        <v>0.33</v>
      </c>
    </row>
    <row r="77" spans="2:8">
      <c r="B77" s="1" t="s">
        <v>2797</v>
      </c>
      <c r="C77" s="15" t="s">
        <v>208</v>
      </c>
      <c r="D77" s="1" t="s">
        <v>218</v>
      </c>
      <c r="E77" s="1" t="s">
        <v>522</v>
      </c>
      <c r="F77" s="4">
        <v>535000</v>
      </c>
      <c r="G77" s="4">
        <v>872.05</v>
      </c>
      <c r="H77" s="4">
        <v>0.33</v>
      </c>
    </row>
    <row r="78" spans="2:8">
      <c r="B78" s="1" t="s">
        <v>2858</v>
      </c>
      <c r="C78" s="15" t="s">
        <v>208</v>
      </c>
      <c r="D78" s="1" t="s">
        <v>239</v>
      </c>
      <c r="E78" s="1" t="s">
        <v>834</v>
      </c>
      <c r="F78" s="4">
        <v>58444</v>
      </c>
      <c r="G78" s="4">
        <v>696.16</v>
      </c>
      <c r="H78" s="4">
        <v>0.26</v>
      </c>
    </row>
    <row r="79" spans="2:8">
      <c r="B79" s="1" t="s">
        <v>2872</v>
      </c>
      <c r="C79" s="15" t="s">
        <v>208</v>
      </c>
      <c r="D79" s="1" t="s">
        <v>311</v>
      </c>
      <c r="E79" s="1" t="s">
        <v>348</v>
      </c>
      <c r="F79" s="4">
        <v>15000</v>
      </c>
      <c r="G79" s="4">
        <v>628.91999999999996</v>
      </c>
      <c r="H79" s="4">
        <v>0.24</v>
      </c>
    </row>
    <row r="80" spans="2:8">
      <c r="B80" s="1" t="s">
        <v>2805</v>
      </c>
      <c r="C80" s="15" t="s">
        <v>208</v>
      </c>
      <c r="D80" s="1" t="s">
        <v>227</v>
      </c>
      <c r="E80" s="1" t="s">
        <v>265</v>
      </c>
      <c r="F80" s="4">
        <v>70000</v>
      </c>
      <c r="G80" s="4">
        <v>428.72</v>
      </c>
      <c r="H80" s="4">
        <v>0.16</v>
      </c>
    </row>
    <row r="81" spans="2:11">
      <c r="B81" s="1" t="s">
        <v>2865</v>
      </c>
      <c r="C81" s="15" t="s">
        <v>208</v>
      </c>
      <c r="D81" s="1" t="s">
        <v>227</v>
      </c>
      <c r="E81" s="1" t="s">
        <v>544</v>
      </c>
      <c r="F81" s="4">
        <v>33750</v>
      </c>
      <c r="G81" s="4">
        <v>182.4</v>
      </c>
      <c r="H81" s="4">
        <v>7.0000000000000007E-2</v>
      </c>
    </row>
    <row r="82" spans="2:11">
      <c r="B82" s="1" t="s">
        <v>2835</v>
      </c>
      <c r="C82" s="15" t="s">
        <v>208</v>
      </c>
      <c r="D82" s="1" t="s">
        <v>225</v>
      </c>
      <c r="E82" s="1" t="s">
        <v>226</v>
      </c>
      <c r="F82" s="4">
        <v>6750</v>
      </c>
      <c r="G82" s="4">
        <v>107.75</v>
      </c>
      <c r="H82" s="4">
        <v>0.04</v>
      </c>
    </row>
    <row r="83" spans="2:11">
      <c r="B83" s="193" t="s">
        <v>2758</v>
      </c>
      <c r="C83" s="15" t="s">
        <v>208</v>
      </c>
      <c r="F83" s="4">
        <v>7300</v>
      </c>
      <c r="G83" s="4">
        <v>2599.0100000000002</v>
      </c>
      <c r="H83" s="4">
        <v>0.98</v>
      </c>
    </row>
    <row r="84" spans="2:11">
      <c r="B84" s="1" t="s">
        <v>2923</v>
      </c>
      <c r="C84" s="15" t="s">
        <v>208</v>
      </c>
      <c r="D84" s="1" t="s">
        <v>225</v>
      </c>
      <c r="E84" s="1" t="s">
        <v>226</v>
      </c>
      <c r="F84" s="4">
        <v>-6750</v>
      </c>
      <c r="G84" s="4">
        <v>-107.97</v>
      </c>
      <c r="H84" s="4">
        <v>-0.04</v>
      </c>
      <c r="J84" s="4"/>
      <c r="K84" s="289"/>
    </row>
    <row r="85" spans="2:11">
      <c r="B85" s="1" t="s">
        <v>2893</v>
      </c>
      <c r="C85" s="15" t="s">
        <v>208</v>
      </c>
      <c r="D85" s="1" t="s">
        <v>227</v>
      </c>
      <c r="E85" s="1" t="s">
        <v>544</v>
      </c>
      <c r="F85" s="4">
        <v>-33750</v>
      </c>
      <c r="G85" s="4">
        <v>-183.33</v>
      </c>
      <c r="H85" s="4">
        <v>-7.0000000000000007E-2</v>
      </c>
      <c r="J85" s="4"/>
      <c r="K85" s="289"/>
    </row>
    <row r="86" spans="2:11">
      <c r="B86" s="1" t="s">
        <v>3033</v>
      </c>
      <c r="C86" s="15" t="s">
        <v>208</v>
      </c>
      <c r="D86" s="1" t="s">
        <v>209</v>
      </c>
      <c r="E86" s="1" t="s">
        <v>213</v>
      </c>
      <c r="F86" s="4">
        <v>-14300</v>
      </c>
      <c r="G86" s="4">
        <v>-216.61</v>
      </c>
      <c r="H86" s="4">
        <v>-0.08</v>
      </c>
      <c r="J86" s="4"/>
      <c r="K86" s="289"/>
    </row>
    <row r="87" spans="2:11">
      <c r="B87" s="1" t="s">
        <v>2905</v>
      </c>
      <c r="C87" s="15" t="s">
        <v>208</v>
      </c>
      <c r="D87" s="1" t="s">
        <v>321</v>
      </c>
      <c r="E87" s="1" t="s">
        <v>466</v>
      </c>
      <c r="F87" s="4">
        <v>-233700</v>
      </c>
      <c r="G87" s="4">
        <v>-259.06</v>
      </c>
      <c r="H87" s="4">
        <v>-0.1</v>
      </c>
      <c r="J87" s="4"/>
      <c r="K87" s="289"/>
    </row>
    <row r="88" spans="2:11">
      <c r="B88" s="1" t="s">
        <v>2881</v>
      </c>
      <c r="C88" s="15" t="s">
        <v>208</v>
      </c>
      <c r="D88" s="1" t="s">
        <v>232</v>
      </c>
      <c r="E88" s="1" t="s">
        <v>465</v>
      </c>
      <c r="F88" s="4">
        <v>-33800</v>
      </c>
      <c r="G88" s="4">
        <v>-321.77999999999997</v>
      </c>
      <c r="H88" s="4">
        <v>-0.12</v>
      </c>
      <c r="J88" s="4"/>
      <c r="K88" s="289"/>
    </row>
    <row r="89" spans="2:11">
      <c r="B89" s="1" t="s">
        <v>2987</v>
      </c>
      <c r="C89" s="15" t="s">
        <v>208</v>
      </c>
      <c r="D89" s="1" t="s">
        <v>243</v>
      </c>
      <c r="E89" s="1" t="s">
        <v>244</v>
      </c>
      <c r="F89" s="4">
        <v>-6400</v>
      </c>
      <c r="G89" s="4">
        <v>-430.06</v>
      </c>
      <c r="H89" s="4">
        <v>-0.16</v>
      </c>
      <c r="J89" s="4"/>
      <c r="K89" s="289"/>
    </row>
    <row r="90" spans="2:11">
      <c r="B90" s="1" t="s">
        <v>2953</v>
      </c>
      <c r="C90" s="15" t="s">
        <v>208</v>
      </c>
      <c r="D90" s="1" t="s">
        <v>227</v>
      </c>
      <c r="E90" s="1" t="s">
        <v>265</v>
      </c>
      <c r="F90" s="4">
        <v>-70000</v>
      </c>
      <c r="G90" s="4">
        <v>-430.71</v>
      </c>
      <c r="H90" s="4">
        <v>-0.16</v>
      </c>
      <c r="J90" s="4"/>
      <c r="K90" s="289"/>
    </row>
    <row r="91" spans="2:11">
      <c r="B91" s="1" t="s">
        <v>2885</v>
      </c>
      <c r="C91" s="15" t="s">
        <v>208</v>
      </c>
      <c r="D91" s="1" t="s">
        <v>311</v>
      </c>
      <c r="E91" s="1" t="s">
        <v>348</v>
      </c>
      <c r="F91" s="4">
        <v>-15000</v>
      </c>
      <c r="G91" s="4">
        <v>-632.41999999999996</v>
      </c>
      <c r="H91" s="4">
        <v>-0.24</v>
      </c>
      <c r="J91" s="4"/>
      <c r="K91" s="289"/>
    </row>
    <row r="92" spans="2:11">
      <c r="B92" s="1" t="s">
        <v>2915</v>
      </c>
      <c r="C92" s="15" t="s">
        <v>208</v>
      </c>
      <c r="D92" s="1" t="s">
        <v>243</v>
      </c>
      <c r="E92" s="1" t="s">
        <v>256</v>
      </c>
      <c r="F92" s="4">
        <v>-43000</v>
      </c>
      <c r="G92" s="4">
        <v>-857.81</v>
      </c>
      <c r="H92" s="4">
        <v>-0.32</v>
      </c>
      <c r="J92" s="4"/>
      <c r="K92" s="289"/>
    </row>
    <row r="93" spans="2:11">
      <c r="B93" s="1" t="s">
        <v>2960</v>
      </c>
      <c r="C93" s="15" t="s">
        <v>208</v>
      </c>
      <c r="D93" s="1" t="s">
        <v>218</v>
      </c>
      <c r="E93" s="1" t="s">
        <v>833</v>
      </c>
      <c r="F93" s="4">
        <v>-972716</v>
      </c>
      <c r="G93" s="4">
        <v>-915.81</v>
      </c>
      <c r="H93" s="4">
        <v>-0.35</v>
      </c>
      <c r="J93" s="4"/>
      <c r="K93" s="289"/>
    </row>
    <row r="94" spans="2:11">
      <c r="B94" s="1" t="s">
        <v>2957</v>
      </c>
      <c r="C94" s="15" t="s">
        <v>208</v>
      </c>
      <c r="D94" s="1" t="s">
        <v>232</v>
      </c>
      <c r="E94" s="1" t="s">
        <v>492</v>
      </c>
      <c r="F94" s="4">
        <v>-98600</v>
      </c>
      <c r="G94" s="4">
        <v>-1209.08</v>
      </c>
      <c r="H94" s="4">
        <v>-0.46</v>
      </c>
      <c r="J94" s="4"/>
      <c r="K94" s="289"/>
    </row>
    <row r="95" spans="2:11">
      <c r="B95" s="1" t="s">
        <v>2963</v>
      </c>
      <c r="C95" s="15" t="s">
        <v>208</v>
      </c>
      <c r="D95" s="1" t="s">
        <v>241</v>
      </c>
      <c r="E95" s="1" t="s">
        <v>470</v>
      </c>
      <c r="F95" s="4">
        <v>-133500</v>
      </c>
      <c r="G95" s="4">
        <v>-1308.3</v>
      </c>
      <c r="H95" s="4">
        <v>-0.49</v>
      </c>
      <c r="J95" s="4"/>
      <c r="K95" s="289"/>
    </row>
    <row r="96" spans="2:11">
      <c r="B96" s="1" t="s">
        <v>2925</v>
      </c>
      <c r="C96" s="15" t="s">
        <v>208</v>
      </c>
      <c r="D96" s="1" t="s">
        <v>209</v>
      </c>
      <c r="E96" s="1" t="s">
        <v>220</v>
      </c>
      <c r="F96" s="4">
        <v>-180000</v>
      </c>
      <c r="G96" s="4">
        <v>-1355.31</v>
      </c>
      <c r="H96" s="4">
        <v>-0.51</v>
      </c>
      <c r="J96" s="4"/>
      <c r="K96" s="289"/>
    </row>
    <row r="97" spans="2:11">
      <c r="B97" s="1" t="s">
        <v>2896</v>
      </c>
      <c r="C97" s="15" t="s">
        <v>208</v>
      </c>
      <c r="D97" s="1" t="s">
        <v>232</v>
      </c>
      <c r="E97" s="1" t="s">
        <v>253</v>
      </c>
      <c r="F97" s="4">
        <v>-205800</v>
      </c>
      <c r="G97" s="4">
        <v>-1378.76</v>
      </c>
      <c r="H97" s="4">
        <v>-0.52</v>
      </c>
      <c r="J97" s="4"/>
      <c r="K97" s="289"/>
    </row>
    <row r="98" spans="2:11">
      <c r="B98" s="1" t="s">
        <v>2975</v>
      </c>
      <c r="C98" s="15" t="s">
        <v>208</v>
      </c>
      <c r="D98" s="1" t="s">
        <v>211</v>
      </c>
      <c r="E98" s="1" t="s">
        <v>408</v>
      </c>
      <c r="F98" s="4">
        <v>-499500</v>
      </c>
      <c r="G98" s="4">
        <v>-1403.84</v>
      </c>
      <c r="H98" s="4">
        <v>-0.53</v>
      </c>
      <c r="J98" s="4"/>
      <c r="K98" s="289"/>
    </row>
    <row r="99" spans="2:11">
      <c r="B99" s="1" t="s">
        <v>2902</v>
      </c>
      <c r="C99" s="15" t="s">
        <v>208</v>
      </c>
      <c r="D99" s="1" t="s">
        <v>311</v>
      </c>
      <c r="E99" s="1" t="s">
        <v>463</v>
      </c>
      <c r="F99" s="4">
        <v>-487350</v>
      </c>
      <c r="G99" s="4">
        <v>-1556.35</v>
      </c>
      <c r="H99" s="4">
        <v>-0.59</v>
      </c>
      <c r="J99" s="4"/>
      <c r="K99" s="289"/>
    </row>
    <row r="100" spans="2:11">
      <c r="B100" s="1" t="s">
        <v>744</v>
      </c>
      <c r="C100" s="15" t="s">
        <v>208</v>
      </c>
      <c r="D100" s="1" t="s">
        <v>209</v>
      </c>
      <c r="E100" s="1" t="s">
        <v>344</v>
      </c>
      <c r="F100" s="4">
        <v>-373500</v>
      </c>
      <c r="G100" s="4">
        <v>-1577.48</v>
      </c>
      <c r="H100" s="4">
        <v>-0.6</v>
      </c>
      <c r="J100" s="4"/>
      <c r="K100" s="289"/>
    </row>
    <row r="101" spans="2:11">
      <c r="B101" s="1" t="s">
        <v>2978</v>
      </c>
      <c r="C101" s="15" t="s">
        <v>208</v>
      </c>
      <c r="D101" s="1" t="s">
        <v>395</v>
      </c>
      <c r="E101" s="1" t="s">
        <v>396</v>
      </c>
      <c r="F101" s="4">
        <v>-399900</v>
      </c>
      <c r="G101" s="4">
        <v>-1584.2</v>
      </c>
      <c r="H101" s="4">
        <v>-0.6</v>
      </c>
      <c r="J101" s="4"/>
      <c r="K101" s="289"/>
    </row>
    <row r="102" spans="2:11">
      <c r="B102" s="1" t="s">
        <v>2994</v>
      </c>
      <c r="C102" s="15" t="s">
        <v>208</v>
      </c>
      <c r="D102" s="1" t="s">
        <v>395</v>
      </c>
      <c r="E102" s="1" t="s">
        <v>397</v>
      </c>
      <c r="F102" s="4">
        <v>-592100</v>
      </c>
      <c r="G102" s="4">
        <v>-1633.01</v>
      </c>
      <c r="H102" s="4">
        <v>-0.62</v>
      </c>
      <c r="J102" s="4"/>
      <c r="K102" s="289"/>
    </row>
    <row r="103" spans="2:11">
      <c r="B103" s="1" t="s">
        <v>2907</v>
      </c>
      <c r="C103" s="15" t="s">
        <v>208</v>
      </c>
      <c r="D103" s="1" t="s">
        <v>311</v>
      </c>
      <c r="E103" s="1" t="s">
        <v>459</v>
      </c>
      <c r="F103" s="4">
        <v>-206500</v>
      </c>
      <c r="G103" s="4">
        <v>-1672.24</v>
      </c>
      <c r="H103" s="4">
        <v>-0.63</v>
      </c>
      <c r="J103" s="4"/>
      <c r="K103" s="289"/>
    </row>
    <row r="104" spans="2:11">
      <c r="B104" s="1" t="s">
        <v>3034</v>
      </c>
      <c r="C104" s="15" t="s">
        <v>208</v>
      </c>
      <c r="D104" s="1" t="s">
        <v>227</v>
      </c>
      <c r="E104" s="1" t="s">
        <v>458</v>
      </c>
      <c r="F104" s="4">
        <v>-59100</v>
      </c>
      <c r="G104" s="4">
        <v>-1754.65</v>
      </c>
      <c r="H104" s="4">
        <v>-0.66</v>
      </c>
      <c r="J104" s="4"/>
      <c r="K104" s="289"/>
    </row>
    <row r="105" spans="2:11">
      <c r="B105" s="1" t="s">
        <v>2948</v>
      </c>
      <c r="C105" s="15" t="s">
        <v>208</v>
      </c>
      <c r="D105" s="1" t="s">
        <v>232</v>
      </c>
      <c r="E105" s="1" t="s">
        <v>238</v>
      </c>
      <c r="F105" s="4">
        <v>-42400</v>
      </c>
      <c r="G105" s="4">
        <v>-1782.2</v>
      </c>
      <c r="H105" s="4">
        <v>-0.67</v>
      </c>
      <c r="J105" s="4"/>
      <c r="K105" s="289"/>
    </row>
    <row r="106" spans="2:11">
      <c r="B106" s="1" t="s">
        <v>2914</v>
      </c>
      <c r="C106" s="15" t="s">
        <v>208</v>
      </c>
      <c r="D106" s="1" t="s">
        <v>214</v>
      </c>
      <c r="E106" s="1" t="s">
        <v>462</v>
      </c>
      <c r="F106" s="4">
        <v>-175200</v>
      </c>
      <c r="G106" s="4">
        <v>-1798.43</v>
      </c>
      <c r="H106" s="4">
        <v>-0.68</v>
      </c>
      <c r="J106" s="4"/>
      <c r="K106" s="289"/>
    </row>
    <row r="107" spans="2:11">
      <c r="B107" s="1" t="s">
        <v>3035</v>
      </c>
      <c r="C107" s="15" t="s">
        <v>208</v>
      </c>
      <c r="D107" s="1" t="s">
        <v>211</v>
      </c>
      <c r="E107" s="1" t="s">
        <v>401</v>
      </c>
      <c r="F107" s="4">
        <v>-406800</v>
      </c>
      <c r="G107" s="4">
        <v>-1925.99</v>
      </c>
      <c r="H107" s="4">
        <v>-0.73</v>
      </c>
      <c r="J107" s="4"/>
      <c r="K107" s="289"/>
    </row>
    <row r="108" spans="2:11">
      <c r="B108" s="1" t="s">
        <v>2892</v>
      </c>
      <c r="C108" s="15" t="s">
        <v>208</v>
      </c>
      <c r="D108" s="1" t="s">
        <v>227</v>
      </c>
      <c r="E108" s="1" t="s">
        <v>228</v>
      </c>
      <c r="F108" s="4">
        <v>-953600</v>
      </c>
      <c r="G108" s="4">
        <v>-2044.52</v>
      </c>
      <c r="H108" s="4">
        <v>-0.77</v>
      </c>
      <c r="J108" s="4"/>
      <c r="K108" s="289"/>
    </row>
    <row r="109" spans="2:11">
      <c r="B109" s="1" t="s">
        <v>2989</v>
      </c>
      <c r="C109" s="15" t="s">
        <v>208</v>
      </c>
      <c r="D109" s="1" t="s">
        <v>232</v>
      </c>
      <c r="E109" s="1" t="s">
        <v>233</v>
      </c>
      <c r="F109" s="4">
        <v>-44250</v>
      </c>
      <c r="G109" s="4">
        <v>-2354.92</v>
      </c>
      <c r="H109" s="4">
        <v>-0.89</v>
      </c>
      <c r="J109" s="4"/>
      <c r="K109" s="289"/>
    </row>
    <row r="110" spans="2:11">
      <c r="B110" s="1" t="s">
        <v>2903</v>
      </c>
      <c r="C110" s="15" t="s">
        <v>208</v>
      </c>
      <c r="D110" s="1" t="s">
        <v>209</v>
      </c>
      <c r="E110" s="1" t="s">
        <v>210</v>
      </c>
      <c r="F110" s="4">
        <v>-356125</v>
      </c>
      <c r="G110" s="4">
        <v>-2365.0300000000002</v>
      </c>
      <c r="H110" s="4">
        <v>-0.89</v>
      </c>
      <c r="J110" s="4"/>
      <c r="K110" s="289"/>
    </row>
    <row r="111" spans="2:11">
      <c r="B111" s="1" t="s">
        <v>2997</v>
      </c>
      <c r="C111" s="15" t="s">
        <v>208</v>
      </c>
      <c r="D111" s="1" t="s">
        <v>261</v>
      </c>
      <c r="E111" s="1" t="s">
        <v>464</v>
      </c>
      <c r="F111" s="4">
        <v>-306250</v>
      </c>
      <c r="G111" s="4">
        <v>-2366.5500000000002</v>
      </c>
      <c r="H111" s="4">
        <v>-0.89</v>
      </c>
      <c r="J111" s="4"/>
      <c r="K111" s="289"/>
    </row>
    <row r="112" spans="2:11">
      <c r="B112" s="1" t="s">
        <v>2995</v>
      </c>
      <c r="C112" s="15" t="s">
        <v>208</v>
      </c>
      <c r="D112" s="1" t="s">
        <v>214</v>
      </c>
      <c r="E112" s="1" t="s">
        <v>215</v>
      </c>
      <c r="F112" s="4">
        <v>-170400</v>
      </c>
      <c r="G112" s="4">
        <v>-2381.6</v>
      </c>
      <c r="H112" s="4">
        <v>-0.9</v>
      </c>
      <c r="J112" s="4"/>
      <c r="K112" s="289"/>
    </row>
    <row r="113" spans="2:11">
      <c r="B113" s="1" t="s">
        <v>2988</v>
      </c>
      <c r="C113" s="15" t="s">
        <v>208</v>
      </c>
      <c r="D113" s="1" t="s">
        <v>311</v>
      </c>
      <c r="E113" s="1" t="s">
        <v>352</v>
      </c>
      <c r="F113" s="4">
        <v>-33600</v>
      </c>
      <c r="G113" s="4">
        <v>-2385.4699999999998</v>
      </c>
      <c r="H113" s="4">
        <v>-0.9</v>
      </c>
      <c r="J113" s="4"/>
      <c r="K113" s="289"/>
    </row>
    <row r="114" spans="2:11">
      <c r="B114" s="1" t="s">
        <v>2977</v>
      </c>
      <c r="C114" s="15" t="s">
        <v>208</v>
      </c>
      <c r="D114" s="1" t="s">
        <v>227</v>
      </c>
      <c r="E114" s="1" t="s">
        <v>230</v>
      </c>
      <c r="F114" s="4">
        <v>-102900</v>
      </c>
      <c r="G114" s="4">
        <v>-2403.1799999999998</v>
      </c>
      <c r="H114" s="4">
        <v>-0.91</v>
      </c>
      <c r="J114" s="4"/>
      <c r="K114" s="289"/>
    </row>
    <row r="115" spans="2:11">
      <c r="B115" s="1" t="s">
        <v>2990</v>
      </c>
      <c r="C115" s="15" t="s">
        <v>208</v>
      </c>
      <c r="D115" s="1" t="s">
        <v>321</v>
      </c>
      <c r="E115" s="1" t="s">
        <v>414</v>
      </c>
      <c r="F115" s="4">
        <v>-2322000</v>
      </c>
      <c r="G115" s="4">
        <v>-2450.87</v>
      </c>
      <c r="H115" s="4">
        <v>-0.92</v>
      </c>
      <c r="J115" s="4"/>
      <c r="K115" s="289"/>
    </row>
    <row r="116" spans="2:11">
      <c r="B116" s="1" t="s">
        <v>2970</v>
      </c>
      <c r="C116" s="15" t="s">
        <v>208</v>
      </c>
      <c r="D116" s="1" t="s">
        <v>243</v>
      </c>
      <c r="E116" s="1" t="s">
        <v>399</v>
      </c>
      <c r="F116" s="4">
        <v>-166725</v>
      </c>
      <c r="G116" s="4">
        <v>-2458.11</v>
      </c>
      <c r="H116" s="4">
        <v>-0.93</v>
      </c>
      <c r="J116" s="4"/>
      <c r="K116" s="289"/>
    </row>
    <row r="117" spans="2:11">
      <c r="B117" s="1" t="s">
        <v>2982</v>
      </c>
      <c r="C117" s="15" t="s">
        <v>208</v>
      </c>
      <c r="D117" s="1" t="s">
        <v>247</v>
      </c>
      <c r="E117" s="1" t="s">
        <v>248</v>
      </c>
      <c r="F117" s="4">
        <v>-176525</v>
      </c>
      <c r="G117" s="4">
        <v>-2601.71</v>
      </c>
      <c r="H117" s="4">
        <v>-0.98</v>
      </c>
      <c r="J117" s="4"/>
      <c r="K117" s="289"/>
    </row>
    <row r="118" spans="2:11">
      <c r="B118" s="1" t="s">
        <v>2998</v>
      </c>
      <c r="C118" s="15" t="s">
        <v>208</v>
      </c>
      <c r="D118" s="1" t="s">
        <v>223</v>
      </c>
      <c r="E118" s="1" t="s">
        <v>224</v>
      </c>
      <c r="F118" s="4">
        <v>-542343</v>
      </c>
      <c r="G118" s="4">
        <v>-2911.84</v>
      </c>
      <c r="H118" s="4">
        <v>-1.1000000000000001</v>
      </c>
      <c r="J118" s="4"/>
      <c r="K118" s="289"/>
    </row>
    <row r="119" spans="2:11">
      <c r="B119" s="1" t="s">
        <v>2917</v>
      </c>
      <c r="C119" s="15" t="s">
        <v>208</v>
      </c>
      <c r="D119" s="1" t="s">
        <v>227</v>
      </c>
      <c r="E119" s="1" t="s">
        <v>258</v>
      </c>
      <c r="F119" s="4">
        <v>-459000</v>
      </c>
      <c r="G119" s="4">
        <v>-3046.15</v>
      </c>
      <c r="H119" s="4">
        <v>-1.1499999999999999</v>
      </c>
      <c r="J119" s="4"/>
      <c r="K119" s="289"/>
    </row>
    <row r="120" spans="2:11">
      <c r="B120" s="1" t="s">
        <v>2996</v>
      </c>
      <c r="C120" s="15" t="s">
        <v>208</v>
      </c>
      <c r="D120" s="1" t="s">
        <v>393</v>
      </c>
      <c r="E120" s="1" t="s">
        <v>394</v>
      </c>
      <c r="F120" s="4">
        <v>-316200</v>
      </c>
      <c r="G120" s="4">
        <v>-3500.49</v>
      </c>
      <c r="H120" s="4">
        <v>-1.32</v>
      </c>
      <c r="J120" s="4"/>
      <c r="K120" s="289"/>
    </row>
    <row r="121" spans="2:11">
      <c r="B121" s="1" t="s">
        <v>2991</v>
      </c>
      <c r="C121" s="15" t="s">
        <v>208</v>
      </c>
      <c r="D121" s="1" t="s">
        <v>218</v>
      </c>
      <c r="E121" s="1" t="s">
        <v>219</v>
      </c>
      <c r="F121" s="4">
        <v>-140400</v>
      </c>
      <c r="G121" s="4">
        <v>-3591.85</v>
      </c>
      <c r="H121" s="4">
        <v>-1.36</v>
      </c>
      <c r="J121" s="4"/>
      <c r="K121" s="289"/>
    </row>
    <row r="122" spans="2:11">
      <c r="B122" s="101" t="s">
        <v>3080</v>
      </c>
      <c r="C122" s="15"/>
      <c r="G122" s="10">
        <f>SUM(G15:G83)</f>
        <v>175627.65000000002</v>
      </c>
      <c r="H122" s="10">
        <f>+G122*100/G196</f>
        <v>66.259801687861781</v>
      </c>
      <c r="J122" s="4"/>
    </row>
    <row r="123" spans="2:11">
      <c r="B123" s="2" t="s">
        <v>3081</v>
      </c>
      <c r="C123" s="15"/>
      <c r="J123" s="4"/>
    </row>
    <row r="124" spans="2:11">
      <c r="B124" s="2" t="s">
        <v>3082</v>
      </c>
      <c r="C124" s="15"/>
      <c r="J124" s="4"/>
    </row>
    <row r="125" spans="2:11">
      <c r="B125" s="1" t="s">
        <v>835</v>
      </c>
      <c r="C125" s="15" t="s">
        <v>208</v>
      </c>
      <c r="D125" s="1" t="s">
        <v>487</v>
      </c>
      <c r="E125" s="1" t="s">
        <v>836</v>
      </c>
      <c r="F125" s="4">
        <v>464000</v>
      </c>
      <c r="G125" s="4">
        <v>1165.8</v>
      </c>
      <c r="H125" s="4">
        <v>0.44</v>
      </c>
      <c r="J125" s="4"/>
    </row>
    <row r="126" spans="2:11">
      <c r="B126" s="2" t="s">
        <v>3083</v>
      </c>
      <c r="C126" s="15"/>
      <c r="G126" s="10">
        <f>SUM(G125)</f>
        <v>1165.8</v>
      </c>
      <c r="H126" s="10">
        <f>SUM(H125)</f>
        <v>0.44</v>
      </c>
      <c r="J126" s="4"/>
    </row>
    <row r="127" spans="2:11">
      <c r="B127" s="2" t="s">
        <v>273</v>
      </c>
      <c r="C127" s="15"/>
      <c r="G127" s="10">
        <f>+G122+G126</f>
        <v>176793.45</v>
      </c>
      <c r="H127" s="10">
        <f>+H122+H126</f>
        <v>66.699801687861779</v>
      </c>
      <c r="J127" s="4"/>
    </row>
    <row r="128" spans="2:11">
      <c r="B128" s="6" t="s">
        <v>107</v>
      </c>
      <c r="C128" s="36" t="s">
        <v>108</v>
      </c>
      <c r="D128" s="6" t="s">
        <v>109</v>
      </c>
      <c r="E128" s="6" t="s">
        <v>110</v>
      </c>
      <c r="F128" s="8" t="s">
        <v>111</v>
      </c>
      <c r="G128" s="8" t="s">
        <v>112</v>
      </c>
      <c r="H128" s="8" t="s">
        <v>113</v>
      </c>
      <c r="J128" s="4"/>
    </row>
    <row r="129" spans="2:10">
      <c r="B129" s="2" t="s">
        <v>114</v>
      </c>
      <c r="C129" s="15"/>
      <c r="J129" s="4"/>
    </row>
    <row r="130" spans="2:10">
      <c r="B130" s="2" t="s">
        <v>115</v>
      </c>
      <c r="C130" s="15"/>
      <c r="J130" s="4"/>
    </row>
    <row r="131" spans="2:10">
      <c r="B131" s="2" t="s">
        <v>116</v>
      </c>
      <c r="C131" s="15"/>
      <c r="J131" s="4"/>
    </row>
    <row r="132" spans="2:10">
      <c r="B132" s="1" t="s">
        <v>3124</v>
      </c>
      <c r="C132" s="15">
        <v>4.33</v>
      </c>
      <c r="D132" s="1" t="s">
        <v>118</v>
      </c>
      <c r="E132" s="1" t="s">
        <v>838</v>
      </c>
      <c r="F132" s="4">
        <v>4000000</v>
      </c>
      <c r="G132" s="4">
        <v>4211.3999999999996</v>
      </c>
      <c r="H132" s="4">
        <v>1.59</v>
      </c>
      <c r="J132" s="4"/>
    </row>
    <row r="133" spans="2:10">
      <c r="B133" s="1" t="s">
        <v>3125</v>
      </c>
      <c r="C133" s="15">
        <v>3.75</v>
      </c>
      <c r="D133" s="1" t="s">
        <v>118</v>
      </c>
      <c r="E133" s="1" t="s">
        <v>840</v>
      </c>
      <c r="F133" s="4">
        <v>2500000</v>
      </c>
      <c r="G133" s="4">
        <v>2576.54</v>
      </c>
      <c r="H133" s="4">
        <v>0.97</v>
      </c>
      <c r="J133" s="4"/>
    </row>
    <row r="134" spans="2:10">
      <c r="B134" s="1" t="s">
        <v>3123</v>
      </c>
      <c r="C134" s="15">
        <v>4.68</v>
      </c>
      <c r="D134" s="1" t="s">
        <v>118</v>
      </c>
      <c r="E134" s="1" t="s">
        <v>650</v>
      </c>
      <c r="F134" s="4">
        <v>1500000</v>
      </c>
      <c r="G134" s="4">
        <v>1606.37</v>
      </c>
      <c r="H134" s="4">
        <v>0.61</v>
      </c>
      <c r="J134" s="4"/>
    </row>
    <row r="135" spans="2:10">
      <c r="B135" s="1" t="s">
        <v>3126</v>
      </c>
      <c r="C135" s="15">
        <v>3.92</v>
      </c>
      <c r="D135" s="1" t="s">
        <v>118</v>
      </c>
      <c r="E135" s="1" t="s">
        <v>842</v>
      </c>
      <c r="F135" s="4">
        <v>1500000</v>
      </c>
      <c r="G135" s="4">
        <v>1563.3</v>
      </c>
      <c r="H135" s="4">
        <v>0.59</v>
      </c>
      <c r="J135" s="4"/>
    </row>
    <row r="136" spans="2:10">
      <c r="B136" s="1" t="s">
        <v>3127</v>
      </c>
      <c r="C136" s="15">
        <v>5.36</v>
      </c>
      <c r="D136" s="1" t="s">
        <v>118</v>
      </c>
      <c r="E136" s="1" t="s">
        <v>843</v>
      </c>
      <c r="F136" s="4">
        <v>1500000</v>
      </c>
      <c r="G136" s="4">
        <v>1492.3</v>
      </c>
      <c r="H136" s="4">
        <v>0.56000000000000005</v>
      </c>
      <c r="J136" s="4"/>
    </row>
    <row r="137" spans="2:10">
      <c r="B137" s="1" t="s">
        <v>844</v>
      </c>
      <c r="C137" s="15">
        <v>4.45</v>
      </c>
      <c r="D137" s="1" t="s">
        <v>118</v>
      </c>
      <c r="E137" s="1" t="s">
        <v>845</v>
      </c>
      <c r="F137" s="4">
        <v>1000000</v>
      </c>
      <c r="G137" s="4">
        <v>1068.25</v>
      </c>
      <c r="H137" s="4">
        <v>0.4</v>
      </c>
      <c r="J137" s="4"/>
    </row>
    <row r="138" spans="2:10">
      <c r="B138" s="1" t="s">
        <v>3120</v>
      </c>
      <c r="C138" s="15">
        <v>3.97</v>
      </c>
      <c r="D138" s="1" t="s">
        <v>118</v>
      </c>
      <c r="E138" s="1" t="s">
        <v>748</v>
      </c>
      <c r="F138" s="4">
        <v>1000000</v>
      </c>
      <c r="G138" s="4">
        <v>1052.28</v>
      </c>
      <c r="H138" s="4">
        <v>0.4</v>
      </c>
      <c r="J138" s="4"/>
    </row>
    <row r="139" spans="2:10">
      <c r="B139" s="1" t="s">
        <v>3122</v>
      </c>
      <c r="C139" s="15">
        <v>5.87</v>
      </c>
      <c r="D139" s="1" t="s">
        <v>118</v>
      </c>
      <c r="E139" s="1" t="s">
        <v>847</v>
      </c>
      <c r="F139" s="4">
        <v>500000</v>
      </c>
      <c r="G139" s="4">
        <v>524.63</v>
      </c>
      <c r="H139" s="4">
        <v>0.2</v>
      </c>
      <c r="J139" s="4"/>
    </row>
    <row r="140" spans="2:10">
      <c r="B140" s="1" t="s">
        <v>499</v>
      </c>
      <c r="C140" s="15">
        <v>6.2</v>
      </c>
      <c r="D140" s="1" t="s">
        <v>118</v>
      </c>
      <c r="E140" s="1" t="s">
        <v>500</v>
      </c>
      <c r="F140" s="4">
        <v>1700</v>
      </c>
      <c r="G140" s="4">
        <v>1.65</v>
      </c>
      <c r="H140" s="4">
        <v>0</v>
      </c>
      <c r="I140" s="1" t="s">
        <v>454</v>
      </c>
      <c r="J140" s="4"/>
    </row>
    <row r="141" spans="2:10">
      <c r="B141" s="2" t="s">
        <v>124</v>
      </c>
      <c r="C141" s="35"/>
      <c r="D141" s="2"/>
      <c r="E141" s="2"/>
      <c r="F141" s="10"/>
      <c r="G141" s="10">
        <f>SUM(G128:G140)</f>
        <v>14096.719999999998</v>
      </c>
      <c r="H141" s="10">
        <f>SUM(H128:H140)</f>
        <v>5.3200000000000012</v>
      </c>
      <c r="J141" s="4"/>
    </row>
    <row r="142" spans="2:10">
      <c r="B142" s="2" t="s">
        <v>661</v>
      </c>
      <c r="C142" s="15"/>
      <c r="J142" s="4"/>
    </row>
    <row r="143" spans="2:10">
      <c r="B143" s="1" t="s">
        <v>848</v>
      </c>
      <c r="C143" s="15">
        <v>4.6399999999999997</v>
      </c>
      <c r="D143" s="1" t="s">
        <v>370</v>
      </c>
      <c r="E143" s="1" t="s">
        <v>849</v>
      </c>
      <c r="F143" s="4">
        <v>500</v>
      </c>
      <c r="G143" s="4">
        <v>5029.3999999999996</v>
      </c>
      <c r="H143" s="4">
        <v>1.9</v>
      </c>
      <c r="J143" s="4"/>
    </row>
    <row r="144" spans="2:10">
      <c r="B144" s="1" t="s">
        <v>3036</v>
      </c>
      <c r="C144" s="15">
        <v>5.83</v>
      </c>
      <c r="D144" s="1" t="s">
        <v>379</v>
      </c>
      <c r="E144" s="1" t="s">
        <v>850</v>
      </c>
      <c r="F144" s="4">
        <v>400</v>
      </c>
      <c r="G144" s="4">
        <v>4072.64</v>
      </c>
      <c r="H144" s="4">
        <v>1.54</v>
      </c>
      <c r="J144" s="4"/>
    </row>
    <row r="145" spans="2:10">
      <c r="B145" s="1" t="s">
        <v>3037</v>
      </c>
      <c r="C145" s="15">
        <v>4.58</v>
      </c>
      <c r="D145" s="1" t="s">
        <v>370</v>
      </c>
      <c r="E145" s="1" t="s">
        <v>851</v>
      </c>
      <c r="F145" s="4">
        <v>300</v>
      </c>
      <c r="G145" s="4">
        <v>3097.79</v>
      </c>
      <c r="H145" s="4">
        <v>1.17</v>
      </c>
      <c r="J145" s="4"/>
    </row>
    <row r="146" spans="2:10">
      <c r="B146" s="1" t="s">
        <v>3038</v>
      </c>
      <c r="C146" s="15">
        <v>4.93</v>
      </c>
      <c r="D146" s="1" t="s">
        <v>370</v>
      </c>
      <c r="E146" s="1" t="s">
        <v>668</v>
      </c>
      <c r="F146" s="4">
        <v>300</v>
      </c>
      <c r="G146" s="4">
        <v>3047.93</v>
      </c>
      <c r="H146" s="4">
        <v>1.1499999999999999</v>
      </c>
      <c r="J146" s="4"/>
    </row>
    <row r="147" spans="2:10">
      <c r="B147" s="1" t="s">
        <v>852</v>
      </c>
      <c r="C147" s="15">
        <v>5.63</v>
      </c>
      <c r="D147" s="1" t="s">
        <v>370</v>
      </c>
      <c r="E147" s="1" t="s">
        <v>853</v>
      </c>
      <c r="F147" s="4">
        <v>250</v>
      </c>
      <c r="G147" s="4">
        <v>2712.51</v>
      </c>
      <c r="H147" s="4">
        <v>1.02</v>
      </c>
      <c r="J147" s="4"/>
    </row>
    <row r="148" spans="2:10">
      <c r="B148" s="1" t="s">
        <v>3039</v>
      </c>
      <c r="C148" s="15">
        <v>4.83</v>
      </c>
      <c r="D148" s="1" t="s">
        <v>370</v>
      </c>
      <c r="E148" s="1" t="s">
        <v>854</v>
      </c>
      <c r="F148" s="4">
        <v>250</v>
      </c>
      <c r="G148" s="4">
        <v>2592</v>
      </c>
      <c r="H148" s="4">
        <v>0.98</v>
      </c>
      <c r="J148" s="4"/>
    </row>
    <row r="149" spans="2:10">
      <c r="B149" s="1" t="s">
        <v>855</v>
      </c>
      <c r="C149" s="15">
        <v>4.79</v>
      </c>
      <c r="D149" s="1" t="s">
        <v>370</v>
      </c>
      <c r="E149" s="1" t="s">
        <v>856</v>
      </c>
      <c r="F149" s="4">
        <v>250</v>
      </c>
      <c r="G149" s="4">
        <v>2590.0100000000002</v>
      </c>
      <c r="H149" s="4">
        <v>0.98</v>
      </c>
      <c r="J149" s="4"/>
    </row>
    <row r="150" spans="2:10">
      <c r="B150" s="1" t="s">
        <v>3040</v>
      </c>
      <c r="C150" s="15">
        <v>6.01</v>
      </c>
      <c r="D150" s="1" t="s">
        <v>370</v>
      </c>
      <c r="E150" s="1" t="s">
        <v>857</v>
      </c>
      <c r="F150" s="4">
        <v>250</v>
      </c>
      <c r="G150" s="4">
        <v>2528.7199999999998</v>
      </c>
      <c r="H150" s="4">
        <v>0.95</v>
      </c>
      <c r="J150" s="4"/>
    </row>
    <row r="151" spans="2:10">
      <c r="B151" s="1" t="s">
        <v>3041</v>
      </c>
      <c r="C151" s="15">
        <v>5.18</v>
      </c>
      <c r="D151" s="1" t="s">
        <v>370</v>
      </c>
      <c r="E151" s="1" t="s">
        <v>858</v>
      </c>
      <c r="F151" s="4">
        <v>250</v>
      </c>
      <c r="G151" s="4">
        <v>2527.17</v>
      </c>
      <c r="H151" s="4">
        <v>0.95</v>
      </c>
      <c r="J151" s="4"/>
    </row>
    <row r="152" spans="2:10">
      <c r="B152" s="1" t="s">
        <v>3042</v>
      </c>
      <c r="C152" s="15">
        <v>4.84</v>
      </c>
      <c r="D152" s="1" t="s">
        <v>370</v>
      </c>
      <c r="E152" s="1" t="s">
        <v>859</v>
      </c>
      <c r="F152" s="4">
        <v>250</v>
      </c>
      <c r="G152" s="4">
        <v>2520.98</v>
      </c>
      <c r="H152" s="4">
        <v>0.95</v>
      </c>
      <c r="J152" s="4"/>
    </row>
    <row r="153" spans="2:10">
      <c r="B153" s="1" t="s">
        <v>669</v>
      </c>
      <c r="C153" s="15">
        <v>6.34</v>
      </c>
      <c r="D153" s="1" t="s">
        <v>370</v>
      </c>
      <c r="E153" s="1" t="s">
        <v>670</v>
      </c>
      <c r="F153" s="4">
        <v>250</v>
      </c>
      <c r="G153" s="4">
        <v>2512.08</v>
      </c>
      <c r="H153" s="4">
        <v>0.95</v>
      </c>
      <c r="J153" s="4"/>
    </row>
    <row r="154" spans="2:10">
      <c r="B154" s="1" t="s">
        <v>860</v>
      </c>
      <c r="C154" s="15">
        <v>5.08</v>
      </c>
      <c r="D154" s="1" t="s">
        <v>370</v>
      </c>
      <c r="E154" s="1" t="s">
        <v>861</v>
      </c>
      <c r="F154" s="4">
        <v>250</v>
      </c>
      <c r="G154" s="4">
        <v>2502.96</v>
      </c>
      <c r="H154" s="4">
        <v>0.94</v>
      </c>
      <c r="J154" s="4"/>
    </row>
    <row r="155" spans="2:10">
      <c r="B155" s="1" t="s">
        <v>3043</v>
      </c>
      <c r="C155" s="15">
        <v>4.95</v>
      </c>
      <c r="D155" s="1" t="s">
        <v>370</v>
      </c>
      <c r="E155" s="1" t="s">
        <v>862</v>
      </c>
      <c r="F155" s="4">
        <v>150</v>
      </c>
      <c r="G155" s="4">
        <v>1560.39</v>
      </c>
      <c r="H155" s="4">
        <v>0.59</v>
      </c>
      <c r="J155" s="4"/>
    </row>
    <row r="156" spans="2:10">
      <c r="B156" s="1" t="s">
        <v>3044</v>
      </c>
      <c r="C156" s="15">
        <v>4.4000000000000004</v>
      </c>
      <c r="D156" s="1" t="s">
        <v>370</v>
      </c>
      <c r="E156" s="1" t="s">
        <v>863</v>
      </c>
      <c r="F156" s="4">
        <v>110</v>
      </c>
      <c r="G156" s="4">
        <v>1060.6199999999999</v>
      </c>
      <c r="H156" s="4">
        <v>0.4</v>
      </c>
      <c r="J156" s="4"/>
    </row>
    <row r="157" spans="2:10">
      <c r="B157" s="1" t="s">
        <v>864</v>
      </c>
      <c r="C157" s="15">
        <v>4.79</v>
      </c>
      <c r="D157" s="1" t="s">
        <v>370</v>
      </c>
      <c r="E157" s="1" t="s">
        <v>865</v>
      </c>
      <c r="F157" s="4">
        <v>100</v>
      </c>
      <c r="G157" s="4">
        <v>1039.22</v>
      </c>
      <c r="H157" s="4">
        <v>0.39</v>
      </c>
      <c r="J157" s="4"/>
    </row>
    <row r="158" spans="2:10">
      <c r="B158" s="1" t="s">
        <v>866</v>
      </c>
      <c r="C158" s="15">
        <v>4.6900000000000004</v>
      </c>
      <c r="D158" s="1" t="s">
        <v>370</v>
      </c>
      <c r="E158" s="1" t="s">
        <v>867</v>
      </c>
      <c r="F158" s="4">
        <v>100</v>
      </c>
      <c r="G158" s="4">
        <v>1031.6500000000001</v>
      </c>
      <c r="H158" s="4">
        <v>0.39</v>
      </c>
      <c r="J158" s="4"/>
    </row>
    <row r="159" spans="2:10">
      <c r="B159" s="1" t="s">
        <v>3045</v>
      </c>
      <c r="C159" s="15">
        <v>6.29</v>
      </c>
      <c r="D159" s="1" t="s">
        <v>680</v>
      </c>
      <c r="E159" s="1" t="s">
        <v>868</v>
      </c>
      <c r="F159" s="4">
        <v>100</v>
      </c>
      <c r="G159" s="4">
        <v>992.86</v>
      </c>
      <c r="H159" s="4">
        <v>0.37</v>
      </c>
    </row>
    <row r="160" spans="2:10">
      <c r="B160" s="1" t="s">
        <v>3046</v>
      </c>
      <c r="C160" s="15">
        <v>5.92</v>
      </c>
      <c r="D160" s="1" t="s">
        <v>869</v>
      </c>
      <c r="E160" s="1" t="s">
        <v>870</v>
      </c>
      <c r="F160" s="4">
        <v>70</v>
      </c>
      <c r="G160" s="4">
        <v>710.37</v>
      </c>
      <c r="H160" s="4">
        <v>0.27</v>
      </c>
    </row>
    <row r="161" spans="2:8">
      <c r="B161" s="1" t="s">
        <v>3047</v>
      </c>
      <c r="C161" s="15">
        <v>4.57</v>
      </c>
      <c r="D161" s="1" t="s">
        <v>370</v>
      </c>
      <c r="E161" s="1" t="s">
        <v>871</v>
      </c>
      <c r="F161" s="4">
        <v>60</v>
      </c>
      <c r="G161" s="4">
        <v>621.29999999999995</v>
      </c>
      <c r="H161" s="4">
        <v>0.23</v>
      </c>
    </row>
    <row r="162" spans="2:8">
      <c r="B162" s="1" t="s">
        <v>3048</v>
      </c>
      <c r="C162" s="15">
        <v>5.23</v>
      </c>
      <c r="D162" s="1" t="s">
        <v>370</v>
      </c>
      <c r="E162" s="1" t="s">
        <v>872</v>
      </c>
      <c r="F162" s="4">
        <v>50</v>
      </c>
      <c r="G162" s="4">
        <v>528.62</v>
      </c>
      <c r="H162" s="4">
        <v>0.2</v>
      </c>
    </row>
    <row r="163" spans="2:8">
      <c r="B163" s="1" t="s">
        <v>3049</v>
      </c>
      <c r="C163" s="15">
        <v>4.93</v>
      </c>
      <c r="D163" s="1" t="s">
        <v>370</v>
      </c>
      <c r="E163" s="1" t="s">
        <v>873</v>
      </c>
      <c r="F163" s="4">
        <v>50</v>
      </c>
      <c r="G163" s="4">
        <v>527.88</v>
      </c>
      <c r="H163" s="4">
        <v>0.2</v>
      </c>
    </row>
    <row r="164" spans="2:8">
      <c r="B164" s="1" t="s">
        <v>3050</v>
      </c>
      <c r="C164" s="15">
        <v>6.44</v>
      </c>
      <c r="D164" s="1" t="s">
        <v>374</v>
      </c>
      <c r="E164" s="1" t="s">
        <v>874</v>
      </c>
      <c r="F164" s="4">
        <v>250</v>
      </c>
      <c r="G164" s="4">
        <v>518.07000000000005</v>
      </c>
      <c r="H164" s="4">
        <v>0.2</v>
      </c>
    </row>
    <row r="165" spans="2:8">
      <c r="B165" s="1" t="s">
        <v>3051</v>
      </c>
      <c r="C165" s="15">
        <v>4.71</v>
      </c>
      <c r="D165" s="1" t="s">
        <v>370</v>
      </c>
      <c r="E165" s="1" t="s">
        <v>875</v>
      </c>
      <c r="F165" s="4">
        <v>50</v>
      </c>
      <c r="G165" s="4">
        <v>517.23</v>
      </c>
      <c r="H165" s="4">
        <v>0.2</v>
      </c>
    </row>
    <row r="166" spans="2:8">
      <c r="B166" s="1" t="s">
        <v>3002</v>
      </c>
      <c r="C166" s="15">
        <v>4.37</v>
      </c>
      <c r="D166" s="1" t="s">
        <v>370</v>
      </c>
      <c r="E166" s="1" t="s">
        <v>876</v>
      </c>
      <c r="F166" s="4">
        <v>50</v>
      </c>
      <c r="G166" s="4">
        <v>512.12</v>
      </c>
      <c r="H166" s="4">
        <v>0.19</v>
      </c>
    </row>
    <row r="167" spans="2:8">
      <c r="B167" s="1" t="s">
        <v>877</v>
      </c>
      <c r="C167" s="15">
        <v>4.6100000000000003</v>
      </c>
      <c r="D167" s="1" t="s">
        <v>370</v>
      </c>
      <c r="E167" s="1" t="s">
        <v>878</v>
      </c>
      <c r="F167" s="4">
        <v>50</v>
      </c>
      <c r="G167" s="4">
        <v>507.59</v>
      </c>
      <c r="H167" s="4">
        <v>0.19</v>
      </c>
    </row>
    <row r="168" spans="2:8">
      <c r="B168" s="1" t="s">
        <v>3006</v>
      </c>
      <c r="C168" s="15">
        <v>3.58</v>
      </c>
      <c r="D168" s="1" t="s">
        <v>370</v>
      </c>
      <c r="E168" s="1" t="s">
        <v>879</v>
      </c>
      <c r="F168" s="4">
        <v>3</v>
      </c>
      <c r="G168" s="4">
        <v>302.08</v>
      </c>
      <c r="H168" s="4">
        <v>0.11</v>
      </c>
    </row>
    <row r="169" spans="2:8">
      <c r="B169" s="1" t="s">
        <v>880</v>
      </c>
      <c r="C169" s="15">
        <v>3.51</v>
      </c>
      <c r="D169" s="1" t="s">
        <v>370</v>
      </c>
      <c r="E169" s="1" t="s">
        <v>881</v>
      </c>
      <c r="F169" s="4">
        <v>30</v>
      </c>
      <c r="G169" s="4">
        <v>301.82</v>
      </c>
      <c r="H169" s="4">
        <v>0.11</v>
      </c>
    </row>
    <row r="170" spans="2:8">
      <c r="B170" s="1" t="s">
        <v>882</v>
      </c>
      <c r="C170" s="15">
        <v>3.62</v>
      </c>
      <c r="D170" s="1" t="s">
        <v>370</v>
      </c>
      <c r="E170" s="1" t="s">
        <v>883</v>
      </c>
      <c r="F170" s="4">
        <v>11</v>
      </c>
      <c r="G170" s="4">
        <v>111.17</v>
      </c>
      <c r="H170" s="4">
        <v>0.04</v>
      </c>
    </row>
    <row r="171" spans="2:8">
      <c r="B171" s="1" t="s">
        <v>884</v>
      </c>
      <c r="C171" s="15">
        <v>4.55</v>
      </c>
      <c r="D171" s="1" t="s">
        <v>370</v>
      </c>
      <c r="E171" s="1" t="s">
        <v>885</v>
      </c>
      <c r="F171" s="4">
        <v>10</v>
      </c>
      <c r="G171" s="4">
        <v>103.88</v>
      </c>
      <c r="H171" s="4">
        <v>0.04</v>
      </c>
    </row>
    <row r="172" spans="2:8">
      <c r="B172" s="1" t="s">
        <v>3052</v>
      </c>
      <c r="C172" s="15">
        <v>3.9</v>
      </c>
      <c r="D172" s="1" t="s">
        <v>370</v>
      </c>
      <c r="E172" s="1" t="s">
        <v>886</v>
      </c>
      <c r="F172" s="4">
        <v>4</v>
      </c>
      <c r="G172" s="4">
        <v>40.99</v>
      </c>
      <c r="H172" s="4">
        <v>0.02</v>
      </c>
    </row>
    <row r="173" spans="2:8">
      <c r="B173" s="2" t="s">
        <v>1535</v>
      </c>
      <c r="C173" s="35"/>
      <c r="D173" s="2"/>
      <c r="E173" s="2"/>
      <c r="F173" s="10"/>
      <c r="G173" s="10">
        <f>SUM(G142:G172)</f>
        <v>46722.05</v>
      </c>
      <c r="H173" s="10">
        <f>SUM(H142:H172)</f>
        <v>17.619999999999994</v>
      </c>
    </row>
    <row r="174" spans="2:8">
      <c r="B174" s="2" t="s">
        <v>125</v>
      </c>
      <c r="C174" s="15"/>
    </row>
    <row r="175" spans="2:8">
      <c r="B175" s="1" t="s">
        <v>3053</v>
      </c>
      <c r="C175" s="15">
        <v>3.35</v>
      </c>
      <c r="D175" s="1" t="s">
        <v>128</v>
      </c>
      <c r="E175" s="1" t="s">
        <v>887</v>
      </c>
      <c r="F175" s="4">
        <v>500</v>
      </c>
      <c r="G175" s="4">
        <v>2494.5100000000002</v>
      </c>
      <c r="H175" s="4">
        <v>0.94</v>
      </c>
    </row>
    <row r="176" spans="2:8">
      <c r="B176" s="1" t="s">
        <v>3054</v>
      </c>
      <c r="C176" s="15">
        <v>4.08</v>
      </c>
      <c r="D176" s="1" t="s">
        <v>128</v>
      </c>
      <c r="E176" s="1" t="s">
        <v>888</v>
      </c>
      <c r="F176" s="4">
        <v>2500</v>
      </c>
      <c r="G176" s="4">
        <v>2429.66</v>
      </c>
      <c r="H176" s="4">
        <v>0.92</v>
      </c>
    </row>
    <row r="177" spans="2:8">
      <c r="B177" s="1" t="s">
        <v>3055</v>
      </c>
      <c r="C177" s="15">
        <v>3.84</v>
      </c>
      <c r="D177" s="1" t="s">
        <v>128</v>
      </c>
      <c r="E177" s="1" t="s">
        <v>691</v>
      </c>
      <c r="F177" s="4">
        <v>2500</v>
      </c>
      <c r="G177" s="4">
        <v>2428.06</v>
      </c>
      <c r="H177" s="4">
        <v>0.92</v>
      </c>
    </row>
    <row r="178" spans="2:8">
      <c r="B178" s="1" t="s">
        <v>3128</v>
      </c>
      <c r="C178" s="15">
        <v>3.38</v>
      </c>
      <c r="D178" s="1" t="s">
        <v>118</v>
      </c>
      <c r="E178" s="1" t="s">
        <v>889</v>
      </c>
      <c r="F178" s="4">
        <v>1500000</v>
      </c>
      <c r="G178" s="4">
        <v>1490.08</v>
      </c>
      <c r="H178" s="4">
        <v>0.56000000000000005</v>
      </c>
    </row>
    <row r="179" spans="2:8">
      <c r="B179" s="1" t="s">
        <v>3227</v>
      </c>
      <c r="C179" s="15">
        <v>3.39</v>
      </c>
      <c r="D179" s="1" t="s">
        <v>118</v>
      </c>
      <c r="E179" s="1" t="s">
        <v>890</v>
      </c>
      <c r="F179" s="4">
        <v>1500000</v>
      </c>
      <c r="G179" s="4">
        <v>1488.12</v>
      </c>
      <c r="H179" s="4">
        <v>0.56000000000000005</v>
      </c>
    </row>
    <row r="180" spans="2:8">
      <c r="B180" s="1" t="s">
        <v>3225</v>
      </c>
      <c r="C180" s="15">
        <v>3.35</v>
      </c>
      <c r="D180" s="1" t="s">
        <v>118</v>
      </c>
      <c r="E180" s="1" t="s">
        <v>891</v>
      </c>
      <c r="F180" s="4">
        <v>1000000</v>
      </c>
      <c r="G180" s="4">
        <v>995.34</v>
      </c>
      <c r="H180" s="4">
        <v>0.38</v>
      </c>
    </row>
    <row r="181" spans="2:8">
      <c r="B181" s="1" t="s">
        <v>3239</v>
      </c>
      <c r="C181" s="15">
        <v>3.64</v>
      </c>
      <c r="D181" s="1" t="s">
        <v>118</v>
      </c>
      <c r="E181" s="1" t="s">
        <v>892</v>
      </c>
      <c r="F181" s="4">
        <v>1000000</v>
      </c>
      <c r="G181" s="4">
        <v>976.66</v>
      </c>
      <c r="H181" s="4">
        <v>0.37</v>
      </c>
    </row>
    <row r="182" spans="2:8">
      <c r="B182" s="1" t="s">
        <v>3056</v>
      </c>
      <c r="C182" s="15">
        <v>5.32</v>
      </c>
      <c r="D182" s="1" t="s">
        <v>128</v>
      </c>
      <c r="E182" s="1" t="s">
        <v>155</v>
      </c>
      <c r="F182" s="4">
        <v>100</v>
      </c>
      <c r="G182" s="4">
        <v>499.85</v>
      </c>
      <c r="H182" s="4">
        <v>0.19</v>
      </c>
    </row>
    <row r="183" spans="2:8">
      <c r="B183" s="1" t="s">
        <v>3129</v>
      </c>
      <c r="C183" s="15">
        <v>3.35</v>
      </c>
      <c r="D183" s="1" t="s">
        <v>118</v>
      </c>
      <c r="E183" s="1" t="s">
        <v>893</v>
      </c>
      <c r="F183" s="4">
        <v>500000</v>
      </c>
      <c r="G183" s="4">
        <v>496.4</v>
      </c>
      <c r="H183" s="4">
        <v>0.19</v>
      </c>
    </row>
    <row r="184" spans="2:8">
      <c r="B184" s="2" t="s">
        <v>183</v>
      </c>
      <c r="C184" s="35"/>
      <c r="D184" s="2"/>
      <c r="E184" s="2"/>
      <c r="F184" s="10"/>
      <c r="G184" s="10">
        <f>SUM(G175:G183)</f>
        <v>13298.68</v>
      </c>
      <c r="H184" s="10">
        <f>SUM(H175:H183)</f>
        <v>5.0300000000000011</v>
      </c>
    </row>
    <row r="185" spans="2:8">
      <c r="B185" s="2" t="s">
        <v>636</v>
      </c>
      <c r="C185" s="15"/>
    </row>
    <row r="186" spans="2:8">
      <c r="B186" s="1" t="s">
        <v>40</v>
      </c>
      <c r="C186" s="15" t="s">
        <v>208</v>
      </c>
      <c r="D186" s="1" t="s">
        <v>637</v>
      </c>
      <c r="E186" s="1" t="s">
        <v>638</v>
      </c>
      <c r="F186" s="4">
        <v>34847758.850000001</v>
      </c>
      <c r="G186" s="4">
        <v>4012.48</v>
      </c>
      <c r="H186" s="4">
        <v>1.51</v>
      </c>
    </row>
    <row r="187" spans="2:8">
      <c r="B187" s="2" t="s">
        <v>273</v>
      </c>
      <c r="C187" s="35"/>
      <c r="D187" s="2"/>
      <c r="E187" s="2"/>
      <c r="F187" s="10"/>
      <c r="G187" s="10">
        <f>SUM(G185:G186)</f>
        <v>4012.48</v>
      </c>
      <c r="H187" s="10">
        <f>SUM(H185:H186)</f>
        <v>1.51</v>
      </c>
    </row>
    <row r="188" spans="2:8">
      <c r="B188" s="2" t="s">
        <v>3075</v>
      </c>
      <c r="C188" s="15"/>
    </row>
    <row r="189" spans="2:8">
      <c r="B189" s="1" t="s">
        <v>3013</v>
      </c>
      <c r="C189" s="15"/>
      <c r="G189" s="4">
        <v>1846</v>
      </c>
      <c r="H189" s="4">
        <v>0.69644838905373285</v>
      </c>
    </row>
    <row r="190" spans="2:8">
      <c r="B190" s="1" t="s">
        <v>2814</v>
      </c>
      <c r="C190" s="15"/>
      <c r="G190" s="4">
        <v>796</v>
      </c>
      <c r="H190" s="4">
        <v>0.30031035627669089</v>
      </c>
    </row>
    <row r="191" spans="2:8">
      <c r="B191" s="1" t="s">
        <v>894</v>
      </c>
      <c r="C191" s="15"/>
      <c r="G191" s="4">
        <v>195</v>
      </c>
      <c r="H191" s="4">
        <v>7.3568491801450656E-2</v>
      </c>
    </row>
    <row r="192" spans="2:8">
      <c r="B192" s="2" t="s">
        <v>3076</v>
      </c>
      <c r="C192" s="35"/>
      <c r="D192" s="2"/>
      <c r="E192" s="2"/>
      <c r="F192" s="10"/>
      <c r="G192" s="10">
        <f>SUM(G188:G191)</f>
        <v>2837</v>
      </c>
      <c r="H192" s="10">
        <f>SUM(H188:H191)</f>
        <v>1.0703272371318744</v>
      </c>
    </row>
    <row r="193" spans="2:11">
      <c r="B193" s="2" t="s">
        <v>185</v>
      </c>
      <c r="C193" s="35"/>
      <c r="D193" s="2"/>
      <c r="E193" s="2"/>
      <c r="F193" s="10"/>
      <c r="G193" s="10">
        <v>12395.96</v>
      </c>
      <c r="H193" s="10">
        <v>4.68</v>
      </c>
    </row>
    <row r="194" spans="2:11">
      <c r="B194" s="2" t="s">
        <v>186</v>
      </c>
      <c r="C194" s="35"/>
      <c r="D194" s="2"/>
      <c r="E194" s="2"/>
      <c r="F194" s="10"/>
      <c r="G194" s="10">
        <f>+G127+G141+G173+G184+G187+G192+G193</f>
        <v>270156.34000000003</v>
      </c>
      <c r="H194" s="10">
        <f>+H127+H141+H173+H184+H187+H192+H193</f>
        <v>101.93012892499365</v>
      </c>
      <c r="J194" s="10"/>
      <c r="K194" s="10"/>
    </row>
    <row r="195" spans="2:11">
      <c r="B195" s="2" t="s">
        <v>187</v>
      </c>
      <c r="C195" s="35"/>
      <c r="D195" s="2"/>
      <c r="E195" s="2"/>
      <c r="F195" s="10"/>
      <c r="G195" s="10">
        <f>+G196-G194</f>
        <v>-5097.215876220027</v>
      </c>
      <c r="H195" s="10">
        <f>+H196-H194</f>
        <v>-1.9301289249936531</v>
      </c>
    </row>
    <row r="196" spans="2:11">
      <c r="B196" s="2" t="s">
        <v>188</v>
      </c>
      <c r="C196" s="35"/>
      <c r="D196" s="2"/>
      <c r="E196" s="2"/>
      <c r="F196" s="10"/>
      <c r="G196" s="10">
        <v>265059.12412378</v>
      </c>
      <c r="H196" s="10">
        <v>100</v>
      </c>
    </row>
    <row r="197" spans="2:11">
      <c r="B197" s="2" t="s">
        <v>3077</v>
      </c>
    </row>
    <row r="200" spans="2:11">
      <c r="B200" s="2" t="s">
        <v>189</v>
      </c>
    </row>
    <row r="201" spans="2:11">
      <c r="B201" s="2" t="s">
        <v>190</v>
      </c>
    </row>
    <row r="202" spans="2:11">
      <c r="B202" s="2" t="s">
        <v>193</v>
      </c>
    </row>
    <row r="203" spans="2:11">
      <c r="B203" s="2" t="s">
        <v>275</v>
      </c>
    </row>
    <row r="204" spans="2:11">
      <c r="B204" s="2" t="s">
        <v>3240</v>
      </c>
    </row>
    <row r="205" spans="2:11">
      <c r="B205" s="2" t="s">
        <v>895</v>
      </c>
      <c r="C205" s="9"/>
    </row>
    <row r="206" spans="2:11">
      <c r="B206" s="2" t="s">
        <v>896</v>
      </c>
      <c r="C206" s="9"/>
    </row>
    <row r="207" spans="2:11">
      <c r="B207" s="2" t="s">
        <v>897</v>
      </c>
      <c r="C207" s="9"/>
    </row>
    <row r="208" spans="2:11">
      <c r="B208" s="2" t="s">
        <v>898</v>
      </c>
      <c r="C208" s="9"/>
    </row>
    <row r="209" spans="2:3">
      <c r="B209" s="2" t="s">
        <v>899</v>
      </c>
      <c r="C209" s="9"/>
    </row>
    <row r="210" spans="2:3">
      <c r="B210" s="2" t="s">
        <v>900</v>
      </c>
      <c r="C210" s="9"/>
    </row>
    <row r="211" spans="2:3">
      <c r="B211" s="2" t="s">
        <v>901</v>
      </c>
      <c r="C211" s="9"/>
    </row>
    <row r="212" spans="2:3">
      <c r="B212" s="2" t="s">
        <v>902</v>
      </c>
      <c r="C212" s="9"/>
    </row>
    <row r="213" spans="2:3">
      <c r="B213" s="2" t="s">
        <v>2226</v>
      </c>
      <c r="C213" s="35"/>
    </row>
    <row r="214" spans="2:3">
      <c r="B214" s="34" t="s">
        <v>2230</v>
      </c>
      <c r="C214" s="15"/>
    </row>
    <row r="215" spans="2:3">
      <c r="B215" s="2" t="s">
        <v>203</v>
      </c>
      <c r="C215" s="15"/>
    </row>
    <row r="216" spans="2:3">
      <c r="B216" s="2" t="s">
        <v>204</v>
      </c>
      <c r="C216" s="15"/>
    </row>
    <row r="219" spans="2:3" ht="14.25">
      <c r="B219" s="120" t="s">
        <v>2383</v>
      </c>
      <c r="C219" s="24"/>
    </row>
    <row r="220" spans="2:3" ht="25.5">
      <c r="B220" s="121" t="s">
        <v>2376</v>
      </c>
      <c r="C220" s="121" t="s">
        <v>2377</v>
      </c>
    </row>
    <row r="221" spans="2:3">
      <c r="B221" s="122" t="s">
        <v>2378</v>
      </c>
      <c r="C221" s="123">
        <v>0</v>
      </c>
    </row>
    <row r="222" spans="2:3">
      <c r="B222" s="122" t="s">
        <v>2379</v>
      </c>
      <c r="C222" s="123">
        <v>2837</v>
      </c>
    </row>
    <row r="223" spans="2:3">
      <c r="B223" s="122" t="s">
        <v>2380</v>
      </c>
      <c r="C223" s="123">
        <v>12500</v>
      </c>
    </row>
    <row r="224" spans="2:3">
      <c r="B224" s="122" t="s">
        <v>2381</v>
      </c>
      <c r="C224" s="123">
        <v>5500</v>
      </c>
    </row>
    <row r="225" spans="2:6">
      <c r="B225" s="124" t="s">
        <v>2382</v>
      </c>
      <c r="C225" s="125">
        <f>SUM(C221:C224)</f>
        <v>20837</v>
      </c>
    </row>
    <row r="228" spans="2:6" ht="15">
      <c r="B228" s="126" t="s">
        <v>2384</v>
      </c>
      <c r="C228" s="127">
        <v>44347</v>
      </c>
    </row>
    <row r="229" spans="2:6" ht="45">
      <c r="B229" s="128" t="s">
        <v>2385</v>
      </c>
      <c r="C229" s="128" t="s">
        <v>2386</v>
      </c>
      <c r="D229" s="129" t="s">
        <v>2387</v>
      </c>
      <c r="E229" s="128" t="s">
        <v>2388</v>
      </c>
      <c r="F229" s="128" t="s">
        <v>2389</v>
      </c>
    </row>
    <row r="230" spans="2:6" ht="15">
      <c r="B230" s="130" t="s">
        <v>2390</v>
      </c>
      <c r="C230" s="131">
        <v>-43000</v>
      </c>
      <c r="D230" s="132">
        <v>1978.0572</v>
      </c>
      <c r="E230" s="132">
        <v>1994.9</v>
      </c>
      <c r="F230" s="305">
        <v>20837</v>
      </c>
    </row>
    <row r="231" spans="2:6" ht="15">
      <c r="B231" s="130" t="s">
        <v>2392</v>
      </c>
      <c r="C231" s="131">
        <v>-306250</v>
      </c>
      <c r="D231" s="132">
        <v>776.63059999999996</v>
      </c>
      <c r="E231" s="132">
        <v>772.75</v>
      </c>
      <c r="F231" s="306"/>
    </row>
    <row r="232" spans="2:6" ht="15">
      <c r="B232" s="130" t="s">
        <v>2515</v>
      </c>
      <c r="C232" s="131">
        <v>-59100</v>
      </c>
      <c r="D232" s="132">
        <v>2839.9506999999999</v>
      </c>
      <c r="E232" s="132">
        <v>2968.95</v>
      </c>
      <c r="F232" s="306"/>
    </row>
    <row r="233" spans="2:6" ht="15">
      <c r="B233" s="130" t="s">
        <v>2400</v>
      </c>
      <c r="C233" s="131">
        <v>-180000</v>
      </c>
      <c r="D233" s="132">
        <v>727.07759999999996</v>
      </c>
      <c r="E233" s="132">
        <v>752.95</v>
      </c>
      <c r="F233" s="306"/>
    </row>
    <row r="234" spans="2:6" ht="15">
      <c r="B234" s="130" t="s">
        <v>2401</v>
      </c>
      <c r="C234" s="131">
        <v>-15000</v>
      </c>
      <c r="D234" s="132">
        <v>4192.6396000000004</v>
      </c>
      <c r="E234" s="132">
        <v>4216.1499999999996</v>
      </c>
      <c r="F234" s="306"/>
    </row>
    <row r="235" spans="2:6" ht="15">
      <c r="B235" s="130" t="s">
        <v>2409</v>
      </c>
      <c r="C235" s="131">
        <v>-542343</v>
      </c>
      <c r="D235" s="132">
        <v>529.31949999999995</v>
      </c>
      <c r="E235" s="132">
        <v>536.9</v>
      </c>
      <c r="F235" s="306"/>
    </row>
    <row r="236" spans="2:6" ht="15">
      <c r="B236" s="130" t="s">
        <v>2516</v>
      </c>
      <c r="C236" s="131">
        <v>-406800</v>
      </c>
      <c r="D236" s="132">
        <v>472.47359999999998</v>
      </c>
      <c r="E236" s="132">
        <v>473.45</v>
      </c>
      <c r="F236" s="306"/>
    </row>
    <row r="237" spans="2:6" ht="15">
      <c r="B237" s="130" t="s">
        <v>2415</v>
      </c>
      <c r="C237" s="131">
        <v>-33800</v>
      </c>
      <c r="D237" s="132">
        <v>933.16909999999996</v>
      </c>
      <c r="E237" s="132">
        <v>952</v>
      </c>
      <c r="F237" s="306"/>
    </row>
    <row r="238" spans="2:6" ht="15">
      <c r="B238" s="130" t="s">
        <v>2421</v>
      </c>
      <c r="C238" s="131">
        <v>-33750</v>
      </c>
      <c r="D238" s="132">
        <v>539.67719999999997</v>
      </c>
      <c r="E238" s="132">
        <v>543.20000000000005</v>
      </c>
      <c r="F238" s="306"/>
    </row>
    <row r="239" spans="2:6" ht="15">
      <c r="B239" s="130" t="s">
        <v>2423</v>
      </c>
      <c r="C239" s="131">
        <v>-42400</v>
      </c>
      <c r="D239" s="132">
        <v>4118.2960999999996</v>
      </c>
      <c r="E239" s="132">
        <v>4203.3</v>
      </c>
      <c r="F239" s="306"/>
    </row>
    <row r="240" spans="2:6" ht="15">
      <c r="B240" s="130" t="s">
        <v>2425</v>
      </c>
      <c r="C240" s="131">
        <v>-44250</v>
      </c>
      <c r="D240" s="132">
        <v>5291.7116999999998</v>
      </c>
      <c r="E240" s="132">
        <v>5321.85</v>
      </c>
      <c r="F240" s="306"/>
    </row>
    <row r="241" spans="2:6" ht="15">
      <c r="B241" s="130" t="s">
        <v>2434</v>
      </c>
      <c r="C241" s="131">
        <v>-166725</v>
      </c>
      <c r="D241" s="132">
        <v>1383.5244</v>
      </c>
      <c r="E241" s="132">
        <v>1474.35</v>
      </c>
      <c r="F241" s="306"/>
    </row>
    <row r="242" spans="2:6" ht="15">
      <c r="B242" s="130" t="s">
        <v>2517</v>
      </c>
      <c r="C242" s="131">
        <v>-14300</v>
      </c>
      <c r="D242" s="132">
        <v>1509.4</v>
      </c>
      <c r="E242" s="132">
        <v>1514.75</v>
      </c>
      <c r="F242" s="306"/>
    </row>
    <row r="243" spans="2:6" ht="15">
      <c r="B243" s="130" t="s">
        <v>2438</v>
      </c>
      <c r="C243" s="131">
        <v>-140400</v>
      </c>
      <c r="D243" s="132">
        <v>2494.2494999999999</v>
      </c>
      <c r="E243" s="132">
        <v>2558.3000000000002</v>
      </c>
      <c r="F243" s="306"/>
    </row>
    <row r="244" spans="2:6" ht="15">
      <c r="B244" s="130" t="s">
        <v>2442</v>
      </c>
      <c r="C244" s="131">
        <v>-399900</v>
      </c>
      <c r="D244" s="132">
        <v>392.1712</v>
      </c>
      <c r="E244" s="132">
        <v>396.15</v>
      </c>
      <c r="F244" s="306"/>
    </row>
    <row r="245" spans="2:6" ht="15">
      <c r="B245" s="130" t="s">
        <v>2443</v>
      </c>
      <c r="C245" s="131">
        <v>-499500</v>
      </c>
      <c r="D245" s="132">
        <v>279.4083</v>
      </c>
      <c r="E245" s="132">
        <v>281.05</v>
      </c>
      <c r="F245" s="306"/>
    </row>
    <row r="246" spans="2:6" ht="15">
      <c r="B246" s="130" t="s">
        <v>2444</v>
      </c>
      <c r="C246" s="131">
        <v>-102900</v>
      </c>
      <c r="D246" s="132">
        <v>2341.0421999999999</v>
      </c>
      <c r="E246" s="132">
        <v>2335.4499999999998</v>
      </c>
      <c r="F246" s="306"/>
    </row>
    <row r="247" spans="2:6" ht="15">
      <c r="B247" s="130" t="s">
        <v>2446</v>
      </c>
      <c r="C247" s="131">
        <v>-356125</v>
      </c>
      <c r="D247" s="132">
        <v>647.51250000000005</v>
      </c>
      <c r="E247" s="132">
        <v>664.1</v>
      </c>
      <c r="F247" s="306"/>
    </row>
    <row r="248" spans="2:6" ht="15">
      <c r="B248" s="130" t="s">
        <v>2450</v>
      </c>
      <c r="C248" s="131">
        <v>-170400</v>
      </c>
      <c r="D248" s="132">
        <v>1345.6387999999999</v>
      </c>
      <c r="E248" s="132">
        <v>1397.65</v>
      </c>
      <c r="F248" s="306"/>
    </row>
    <row r="249" spans="2:6" ht="15">
      <c r="B249" s="130" t="s">
        <v>2453</v>
      </c>
      <c r="C249" s="131">
        <v>-953600</v>
      </c>
      <c r="D249" s="132">
        <v>209.58179999999999</v>
      </c>
      <c r="E249" s="132">
        <v>214.4</v>
      </c>
      <c r="F249" s="306"/>
    </row>
    <row r="250" spans="2:6" ht="15">
      <c r="B250" s="130" t="s">
        <v>2459</v>
      </c>
      <c r="C250" s="131">
        <v>-972716</v>
      </c>
      <c r="D250" s="132">
        <v>91.711100000000002</v>
      </c>
      <c r="E250" s="132">
        <v>94.15</v>
      </c>
      <c r="F250" s="306"/>
    </row>
    <row r="251" spans="2:6" ht="15">
      <c r="B251" s="130" t="s">
        <v>2462</v>
      </c>
      <c r="C251" s="131">
        <v>-176525</v>
      </c>
      <c r="D251" s="132">
        <v>1426.1867</v>
      </c>
      <c r="E251" s="132">
        <v>1473.85</v>
      </c>
      <c r="F251" s="306"/>
    </row>
    <row r="252" spans="2:6" ht="15">
      <c r="B252" s="130" t="s">
        <v>2464</v>
      </c>
      <c r="C252" s="131">
        <v>-98600</v>
      </c>
      <c r="D252" s="132">
        <v>1221.0191</v>
      </c>
      <c r="E252" s="132">
        <v>1226.25</v>
      </c>
      <c r="F252" s="306"/>
    </row>
    <row r="253" spans="2:6" ht="15">
      <c r="B253" s="130" t="s">
        <v>2465</v>
      </c>
      <c r="C253" s="131">
        <v>-206500</v>
      </c>
      <c r="D253" s="132">
        <v>817.83339999999998</v>
      </c>
      <c r="E253" s="132">
        <v>809.8</v>
      </c>
      <c r="F253" s="306"/>
    </row>
    <row r="254" spans="2:6" ht="15">
      <c r="B254" s="130" t="s">
        <v>2467</v>
      </c>
      <c r="C254" s="131">
        <v>-33600</v>
      </c>
      <c r="D254" s="132">
        <v>6886.9467000000004</v>
      </c>
      <c r="E254" s="132">
        <v>7099.6</v>
      </c>
      <c r="F254" s="306"/>
    </row>
    <row r="255" spans="2:6" ht="15">
      <c r="B255" s="130" t="s">
        <v>2470</v>
      </c>
      <c r="C255" s="131">
        <v>-70000</v>
      </c>
      <c r="D255" s="132">
        <v>578.33439999999996</v>
      </c>
      <c r="E255" s="132">
        <v>615.29999999999995</v>
      </c>
      <c r="F255" s="306"/>
    </row>
    <row r="256" spans="2:6" ht="15">
      <c r="B256" s="130" t="s">
        <v>2482</v>
      </c>
      <c r="C256" s="131">
        <v>-233700</v>
      </c>
      <c r="D256" s="132">
        <v>113.8261</v>
      </c>
      <c r="E256" s="132">
        <v>110.85</v>
      </c>
      <c r="F256" s="306"/>
    </row>
    <row r="257" spans="2:6" ht="15">
      <c r="B257" s="130" t="s">
        <v>2492</v>
      </c>
      <c r="C257" s="131">
        <v>-133500</v>
      </c>
      <c r="D257" s="132">
        <v>978.56550000000004</v>
      </c>
      <c r="E257" s="132">
        <v>980</v>
      </c>
      <c r="F257" s="306"/>
    </row>
    <row r="258" spans="2:6" ht="15">
      <c r="B258" s="130" t="s">
        <v>2494</v>
      </c>
      <c r="C258" s="131">
        <v>-373500</v>
      </c>
      <c r="D258" s="132">
        <v>392.56889999999999</v>
      </c>
      <c r="E258" s="132">
        <v>422.35</v>
      </c>
      <c r="F258" s="306"/>
    </row>
    <row r="259" spans="2:6" ht="15">
      <c r="B259" s="130" t="s">
        <v>2499</v>
      </c>
      <c r="C259" s="131">
        <v>-205800</v>
      </c>
      <c r="D259" s="132">
        <v>695.55319999999995</v>
      </c>
      <c r="E259" s="132">
        <v>669.95</v>
      </c>
      <c r="F259" s="306"/>
    </row>
    <row r="260" spans="2:6" ht="15">
      <c r="B260" s="130" t="s">
        <v>2502</v>
      </c>
      <c r="C260" s="131">
        <v>-459000</v>
      </c>
      <c r="D260" s="132">
        <v>646.26310000000001</v>
      </c>
      <c r="E260" s="132">
        <v>663.65</v>
      </c>
      <c r="F260" s="306"/>
    </row>
    <row r="261" spans="2:6" ht="15">
      <c r="B261" s="130" t="s">
        <v>2503</v>
      </c>
      <c r="C261" s="131">
        <v>-487350</v>
      </c>
      <c r="D261" s="132">
        <v>313.31209999999999</v>
      </c>
      <c r="E261" s="132">
        <v>319.35000000000002</v>
      </c>
      <c r="F261" s="306"/>
    </row>
    <row r="262" spans="2:6" ht="15">
      <c r="B262" s="130" t="s">
        <v>2504</v>
      </c>
      <c r="C262" s="131">
        <v>-2322000</v>
      </c>
      <c r="D262" s="132">
        <v>104.4845</v>
      </c>
      <c r="E262" s="132">
        <v>105.55</v>
      </c>
      <c r="F262" s="306"/>
    </row>
    <row r="263" spans="2:6" ht="15">
      <c r="B263" s="130" t="s">
        <v>2505</v>
      </c>
      <c r="C263" s="131">
        <v>-316200</v>
      </c>
      <c r="D263" s="132">
        <v>1103.9639999999999</v>
      </c>
      <c r="E263" s="132">
        <v>1107.05</v>
      </c>
      <c r="F263" s="306"/>
    </row>
    <row r="264" spans="2:6" ht="15">
      <c r="B264" s="130" t="s">
        <v>2507</v>
      </c>
      <c r="C264" s="131">
        <v>-175200</v>
      </c>
      <c r="D264" s="132">
        <v>988.54499999999996</v>
      </c>
      <c r="E264" s="132">
        <v>1026.5</v>
      </c>
      <c r="F264" s="306"/>
    </row>
    <row r="265" spans="2:6" ht="15">
      <c r="B265" s="130" t="s">
        <v>2508</v>
      </c>
      <c r="C265" s="131">
        <v>-6750</v>
      </c>
      <c r="D265" s="132">
        <v>1531.1714999999999</v>
      </c>
      <c r="E265" s="132">
        <v>1599.55</v>
      </c>
      <c r="F265" s="306"/>
    </row>
    <row r="266" spans="2:6" ht="15">
      <c r="B266" s="130" t="s">
        <v>2511</v>
      </c>
      <c r="C266" s="131">
        <v>-6400</v>
      </c>
      <c r="D266" s="132">
        <v>6701.9844000000003</v>
      </c>
      <c r="E266" s="132">
        <v>6719.65</v>
      </c>
      <c r="F266" s="306"/>
    </row>
    <row r="267" spans="2:6" ht="15">
      <c r="B267" s="130" t="s">
        <v>2513</v>
      </c>
      <c r="C267" s="131">
        <v>-592100</v>
      </c>
      <c r="D267" s="132">
        <v>276.60820000000001</v>
      </c>
      <c r="E267" s="132">
        <v>275.8</v>
      </c>
      <c r="F267" s="307"/>
    </row>
    <row r="269" spans="2:6">
      <c r="B269" s="161" t="s">
        <v>2745</v>
      </c>
      <c r="C269" s="178">
        <v>0.2384</v>
      </c>
    </row>
    <row r="270" spans="2:6">
      <c r="B270" s="161"/>
      <c r="C270" s="162"/>
    </row>
    <row r="271" spans="2:6" ht="15">
      <c r="B271" s="133" t="s">
        <v>2519</v>
      </c>
      <c r="C271" s="162"/>
    </row>
    <row r="272" spans="2:6">
      <c r="C272" s="15"/>
    </row>
    <row r="273" spans="2:3" ht="15.75">
      <c r="B273" s="163" t="s">
        <v>2521</v>
      </c>
      <c r="C273" s="164" t="s">
        <v>2740</v>
      </c>
    </row>
    <row r="274" spans="2:3" ht="15">
      <c r="B274" s="130" t="s">
        <v>2525</v>
      </c>
      <c r="C274" s="137">
        <v>197</v>
      </c>
    </row>
    <row r="275" spans="2:3" ht="15">
      <c r="B275" s="130" t="s">
        <v>2529</v>
      </c>
      <c r="C275" s="137">
        <v>138</v>
      </c>
    </row>
    <row r="276" spans="2:3" ht="15">
      <c r="B276" s="130" t="s">
        <v>2534</v>
      </c>
      <c r="C276" s="137">
        <v>2</v>
      </c>
    </row>
    <row r="277" spans="2:3" ht="15">
      <c r="B277" s="130" t="s">
        <v>2535</v>
      </c>
      <c r="C277" s="137">
        <v>265</v>
      </c>
    </row>
    <row r="278" spans="2:3" ht="15">
      <c r="B278" s="130" t="s">
        <v>2548</v>
      </c>
      <c r="C278" s="137">
        <v>263</v>
      </c>
    </row>
    <row r="279" spans="2:3" ht="15">
      <c r="B279" s="130" t="s">
        <v>2550</v>
      </c>
      <c r="C279" s="137">
        <v>234</v>
      </c>
    </row>
    <row r="280" spans="2:3" ht="15">
      <c r="B280" s="130" t="s">
        <v>2554</v>
      </c>
      <c r="C280" s="137">
        <v>60</v>
      </c>
    </row>
    <row r="281" spans="2:3" ht="15">
      <c r="B281" s="130" t="s">
        <v>2563</v>
      </c>
      <c r="C281" s="137">
        <v>66</v>
      </c>
    </row>
    <row r="282" spans="2:3" ht="15">
      <c r="B282" s="130" t="s">
        <v>2574</v>
      </c>
      <c r="C282" s="137">
        <v>1</v>
      </c>
    </row>
    <row r="283" spans="2:3" ht="15">
      <c r="B283" s="130" t="s">
        <v>2575</v>
      </c>
      <c r="C283" s="137">
        <v>355</v>
      </c>
    </row>
    <row r="284" spans="2:3" ht="15">
      <c r="B284" s="130" t="s">
        <v>2576</v>
      </c>
      <c r="C284" s="137">
        <v>27</v>
      </c>
    </row>
    <row r="285" spans="2:3" ht="15">
      <c r="B285" s="130" t="s">
        <v>2578</v>
      </c>
      <c r="C285" s="137">
        <v>207</v>
      </c>
    </row>
    <row r="286" spans="2:3" ht="15">
      <c r="B286" s="130" t="s">
        <v>2590</v>
      </c>
      <c r="C286" s="137">
        <v>2</v>
      </c>
    </row>
    <row r="287" spans="2:3" ht="15">
      <c r="B287" s="130" t="s">
        <v>2591</v>
      </c>
      <c r="C287" s="137">
        <v>251</v>
      </c>
    </row>
    <row r="288" spans="2:3" ht="15">
      <c r="B288" s="130" t="s">
        <v>2602</v>
      </c>
      <c r="C288" s="137">
        <v>23</v>
      </c>
    </row>
    <row r="289" spans="2:3" ht="15">
      <c r="B289" s="130" t="s">
        <v>2606</v>
      </c>
      <c r="C289" s="137">
        <v>78</v>
      </c>
    </row>
    <row r="290" spans="2:3" ht="15">
      <c r="B290" s="130" t="s">
        <v>2607</v>
      </c>
      <c r="C290" s="137">
        <v>139</v>
      </c>
    </row>
    <row r="291" spans="2:3" ht="15">
      <c r="B291" s="130" t="s">
        <v>2609</v>
      </c>
      <c r="C291" s="137">
        <v>179</v>
      </c>
    </row>
    <row r="292" spans="2:3" ht="15">
      <c r="B292" s="130" t="s">
        <v>2611</v>
      </c>
      <c r="C292" s="137">
        <v>382</v>
      </c>
    </row>
    <row r="293" spans="2:3" ht="15">
      <c r="B293" s="130" t="s">
        <v>2620</v>
      </c>
      <c r="C293" s="137">
        <v>234</v>
      </c>
    </row>
    <row r="294" spans="2:3" ht="15">
      <c r="B294" s="130" t="s">
        <v>2621</v>
      </c>
      <c r="C294" s="137">
        <v>298</v>
      </c>
    </row>
    <row r="295" spans="2:3" ht="15">
      <c r="B295" s="130" t="s">
        <v>2623</v>
      </c>
      <c r="C295" s="137">
        <v>308</v>
      </c>
    </row>
    <row r="296" spans="2:3" ht="15">
      <c r="B296" s="130" t="s">
        <v>2639</v>
      </c>
      <c r="C296" s="137">
        <v>109</v>
      </c>
    </row>
    <row r="297" spans="2:3" ht="15">
      <c r="B297" s="130" t="s">
        <v>2641</v>
      </c>
      <c r="C297" s="137">
        <v>309</v>
      </c>
    </row>
    <row r="298" spans="2:3" ht="15">
      <c r="B298" s="130" t="s">
        <v>2645</v>
      </c>
      <c r="C298" s="137">
        <v>79</v>
      </c>
    </row>
    <row r="299" spans="2:3" ht="15">
      <c r="B299" s="130" t="s">
        <v>2649</v>
      </c>
      <c r="C299" s="137">
        <v>130</v>
      </c>
    </row>
    <row r="300" spans="2:3" ht="15">
      <c r="B300" s="130" t="s">
        <v>2654</v>
      </c>
      <c r="C300" s="137">
        <v>336</v>
      </c>
    </row>
    <row r="301" spans="2:3" ht="15">
      <c r="B301" s="130" t="s">
        <v>2660</v>
      </c>
      <c r="C301" s="137">
        <v>165</v>
      </c>
    </row>
    <row r="302" spans="2:3" ht="15">
      <c r="B302" s="130" t="s">
        <v>2675</v>
      </c>
      <c r="C302" s="137">
        <v>74</v>
      </c>
    </row>
    <row r="303" spans="2:3" ht="15">
      <c r="B303" s="130" t="s">
        <v>2687</v>
      </c>
      <c r="C303" s="137">
        <v>59</v>
      </c>
    </row>
    <row r="304" spans="2:3" ht="15">
      <c r="B304" s="130" t="s">
        <v>2690</v>
      </c>
      <c r="C304" s="137">
        <v>23</v>
      </c>
    </row>
    <row r="305" spans="2:8" ht="15">
      <c r="B305" s="130" t="s">
        <v>2691</v>
      </c>
      <c r="C305" s="137">
        <v>160</v>
      </c>
    </row>
    <row r="306" spans="2:8" ht="15">
      <c r="B306" s="130" t="s">
        <v>2695</v>
      </c>
      <c r="C306" s="137">
        <v>109</v>
      </c>
    </row>
    <row r="307" spans="2:8" ht="15">
      <c r="B307" s="130" t="s">
        <v>2697</v>
      </c>
      <c r="C307" s="137">
        <v>65</v>
      </c>
    </row>
    <row r="308" spans="2:8" ht="15">
      <c r="B308" s="130" t="s">
        <v>2704</v>
      </c>
      <c r="C308" s="137">
        <v>174</v>
      </c>
    </row>
    <row r="309" spans="2:8" ht="15">
      <c r="B309" s="130" t="s">
        <v>2707</v>
      </c>
      <c r="C309" s="137">
        <v>105</v>
      </c>
    </row>
    <row r="310" spans="2:8" ht="15">
      <c r="B310" s="130" t="s">
        <v>2709</v>
      </c>
      <c r="C310" s="137">
        <v>218</v>
      </c>
    </row>
    <row r="311" spans="2:8" ht="15">
      <c r="B311" s="130" t="s">
        <v>2710</v>
      </c>
      <c r="C311" s="137">
        <v>232</v>
      </c>
    </row>
    <row r="312" spans="2:8" ht="15">
      <c r="B312" s="130" t="s">
        <v>2711</v>
      </c>
      <c r="C312" s="137">
        <v>132</v>
      </c>
    </row>
    <row r="313" spans="2:8" ht="15">
      <c r="B313" s="130" t="s">
        <v>2715</v>
      </c>
      <c r="C313" s="137">
        <v>9</v>
      </c>
    </row>
    <row r="314" spans="2:8" ht="15">
      <c r="B314" s="130" t="s">
        <v>2718</v>
      </c>
      <c r="C314" s="137">
        <v>138</v>
      </c>
    </row>
    <row r="315" spans="2:8" ht="15">
      <c r="B315" s="130" t="s">
        <v>2723</v>
      </c>
      <c r="C315" s="137">
        <v>32</v>
      </c>
    </row>
    <row r="316" spans="2:8" ht="15">
      <c r="B316" s="130" t="s">
        <v>2725</v>
      </c>
      <c r="C316" s="137">
        <v>56</v>
      </c>
    </row>
    <row r="317" spans="2:8" ht="15">
      <c r="B317" s="130" t="s">
        <v>2746</v>
      </c>
      <c r="C317" s="137">
        <v>80</v>
      </c>
    </row>
    <row r="320" spans="2:8" s="165" customFormat="1" ht="15.75">
      <c r="B320" s="166" t="s">
        <v>2747</v>
      </c>
      <c r="C320" s="164" t="s">
        <v>2740</v>
      </c>
      <c r="F320" s="167"/>
      <c r="G320" s="167"/>
      <c r="H320" s="167"/>
    </row>
    <row r="321" spans="2:3" ht="15">
      <c r="B321" s="130" t="s">
        <v>2525</v>
      </c>
      <c r="C321" s="137">
        <v>197</v>
      </c>
    </row>
    <row r="322" spans="2:3" ht="15">
      <c r="B322" s="130" t="s">
        <v>2529</v>
      </c>
      <c r="C322" s="137">
        <v>138</v>
      </c>
    </row>
    <row r="323" spans="2:3" ht="15">
      <c r="B323" s="130" t="s">
        <v>2534</v>
      </c>
      <c r="C323" s="137">
        <v>2</v>
      </c>
    </row>
    <row r="324" spans="2:3" ht="15">
      <c r="B324" s="130" t="s">
        <v>2535</v>
      </c>
      <c r="C324" s="137">
        <v>265</v>
      </c>
    </row>
    <row r="325" spans="2:3" ht="15">
      <c r="B325" s="130" t="s">
        <v>2548</v>
      </c>
      <c r="C325" s="137">
        <v>263</v>
      </c>
    </row>
    <row r="326" spans="2:3" ht="15">
      <c r="B326" s="130" t="s">
        <v>2550</v>
      </c>
      <c r="C326" s="137">
        <v>234</v>
      </c>
    </row>
    <row r="327" spans="2:3" ht="15">
      <c r="B327" s="130" t="s">
        <v>2554</v>
      </c>
      <c r="C327" s="137">
        <v>60</v>
      </c>
    </row>
    <row r="328" spans="2:3" ht="15">
      <c r="B328" s="130" t="s">
        <v>2563</v>
      </c>
      <c r="C328" s="137">
        <v>66</v>
      </c>
    </row>
    <row r="329" spans="2:3" ht="15">
      <c r="B329" s="130" t="s">
        <v>2574</v>
      </c>
      <c r="C329" s="137">
        <v>1</v>
      </c>
    </row>
    <row r="330" spans="2:3" ht="15">
      <c r="B330" s="130" t="s">
        <v>2575</v>
      </c>
      <c r="C330" s="137">
        <v>355</v>
      </c>
    </row>
    <row r="331" spans="2:3" ht="15">
      <c r="B331" s="130" t="s">
        <v>2576</v>
      </c>
      <c r="C331" s="137">
        <v>27</v>
      </c>
    </row>
    <row r="332" spans="2:3" ht="15">
      <c r="B332" s="130" t="s">
        <v>2578</v>
      </c>
      <c r="C332" s="137">
        <v>207</v>
      </c>
    </row>
    <row r="333" spans="2:3" ht="15">
      <c r="B333" s="130" t="s">
        <v>2590</v>
      </c>
      <c r="C333" s="137">
        <v>2</v>
      </c>
    </row>
    <row r="334" spans="2:3" ht="15">
      <c r="B334" s="130" t="s">
        <v>2591</v>
      </c>
      <c r="C334" s="137">
        <v>251</v>
      </c>
    </row>
    <row r="335" spans="2:3" ht="15">
      <c r="B335" s="130" t="s">
        <v>2602</v>
      </c>
      <c r="C335" s="137">
        <v>23</v>
      </c>
    </row>
    <row r="336" spans="2:3" ht="15">
      <c r="B336" s="130" t="s">
        <v>2606</v>
      </c>
      <c r="C336" s="137">
        <v>78</v>
      </c>
    </row>
    <row r="337" spans="2:3" ht="15">
      <c r="B337" s="130" t="s">
        <v>2607</v>
      </c>
      <c r="C337" s="137">
        <v>139</v>
      </c>
    </row>
    <row r="338" spans="2:3" ht="15">
      <c r="B338" s="130" t="s">
        <v>2609</v>
      </c>
      <c r="C338" s="137">
        <v>179</v>
      </c>
    </row>
    <row r="339" spans="2:3" ht="15">
      <c r="B339" s="130" t="s">
        <v>2611</v>
      </c>
      <c r="C339" s="137">
        <v>382</v>
      </c>
    </row>
    <row r="340" spans="2:3" ht="15">
      <c r="B340" s="130" t="s">
        <v>2620</v>
      </c>
      <c r="C340" s="137">
        <v>234</v>
      </c>
    </row>
    <row r="341" spans="2:3" ht="15">
      <c r="B341" s="130" t="s">
        <v>2621</v>
      </c>
      <c r="C341" s="137">
        <v>298</v>
      </c>
    </row>
    <row r="342" spans="2:3" ht="15">
      <c r="B342" s="130" t="s">
        <v>2623</v>
      </c>
      <c r="C342" s="137">
        <v>308</v>
      </c>
    </row>
    <row r="343" spans="2:3" ht="15">
      <c r="B343" s="130" t="s">
        <v>2639</v>
      </c>
      <c r="C343" s="137">
        <v>109</v>
      </c>
    </row>
    <row r="344" spans="2:3" ht="15">
      <c r="B344" s="130" t="s">
        <v>2641</v>
      </c>
      <c r="C344" s="137">
        <v>309</v>
      </c>
    </row>
    <row r="345" spans="2:3" ht="15">
      <c r="B345" s="130" t="s">
        <v>2645</v>
      </c>
      <c r="C345" s="137">
        <v>79</v>
      </c>
    </row>
    <row r="346" spans="2:3" ht="15">
      <c r="B346" s="130" t="s">
        <v>2649</v>
      </c>
      <c r="C346" s="137">
        <v>130</v>
      </c>
    </row>
    <row r="347" spans="2:3" ht="15">
      <c r="B347" s="130" t="s">
        <v>2654</v>
      </c>
      <c r="C347" s="137">
        <v>336</v>
      </c>
    </row>
    <row r="348" spans="2:3" ht="15">
      <c r="B348" s="130" t="s">
        <v>2660</v>
      </c>
      <c r="C348" s="137">
        <v>165</v>
      </c>
    </row>
    <row r="349" spans="2:3" ht="15">
      <c r="B349" s="130" t="s">
        <v>2675</v>
      </c>
      <c r="C349" s="137">
        <v>74</v>
      </c>
    </row>
    <row r="350" spans="2:3" ht="15">
      <c r="B350" s="130" t="s">
        <v>2687</v>
      </c>
      <c r="C350" s="137">
        <v>59</v>
      </c>
    </row>
    <row r="351" spans="2:3" ht="15">
      <c r="B351" s="130" t="s">
        <v>2690</v>
      </c>
      <c r="C351" s="137">
        <v>23</v>
      </c>
    </row>
    <row r="352" spans="2:3" ht="15">
      <c r="B352" s="130" t="s">
        <v>2691</v>
      </c>
      <c r="C352" s="137">
        <v>160</v>
      </c>
    </row>
    <row r="353" spans="2:8" ht="15">
      <c r="B353" s="130" t="s">
        <v>2695</v>
      </c>
      <c r="C353" s="137">
        <v>109</v>
      </c>
    </row>
    <row r="354" spans="2:8" ht="15">
      <c r="B354" s="130" t="s">
        <v>2697</v>
      </c>
      <c r="C354" s="137">
        <v>65</v>
      </c>
    </row>
    <row r="355" spans="2:8" ht="15">
      <c r="B355" s="130" t="s">
        <v>2704</v>
      </c>
      <c r="C355" s="137">
        <v>174</v>
      </c>
    </row>
    <row r="356" spans="2:8" ht="15">
      <c r="B356" s="130" t="s">
        <v>2707</v>
      </c>
      <c r="C356" s="137">
        <v>105</v>
      </c>
    </row>
    <row r="357" spans="2:8" ht="15">
      <c r="B357" s="130" t="s">
        <v>2709</v>
      </c>
      <c r="C357" s="137">
        <v>218</v>
      </c>
    </row>
    <row r="358" spans="2:8" ht="15">
      <c r="B358" s="130" t="s">
        <v>2710</v>
      </c>
      <c r="C358" s="137">
        <v>232</v>
      </c>
    </row>
    <row r="359" spans="2:8" ht="15">
      <c r="B359" s="130" t="s">
        <v>2711</v>
      </c>
      <c r="C359" s="137">
        <v>132</v>
      </c>
    </row>
    <row r="360" spans="2:8" ht="15">
      <c r="B360" s="130" t="s">
        <v>2715</v>
      </c>
      <c r="C360" s="137">
        <v>9</v>
      </c>
    </row>
    <row r="361" spans="2:8" ht="15">
      <c r="B361" s="130" t="s">
        <v>2718</v>
      </c>
      <c r="C361" s="137">
        <v>138</v>
      </c>
    </row>
    <row r="362" spans="2:8" ht="15">
      <c r="B362" s="130" t="s">
        <v>2723</v>
      </c>
      <c r="C362" s="137">
        <v>32</v>
      </c>
    </row>
    <row r="363" spans="2:8" ht="15">
      <c r="B363" s="130" t="s">
        <v>2725</v>
      </c>
      <c r="C363" s="137">
        <v>56</v>
      </c>
    </row>
    <row r="364" spans="2:8" ht="15">
      <c r="B364" s="130" t="s">
        <v>2746</v>
      </c>
      <c r="C364" s="137">
        <v>80</v>
      </c>
    </row>
    <row r="367" spans="2:8" s="165" customFormat="1" ht="15.75">
      <c r="B367" s="138" t="s">
        <v>2730</v>
      </c>
      <c r="C367" s="139" t="s">
        <v>2742</v>
      </c>
      <c r="F367" s="167"/>
      <c r="G367" s="167"/>
      <c r="H367" s="167"/>
    </row>
    <row r="368" spans="2:8" ht="15">
      <c r="B368" s="130" t="s">
        <v>2525</v>
      </c>
      <c r="C368" s="132">
        <v>183734376.87</v>
      </c>
    </row>
    <row r="369" spans="2:3" ht="15">
      <c r="B369" s="130" t="s">
        <v>2529</v>
      </c>
      <c r="C369" s="132">
        <v>141338704.86000001</v>
      </c>
    </row>
    <row r="370" spans="2:3" ht="15">
      <c r="B370" s="130" t="s">
        <v>2534</v>
      </c>
      <c r="C370" s="132">
        <v>1862421.07</v>
      </c>
    </row>
    <row r="371" spans="2:3" ht="15">
      <c r="B371" s="130" t="s">
        <v>2535</v>
      </c>
      <c r="C371" s="132">
        <v>236199419.91</v>
      </c>
    </row>
    <row r="372" spans="2:3" ht="15">
      <c r="B372" s="130" t="s">
        <v>2548</v>
      </c>
      <c r="C372" s="132">
        <v>241320348.31999999</v>
      </c>
    </row>
    <row r="373" spans="2:3" ht="15">
      <c r="B373" s="130" t="s">
        <v>2550</v>
      </c>
      <c r="C373" s="132">
        <v>229162319.55000001</v>
      </c>
    </row>
    <row r="374" spans="2:3" ht="15">
      <c r="B374" s="130" t="s">
        <v>2554</v>
      </c>
      <c r="C374" s="132">
        <v>69008547</v>
      </c>
    </row>
    <row r="375" spans="2:3" ht="15">
      <c r="B375" s="130" t="s">
        <v>2563</v>
      </c>
      <c r="C375" s="132">
        <v>74534869.129999995</v>
      </c>
    </row>
    <row r="376" spans="2:3" ht="15">
      <c r="B376" s="130" t="s">
        <v>2574</v>
      </c>
      <c r="C376" s="132">
        <v>668377.52</v>
      </c>
    </row>
    <row r="377" spans="2:3" ht="15">
      <c r="B377" s="130" t="s">
        <v>2575</v>
      </c>
      <c r="C377" s="132">
        <v>239354659.33000001</v>
      </c>
    </row>
    <row r="378" spans="2:3" ht="15">
      <c r="B378" s="130" t="s">
        <v>2576</v>
      </c>
      <c r="C378" s="132">
        <v>17573609.75</v>
      </c>
    </row>
    <row r="379" spans="2:3" ht="15">
      <c r="B379" s="130" t="s">
        <v>2578</v>
      </c>
      <c r="C379" s="132">
        <v>180563259.59</v>
      </c>
    </row>
    <row r="380" spans="2:3" ht="15">
      <c r="B380" s="130" t="s">
        <v>2590</v>
      </c>
      <c r="C380" s="132">
        <v>2977201.35</v>
      </c>
    </row>
    <row r="381" spans="2:3" ht="15">
      <c r="B381" s="130" t="s">
        <v>2591</v>
      </c>
      <c r="C381" s="132">
        <v>352554648.74000001</v>
      </c>
    </row>
    <row r="382" spans="2:3" ht="15">
      <c r="B382" s="130" t="s">
        <v>2602</v>
      </c>
      <c r="C382" s="132">
        <v>18027301.010000002</v>
      </c>
    </row>
    <row r="383" spans="2:3" ht="15">
      <c r="B383" s="130" t="s">
        <v>2606</v>
      </c>
      <c r="C383" s="132">
        <v>139336028.99000001</v>
      </c>
    </row>
    <row r="384" spans="2:3" ht="15">
      <c r="B384" s="130" t="s">
        <v>2607</v>
      </c>
      <c r="C384" s="132">
        <v>98993865.799999997</v>
      </c>
    </row>
    <row r="385" spans="2:3" ht="15">
      <c r="B385" s="130" t="s">
        <v>2609</v>
      </c>
      <c r="C385" s="132">
        <v>154221057.31999999</v>
      </c>
    </row>
    <row r="386" spans="2:3" ht="15">
      <c r="B386" s="130" t="s">
        <v>2611</v>
      </c>
      <c r="C386" s="132">
        <v>286228722.38999999</v>
      </c>
    </row>
    <row r="387" spans="2:3" ht="15">
      <c r="B387" s="130" t="s">
        <v>2620</v>
      </c>
      <c r="C387" s="132">
        <v>221031198.61999997</v>
      </c>
    </row>
    <row r="388" spans="2:3" ht="15">
      <c r="B388" s="130" t="s">
        <v>2621</v>
      </c>
      <c r="C388" s="132">
        <v>206112440.32000002</v>
      </c>
    </row>
    <row r="389" spans="2:3" ht="15">
      <c r="B389" s="130" t="s">
        <v>2623</v>
      </c>
      <c r="C389" s="132">
        <v>251114641.89999998</v>
      </c>
    </row>
    <row r="390" spans="2:3" ht="15">
      <c r="B390" s="130" t="s">
        <v>2639</v>
      </c>
      <c r="C390" s="132">
        <v>125589137.05000001</v>
      </c>
    </row>
    <row r="391" spans="2:3" ht="15">
      <c r="B391" s="130" t="s">
        <v>2641</v>
      </c>
      <c r="C391" s="132">
        <v>268123008.25999999</v>
      </c>
    </row>
    <row r="392" spans="2:3" ht="15">
      <c r="B392" s="130" t="s">
        <v>2645</v>
      </c>
      <c r="C392" s="132">
        <v>66600437.519999996</v>
      </c>
    </row>
    <row r="393" spans="2:3" ht="15">
      <c r="B393" s="130" t="s">
        <v>2649</v>
      </c>
      <c r="C393" s="132">
        <v>153172491.18000001</v>
      </c>
    </row>
    <row r="394" spans="2:3" ht="15">
      <c r="B394" s="130" t="s">
        <v>2654</v>
      </c>
      <c r="C394" s="132">
        <v>234017662.75</v>
      </c>
    </row>
    <row r="395" spans="2:3" ht="15">
      <c r="B395" s="130" t="s">
        <v>2660</v>
      </c>
      <c r="C395" s="132">
        <v>335395387.79000002</v>
      </c>
    </row>
    <row r="396" spans="2:3" ht="15">
      <c r="B396" s="130" t="s">
        <v>2675</v>
      </c>
      <c r="C396" s="132">
        <v>49743014.689999998</v>
      </c>
    </row>
    <row r="397" spans="2:3" ht="15">
      <c r="B397" s="130" t="s">
        <v>2687</v>
      </c>
      <c r="C397" s="132">
        <v>28760483.5</v>
      </c>
    </row>
    <row r="398" spans="2:3" ht="15">
      <c r="B398" s="130" t="s">
        <v>2690</v>
      </c>
      <c r="C398" s="132">
        <v>20933834.209999997</v>
      </c>
    </row>
    <row r="399" spans="2:3" ht="15">
      <c r="B399" s="130" t="s">
        <v>2691</v>
      </c>
      <c r="C399" s="132">
        <v>167417174.88</v>
      </c>
    </row>
    <row r="400" spans="2:3" ht="15">
      <c r="B400" s="130" t="s">
        <v>2695</v>
      </c>
      <c r="C400" s="132">
        <v>142595291.31</v>
      </c>
    </row>
    <row r="401" spans="2:3" ht="15">
      <c r="B401" s="130" t="s">
        <v>2697</v>
      </c>
      <c r="C401" s="132">
        <v>123242441.95</v>
      </c>
    </row>
    <row r="402" spans="2:3" ht="15">
      <c r="B402" s="130" t="s">
        <v>2704</v>
      </c>
      <c r="C402" s="132">
        <v>131106423.97</v>
      </c>
    </row>
    <row r="403" spans="2:3" ht="15">
      <c r="B403" s="130" t="s">
        <v>2707</v>
      </c>
      <c r="C403" s="132">
        <v>193185817.36000001</v>
      </c>
    </row>
    <row r="404" spans="2:3" ht="15">
      <c r="B404" s="130" t="s">
        <v>2709</v>
      </c>
      <c r="C404" s="132">
        <v>457978827.30000001</v>
      </c>
    </row>
    <row r="405" spans="2:3" ht="15">
      <c r="B405" s="130" t="s">
        <v>2710</v>
      </c>
      <c r="C405" s="132">
        <v>195551112.30000001</v>
      </c>
    </row>
    <row r="406" spans="2:3" ht="15">
      <c r="B406" s="130" t="s">
        <v>2711</v>
      </c>
      <c r="C406" s="132">
        <v>200856822.96000001</v>
      </c>
    </row>
    <row r="407" spans="2:3" ht="15">
      <c r="B407" s="130" t="s">
        <v>2715</v>
      </c>
      <c r="C407" s="132">
        <v>10568945.75</v>
      </c>
    </row>
    <row r="408" spans="2:3" ht="15">
      <c r="B408" s="130" t="s">
        <v>2718</v>
      </c>
      <c r="C408" s="132">
        <v>166856216.27999997</v>
      </c>
    </row>
    <row r="409" spans="2:3" ht="15">
      <c r="B409" s="130" t="s">
        <v>2723</v>
      </c>
      <c r="C409" s="132">
        <v>45210964.560000002</v>
      </c>
    </row>
    <row r="410" spans="2:3" ht="15">
      <c r="B410" s="130" t="s">
        <v>2725</v>
      </c>
      <c r="C410" s="132">
        <v>43679710.75</v>
      </c>
    </row>
    <row r="411" spans="2:3" ht="15">
      <c r="B411" s="130" t="s">
        <v>2746</v>
      </c>
      <c r="C411" s="132">
        <v>139548978.00999999</v>
      </c>
    </row>
    <row r="412" spans="2:3" ht="15.75">
      <c r="C412" s="160">
        <f>SUM(C368:C411)</f>
        <v>6646052203.670001</v>
      </c>
    </row>
    <row r="414" spans="2:3" ht="15">
      <c r="B414" s="130" t="s">
        <v>2525</v>
      </c>
      <c r="C414" s="132">
        <v>167912130.47999999</v>
      </c>
    </row>
    <row r="415" spans="2:3" ht="15">
      <c r="B415" s="130" t="s">
        <v>2529</v>
      </c>
      <c r="C415" s="132">
        <v>134590773.5</v>
      </c>
    </row>
    <row r="416" spans="2:3" ht="15">
      <c r="B416" s="130" t="s">
        <v>2534</v>
      </c>
      <c r="C416" s="132">
        <v>1799700</v>
      </c>
    </row>
    <row r="417" spans="2:3" ht="15">
      <c r="B417" s="130" t="s">
        <v>2535</v>
      </c>
      <c r="C417" s="132">
        <v>225779766.59999999</v>
      </c>
    </row>
    <row r="418" spans="2:3" ht="15">
      <c r="B418" s="130" t="s">
        <v>2548</v>
      </c>
      <c r="C418" s="132">
        <v>221246439.84</v>
      </c>
    </row>
    <row r="419" spans="2:3" ht="15">
      <c r="B419" s="130" t="s">
        <v>2550</v>
      </c>
      <c r="C419" s="132">
        <v>229087519.02000001</v>
      </c>
    </row>
    <row r="420" spans="2:3" ht="15">
      <c r="B420" s="130" t="s">
        <v>2554</v>
      </c>
      <c r="C420" s="132">
        <v>62617713</v>
      </c>
    </row>
    <row r="421" spans="2:3" ht="15">
      <c r="B421" s="130" t="s">
        <v>2563</v>
      </c>
      <c r="C421" s="132">
        <v>75975869.719999999</v>
      </c>
    </row>
    <row r="422" spans="2:3" ht="15">
      <c r="B422" s="130" t="s">
        <v>2574</v>
      </c>
      <c r="C422" s="132">
        <v>664887.5</v>
      </c>
    </row>
    <row r="423" spans="2:3" ht="15">
      <c r="B423" s="130" t="s">
        <v>2575</v>
      </c>
      <c r="C423" s="132">
        <v>233750406.85999998</v>
      </c>
    </row>
    <row r="424" spans="2:3" ht="15">
      <c r="B424" s="130" t="s">
        <v>2576</v>
      </c>
      <c r="C424" s="132">
        <v>18130000.5</v>
      </c>
    </row>
    <row r="425" spans="2:3" ht="15">
      <c r="B425" s="130" t="s">
        <v>2578</v>
      </c>
      <c r="C425" s="132">
        <v>169667860.5</v>
      </c>
    </row>
    <row r="426" spans="2:3" ht="15">
      <c r="B426" s="130" t="s">
        <v>2590</v>
      </c>
      <c r="C426" s="132">
        <v>2802808.75</v>
      </c>
    </row>
    <row r="427" spans="2:3" ht="15">
      <c r="B427" s="130" t="s">
        <v>2591</v>
      </c>
      <c r="C427" s="132">
        <v>331651812.93000001</v>
      </c>
    </row>
    <row r="428" spans="2:3" ht="15">
      <c r="B428" s="130" t="s">
        <v>2602</v>
      </c>
      <c r="C428" s="132">
        <v>18061752.23</v>
      </c>
    </row>
    <row r="429" spans="2:3" ht="15">
      <c r="B429" s="130" t="s">
        <v>2606</v>
      </c>
      <c r="C429" s="132">
        <v>130891560.54000001</v>
      </c>
    </row>
    <row r="430" spans="2:3" ht="15">
      <c r="B430" s="130" t="s">
        <v>2607</v>
      </c>
      <c r="C430" s="132">
        <v>98514915.599999994</v>
      </c>
    </row>
    <row r="431" spans="2:3" ht="15">
      <c r="B431" s="130" t="s">
        <v>2609</v>
      </c>
      <c r="C431" s="132">
        <v>134312996.88</v>
      </c>
    </row>
    <row r="432" spans="2:3" ht="15">
      <c r="B432" s="130" t="s">
        <v>2611</v>
      </c>
      <c r="C432" s="132">
        <v>286414860.60000002</v>
      </c>
    </row>
    <row r="433" spans="2:3" ht="15">
      <c r="B433" s="130" t="s">
        <v>2620</v>
      </c>
      <c r="C433" s="132">
        <v>205818652.59999999</v>
      </c>
    </row>
    <row r="434" spans="2:3" ht="15">
      <c r="B434" s="130" t="s">
        <v>2621</v>
      </c>
      <c r="C434" s="132">
        <v>201426544</v>
      </c>
    </row>
    <row r="435" spans="2:3" ht="15">
      <c r="B435" s="130" t="s">
        <v>2623</v>
      </c>
      <c r="C435" s="132">
        <v>250443985.68000001</v>
      </c>
    </row>
    <row r="436" spans="2:3" ht="15">
      <c r="B436" s="130" t="s">
        <v>2639</v>
      </c>
      <c r="C436" s="132">
        <v>112604808.76000001</v>
      </c>
    </row>
    <row r="437" spans="2:3" ht="15">
      <c r="B437" s="130" t="s">
        <v>2641</v>
      </c>
      <c r="C437" s="132">
        <v>252196727.13</v>
      </c>
    </row>
    <row r="438" spans="2:3" ht="15">
      <c r="B438" s="130" t="s">
        <v>2645</v>
      </c>
      <c r="C438" s="132">
        <v>64434871.909999996</v>
      </c>
    </row>
    <row r="439" spans="2:3" ht="15">
      <c r="B439" s="130" t="s">
        <v>2649</v>
      </c>
      <c r="C439" s="132">
        <v>148230082</v>
      </c>
    </row>
    <row r="440" spans="2:3" ht="15">
      <c r="B440" s="130" t="s">
        <v>2654</v>
      </c>
      <c r="C440" s="132">
        <v>230319124.05000001</v>
      </c>
    </row>
    <row r="441" spans="2:3" ht="15">
      <c r="B441" s="130" t="s">
        <v>2660</v>
      </c>
      <c r="C441" s="132">
        <v>315721306.88999999</v>
      </c>
    </row>
    <row r="442" spans="2:3" ht="15">
      <c r="B442" s="130" t="s">
        <v>2675</v>
      </c>
      <c r="C442" s="132">
        <v>46608331.140000001</v>
      </c>
    </row>
    <row r="443" spans="2:3" ht="15">
      <c r="B443" s="130" t="s">
        <v>2687</v>
      </c>
      <c r="C443" s="132">
        <v>28828212.699999999</v>
      </c>
    </row>
    <row r="444" spans="2:3" ht="15">
      <c r="B444" s="130" t="s">
        <v>2690</v>
      </c>
      <c r="C444" s="132">
        <v>21682848.879999999</v>
      </c>
    </row>
    <row r="445" spans="2:3" ht="15">
      <c r="B445" s="130" t="s">
        <v>2691</v>
      </c>
      <c r="C445" s="132">
        <v>155350087.19999999</v>
      </c>
    </row>
    <row r="446" spans="2:3" ht="15">
      <c r="B446" s="130" t="s">
        <v>2695</v>
      </c>
      <c r="C446" s="132">
        <v>127898715</v>
      </c>
    </row>
    <row r="447" spans="2:3" ht="15">
      <c r="B447" s="130" t="s">
        <v>2697</v>
      </c>
      <c r="C447" s="132">
        <v>110614659.42</v>
      </c>
    </row>
    <row r="448" spans="2:3" ht="15">
      <c r="B448" s="130" t="s">
        <v>2704</v>
      </c>
      <c r="C448" s="132">
        <v>127064848.5</v>
      </c>
    </row>
    <row r="449" spans="2:6" ht="15">
      <c r="B449" s="130" t="s">
        <v>2707</v>
      </c>
      <c r="C449" s="132">
        <v>184741987.5</v>
      </c>
    </row>
    <row r="450" spans="2:6" ht="15">
      <c r="B450" s="130" t="s">
        <v>2709</v>
      </c>
      <c r="C450" s="132">
        <v>415359932.90999997</v>
      </c>
    </row>
    <row r="451" spans="2:6" ht="15">
      <c r="B451" s="130" t="s">
        <v>2710</v>
      </c>
      <c r="C451" s="132">
        <v>202034918.93000001</v>
      </c>
    </row>
    <row r="452" spans="2:6" ht="15">
      <c r="B452" s="130" t="s">
        <v>2711</v>
      </c>
      <c r="C452" s="132">
        <v>186901337.93000001</v>
      </c>
    </row>
    <row r="453" spans="2:6" ht="15">
      <c r="B453" s="130" t="s">
        <v>2715</v>
      </c>
      <c r="C453" s="132">
        <v>10287862.65</v>
      </c>
    </row>
    <row r="454" spans="2:6" ht="15">
      <c r="B454" s="130" t="s">
        <v>2718</v>
      </c>
      <c r="C454" s="132">
        <v>161317738.97999999</v>
      </c>
    </row>
    <row r="455" spans="2:6" ht="15">
      <c r="B455" s="130" t="s">
        <v>2723</v>
      </c>
      <c r="C455" s="132">
        <v>42689600</v>
      </c>
    </row>
    <row r="456" spans="2:6" ht="15">
      <c r="B456" s="130" t="s">
        <v>2725</v>
      </c>
      <c r="C456" s="132">
        <v>40285000</v>
      </c>
    </row>
    <row r="457" spans="2:6" ht="15">
      <c r="B457" s="130" t="s">
        <v>2746</v>
      </c>
      <c r="C457" s="132">
        <v>131853508.8</v>
      </c>
    </row>
    <row r="458" spans="2:6" ht="15.75">
      <c r="C458" s="160">
        <f>SUM(C414:C457)</f>
        <v>6318589468.6099997</v>
      </c>
    </row>
    <row r="460" spans="2:6" ht="15.75">
      <c r="B460" s="168" t="s">
        <v>2748</v>
      </c>
      <c r="C460" s="160">
        <f>+C458-C412</f>
        <v>-327462735.06000137</v>
      </c>
    </row>
    <row r="463" spans="2:6" ht="15">
      <c r="B463" s="34" t="s">
        <v>2735</v>
      </c>
      <c r="C463" s="140">
        <v>44347</v>
      </c>
      <c r="D463" s="141"/>
      <c r="E463" s="142"/>
      <c r="F463" s="23"/>
    </row>
    <row r="464" spans="2:6" ht="45">
      <c r="B464" s="143" t="s">
        <v>2385</v>
      </c>
      <c r="C464" s="143" t="s">
        <v>2736</v>
      </c>
      <c r="D464" s="144" t="s">
        <v>2387</v>
      </c>
      <c r="E464" s="145" t="s">
        <v>2388</v>
      </c>
      <c r="F464" s="121" t="s">
        <v>2389</v>
      </c>
    </row>
    <row r="465" spans="2:8" s="165" customFormat="1" ht="15">
      <c r="B465" s="276" t="s">
        <v>2758</v>
      </c>
      <c r="C465" s="277">
        <v>7300</v>
      </c>
      <c r="D465" s="278">
        <v>35080.656199999998</v>
      </c>
      <c r="E465" s="279">
        <v>35602.9</v>
      </c>
      <c r="F465" s="280" t="s">
        <v>2749</v>
      </c>
      <c r="G465" s="167"/>
      <c r="H465" s="167"/>
    </row>
    <row r="466" spans="2:8" s="165" customFormat="1">
      <c r="B466" s="266" t="s">
        <v>2755</v>
      </c>
      <c r="C466" s="210"/>
      <c r="D466" s="210"/>
      <c r="E466" s="210"/>
      <c r="F466" s="240"/>
      <c r="G466" s="167"/>
      <c r="H466" s="167"/>
    </row>
    <row r="467" spans="2:8" s="165" customFormat="1">
      <c r="B467" s="210"/>
      <c r="C467" s="210"/>
      <c r="D467" s="210"/>
      <c r="E467" s="210"/>
      <c r="F467" s="240"/>
      <c r="G467" s="167"/>
      <c r="H467" s="167"/>
    </row>
    <row r="468" spans="2:8" s="165" customFormat="1">
      <c r="B468" s="165" t="s">
        <v>2750</v>
      </c>
      <c r="C468" s="281">
        <v>9.7999999999999997E-3</v>
      </c>
      <c r="D468" s="210"/>
      <c r="E468" s="210"/>
      <c r="F468" s="240"/>
      <c r="G468" s="167"/>
      <c r="H468" s="167"/>
    </row>
    <row r="469" spans="2:8" s="165" customFormat="1">
      <c r="C469" s="199"/>
      <c r="F469" s="167"/>
      <c r="G469" s="167"/>
      <c r="H469" s="167"/>
    </row>
    <row r="470" spans="2:8" s="165" customFormat="1">
      <c r="C470" s="199"/>
      <c r="F470" s="167"/>
      <c r="G470" s="167"/>
      <c r="H470" s="167"/>
    </row>
    <row r="471" spans="2:8" s="165" customFormat="1" ht="15">
      <c r="B471" s="231" t="s">
        <v>2519</v>
      </c>
      <c r="C471" s="199"/>
      <c r="F471" s="167"/>
      <c r="G471" s="167"/>
      <c r="H471" s="167"/>
    </row>
    <row r="472" spans="2:8" s="165" customFormat="1">
      <c r="C472" s="199"/>
      <c r="F472" s="167"/>
      <c r="G472" s="167"/>
      <c r="H472" s="167"/>
    </row>
    <row r="473" spans="2:8" s="165" customFormat="1" ht="15">
      <c r="B473" s="282" t="s">
        <v>2751</v>
      </c>
      <c r="C473" s="169" t="s">
        <v>2740</v>
      </c>
      <c r="F473" s="167"/>
      <c r="G473" s="167"/>
      <c r="H473" s="167"/>
    </row>
    <row r="474" spans="2:8" s="165" customFormat="1" ht="15">
      <c r="B474" s="241" t="s">
        <v>2757</v>
      </c>
      <c r="C474" s="283">
        <v>7300</v>
      </c>
      <c r="F474" s="167"/>
      <c r="G474" s="167"/>
      <c r="H474" s="167"/>
    </row>
    <row r="475" spans="2:8" s="165" customFormat="1">
      <c r="C475" s="199"/>
      <c r="F475" s="167"/>
      <c r="G475" s="167"/>
      <c r="H475" s="167"/>
    </row>
    <row r="476" spans="2:8" s="165" customFormat="1">
      <c r="C476" s="199"/>
      <c r="F476" s="167"/>
      <c r="G476" s="167"/>
      <c r="H476" s="167"/>
    </row>
    <row r="477" spans="2:8" s="165" customFormat="1" ht="15">
      <c r="B477" s="282" t="s">
        <v>2752</v>
      </c>
      <c r="C477" s="170" t="s">
        <v>2740</v>
      </c>
      <c r="F477" s="167"/>
      <c r="G477" s="167"/>
      <c r="H477" s="167"/>
    </row>
    <row r="478" spans="2:8" s="165" customFormat="1" ht="15">
      <c r="B478" s="241" t="s">
        <v>2757</v>
      </c>
      <c r="C478" s="283">
        <v>7300</v>
      </c>
      <c r="F478" s="167"/>
      <c r="G478" s="167"/>
      <c r="H478" s="167"/>
    </row>
    <row r="479" spans="2:8" s="165" customFormat="1">
      <c r="C479" s="199"/>
      <c r="F479" s="167"/>
      <c r="G479" s="167"/>
      <c r="H479" s="167"/>
    </row>
    <row r="480" spans="2:8" s="165" customFormat="1">
      <c r="C480" s="199"/>
      <c r="F480" s="167"/>
      <c r="G480" s="167"/>
      <c r="H480" s="167"/>
    </row>
    <row r="481" spans="2:8" s="165" customFormat="1" ht="15">
      <c r="B481" s="282" t="s">
        <v>2753</v>
      </c>
      <c r="C481" s="171" t="s">
        <v>2742</v>
      </c>
      <c r="F481" s="167"/>
      <c r="G481" s="167"/>
      <c r="H481" s="167"/>
    </row>
    <row r="482" spans="2:8" s="165" customFormat="1" ht="15">
      <c r="B482" s="241" t="s">
        <v>2757</v>
      </c>
      <c r="C482" s="284">
        <v>255269418.55000001</v>
      </c>
      <c r="F482" s="167"/>
      <c r="G482" s="167"/>
      <c r="H482" s="167"/>
    </row>
    <row r="483" spans="2:8" s="165" customFormat="1" ht="15.75">
      <c r="C483" s="285">
        <f>SUM(C482:C482)</f>
        <v>255269418.55000001</v>
      </c>
      <c r="F483" s="167"/>
      <c r="G483" s="167"/>
      <c r="H483" s="167"/>
    </row>
    <row r="484" spans="2:8" s="165" customFormat="1">
      <c r="C484" s="199"/>
      <c r="F484" s="167"/>
      <c r="G484" s="167"/>
      <c r="H484" s="167"/>
    </row>
    <row r="485" spans="2:8" s="165" customFormat="1" ht="15">
      <c r="B485" s="282" t="s">
        <v>2754</v>
      </c>
      <c r="C485" s="171" t="s">
        <v>2742</v>
      </c>
      <c r="F485" s="167"/>
      <c r="G485" s="167"/>
      <c r="H485" s="167"/>
    </row>
    <row r="486" spans="2:8" s="165" customFormat="1" ht="15">
      <c r="B486" s="241" t="s">
        <v>2757</v>
      </c>
      <c r="C486" s="286">
        <v>272764986.44999999</v>
      </c>
      <c r="F486" s="167"/>
      <c r="G486" s="167"/>
      <c r="H486" s="167"/>
    </row>
    <row r="487" spans="2:8" s="165" customFormat="1" ht="15.75">
      <c r="C487" s="285">
        <f>SUM(C486:C486)</f>
        <v>272764986.44999999</v>
      </c>
      <c r="F487" s="167"/>
      <c r="G487" s="167"/>
      <c r="H487" s="167"/>
    </row>
    <row r="488" spans="2:8" s="165" customFormat="1">
      <c r="C488" s="199"/>
      <c r="F488" s="167"/>
      <c r="G488" s="167"/>
      <c r="H488" s="167"/>
    </row>
    <row r="489" spans="2:8" s="165" customFormat="1" ht="15.75">
      <c r="B489" s="287" t="s">
        <v>2744</v>
      </c>
      <c r="C489" s="285">
        <f>+C487-C483</f>
        <v>17495567.899999976</v>
      </c>
      <c r="F489" s="167"/>
      <c r="G489" s="167"/>
      <c r="H489" s="167"/>
    </row>
    <row r="490" spans="2:8" s="165" customFormat="1" ht="15.75">
      <c r="B490" s="287"/>
      <c r="C490" s="285"/>
      <c r="F490" s="167"/>
      <c r="G490" s="167"/>
      <c r="H490" s="167"/>
    </row>
    <row r="491" spans="2:8">
      <c r="C491" s="15"/>
    </row>
    <row r="492" spans="2:8" ht="15">
      <c r="B492" s="34" t="s">
        <v>2735</v>
      </c>
      <c r="C492" s="140">
        <v>44347</v>
      </c>
      <c r="D492" s="141"/>
      <c r="E492" s="142"/>
      <c r="F492" s="23"/>
    </row>
    <row r="493" spans="2:8" ht="45">
      <c r="B493" s="143" t="s">
        <v>2385</v>
      </c>
      <c r="C493" s="143" t="s">
        <v>2736</v>
      </c>
      <c r="D493" s="144" t="s">
        <v>2387</v>
      </c>
      <c r="E493" s="145" t="s">
        <v>2388</v>
      </c>
      <c r="F493" s="121" t="s">
        <v>2389</v>
      </c>
    </row>
    <row r="494" spans="2:8" s="146" customFormat="1">
      <c r="B494" s="147" t="s">
        <v>192</v>
      </c>
      <c r="C494" s="148" t="s">
        <v>192</v>
      </c>
      <c r="D494" s="149" t="s">
        <v>192</v>
      </c>
      <c r="E494" s="149" t="s">
        <v>192</v>
      </c>
      <c r="F494" s="149" t="s">
        <v>192</v>
      </c>
      <c r="G494" s="15"/>
      <c r="H494" s="15"/>
    </row>
    <row r="495" spans="2:8">
      <c r="B495" s="150"/>
      <c r="C495" s="24"/>
      <c r="D495" s="24"/>
      <c r="E495" s="24"/>
      <c r="F495" s="23"/>
    </row>
    <row r="496" spans="2:8">
      <c r="B496" s="24"/>
      <c r="C496" s="24"/>
      <c r="D496" s="24"/>
      <c r="E496" s="24"/>
      <c r="F496" s="23"/>
    </row>
    <row r="497" spans="2:6">
      <c r="B497" s="14" t="s">
        <v>2737</v>
      </c>
      <c r="C497" s="148" t="s">
        <v>192</v>
      </c>
      <c r="D497" s="24"/>
      <c r="E497" s="24"/>
      <c r="F497" s="23"/>
    </row>
    <row r="498" spans="2:6">
      <c r="B498" s="24"/>
      <c r="C498" s="24"/>
      <c r="D498" s="24"/>
      <c r="E498" s="24"/>
      <c r="F498" s="23"/>
    </row>
    <row r="499" spans="2:6" ht="15">
      <c r="B499" s="133" t="s">
        <v>2738</v>
      </c>
      <c r="C499" s="24"/>
      <c r="E499" s="24"/>
      <c r="F499" s="23"/>
    </row>
    <row r="500" spans="2:6">
      <c r="B500" s="24"/>
      <c r="C500" s="24"/>
      <c r="E500" s="24"/>
      <c r="F500" s="23"/>
    </row>
    <row r="501" spans="2:6" ht="15">
      <c r="B501" s="151" t="s">
        <v>2739</v>
      </c>
      <c r="C501" s="152" t="s">
        <v>2740</v>
      </c>
      <c r="E501" s="24"/>
      <c r="F501" s="23"/>
    </row>
    <row r="502" spans="2:6" ht="15">
      <c r="B502" s="153"/>
      <c r="C502" s="148" t="s">
        <v>192</v>
      </c>
      <c r="E502" s="24"/>
      <c r="F502" s="23"/>
    </row>
    <row r="503" spans="2:6" ht="15">
      <c r="B503" s="154"/>
      <c r="C503" s="155"/>
      <c r="E503" s="24"/>
      <c r="F503" s="23"/>
    </row>
    <row r="504" spans="2:6">
      <c r="C504" s="1"/>
      <c r="E504" s="24"/>
      <c r="F504" s="23"/>
    </row>
    <row r="505" spans="2:6" ht="15">
      <c r="B505" s="156" t="s">
        <v>2729</v>
      </c>
      <c r="C505" s="157" t="s">
        <v>2740</v>
      </c>
      <c r="E505" s="24"/>
      <c r="F505" s="23"/>
    </row>
    <row r="506" spans="2:6">
      <c r="B506" s="148"/>
      <c r="C506" s="148" t="s">
        <v>192</v>
      </c>
      <c r="E506" s="24"/>
      <c r="F506" s="23"/>
    </row>
    <row r="507" spans="2:6">
      <c r="C507" s="146"/>
      <c r="E507" s="24"/>
      <c r="F507" s="23"/>
    </row>
    <row r="508" spans="2:6" ht="15">
      <c r="B508" s="151" t="s">
        <v>2741</v>
      </c>
      <c r="C508" s="152" t="s">
        <v>2742</v>
      </c>
      <c r="E508" s="24"/>
      <c r="F508" s="23"/>
    </row>
    <row r="509" spans="2:6" ht="15">
      <c r="B509" s="153"/>
      <c r="C509" s="148" t="s">
        <v>192</v>
      </c>
      <c r="E509" s="24"/>
      <c r="F509" s="23"/>
    </row>
    <row r="510" spans="2:6">
      <c r="C510" s="146"/>
    </row>
    <row r="511" spans="2:6" ht="15">
      <c r="B511" s="156" t="s">
        <v>2743</v>
      </c>
      <c r="C511" s="158" t="s">
        <v>2742</v>
      </c>
    </row>
    <row r="512" spans="2:6" ht="15">
      <c r="B512" s="153"/>
      <c r="C512" s="148" t="s">
        <v>192</v>
      </c>
    </row>
    <row r="513" spans="2:3">
      <c r="C513" s="146"/>
    </row>
    <row r="514" spans="2:3" ht="15">
      <c r="B514" s="159" t="s">
        <v>2744</v>
      </c>
      <c r="C514" s="148" t="s">
        <v>192</v>
      </c>
    </row>
    <row r="515" spans="2:3">
      <c r="C515" s="1"/>
    </row>
    <row r="517" spans="2:3">
      <c r="C517" s="15"/>
    </row>
    <row r="518" spans="2:3">
      <c r="C518" s="15"/>
    </row>
    <row r="519" spans="2:3">
      <c r="C519" s="15"/>
    </row>
    <row r="520" spans="2:3">
      <c r="C520" s="15"/>
    </row>
    <row r="521" spans="2:3">
      <c r="C521" s="15"/>
    </row>
    <row r="522" spans="2:3">
      <c r="C522" s="15"/>
    </row>
    <row r="523" spans="2:3">
      <c r="C523" s="15"/>
    </row>
    <row r="524" spans="2:3">
      <c r="C524" s="15"/>
    </row>
  </sheetData>
  <sortState xmlns:xlrd2="http://schemas.microsoft.com/office/spreadsheetml/2017/richdata2" ref="J84:J158">
    <sortCondition descending="1" ref="J84:J158"/>
  </sortState>
  <mergeCells count="3">
    <mergeCell ref="B1:E1"/>
    <mergeCell ref="F230:F267"/>
    <mergeCell ref="C3:C8"/>
  </mergeCells>
  <conditionalFormatting sqref="C474">
    <cfRule type="expression" dxfId="80" priority="41" stopIfTrue="1">
      <formula>$C474="Total"</formula>
    </cfRule>
  </conditionalFormatting>
  <conditionalFormatting sqref="C474">
    <cfRule type="expression" dxfId="79" priority="40">
      <formula>#REF!="Total"</formula>
    </cfRule>
  </conditionalFormatting>
  <conditionalFormatting sqref="C474">
    <cfRule type="expression" dxfId="78" priority="39">
      <formula>#REF!="Total"</formula>
    </cfRule>
  </conditionalFormatting>
  <conditionalFormatting sqref="C474">
    <cfRule type="expression" dxfId="77" priority="38">
      <formula>#REF!="Total"</formula>
    </cfRule>
  </conditionalFormatting>
  <conditionalFormatting sqref="C474">
    <cfRule type="expression" dxfId="76" priority="37">
      <formula>#REF!="Total"</formula>
    </cfRule>
  </conditionalFormatting>
  <conditionalFormatting sqref="C474">
    <cfRule type="expression" dxfId="75" priority="36">
      <formula>#REF!="Total"</formula>
    </cfRule>
  </conditionalFormatting>
  <conditionalFormatting sqref="C474">
    <cfRule type="expression" dxfId="74" priority="35">
      <formula>#REF!="Total"</formula>
    </cfRule>
  </conditionalFormatting>
  <conditionalFormatting sqref="C474">
    <cfRule type="expression" dxfId="73" priority="34">
      <formula>#REF!="Total"</formula>
    </cfRule>
  </conditionalFormatting>
  <conditionalFormatting sqref="C474">
    <cfRule type="expression" dxfId="72" priority="42">
      <formula>#REF!="Total"</formula>
    </cfRule>
  </conditionalFormatting>
  <conditionalFormatting sqref="C474">
    <cfRule type="expression" dxfId="71" priority="43">
      <formula>#REF!="Total"</formula>
    </cfRule>
  </conditionalFormatting>
  <conditionalFormatting sqref="C474">
    <cfRule type="expression" dxfId="70" priority="44">
      <formula>$A423="Total"</formula>
    </cfRule>
  </conditionalFormatting>
  <conditionalFormatting sqref="C474">
    <cfRule type="expression" dxfId="69" priority="45">
      <formula>#REF!="Total"</formula>
    </cfRule>
  </conditionalFormatting>
  <conditionalFormatting sqref="C474">
    <cfRule type="expression" dxfId="68" priority="46">
      <formula>$A474="Total"</formula>
    </cfRule>
  </conditionalFormatting>
  <conditionalFormatting sqref="C474">
    <cfRule type="expression" dxfId="67" priority="33">
      <formula>#REF!="Total"</formula>
    </cfRule>
  </conditionalFormatting>
  <conditionalFormatting sqref="C474">
    <cfRule type="expression" dxfId="66" priority="32">
      <formula>#REF!="Total"</formula>
    </cfRule>
  </conditionalFormatting>
  <conditionalFormatting sqref="C474">
    <cfRule type="expression" dxfId="65" priority="47" stopIfTrue="1">
      <formula>#REF!="Total"</formula>
    </cfRule>
  </conditionalFormatting>
  <conditionalFormatting sqref="C474">
    <cfRule type="expression" dxfId="64" priority="48">
      <formula>$A424="Total"</formula>
    </cfRule>
  </conditionalFormatting>
  <conditionalFormatting sqref="C474">
    <cfRule type="expression" dxfId="63" priority="49">
      <formula>$A416="Total"</formula>
    </cfRule>
  </conditionalFormatting>
  <conditionalFormatting sqref="C474">
    <cfRule type="expression" dxfId="62" priority="50">
      <formula>$A420="Total"</formula>
    </cfRule>
  </conditionalFormatting>
  <conditionalFormatting sqref="C474">
    <cfRule type="expression" dxfId="61" priority="51">
      <formula>#REF!="Total"</formula>
    </cfRule>
  </conditionalFormatting>
  <conditionalFormatting sqref="C474">
    <cfRule type="expression" dxfId="60" priority="52">
      <formula>#REF!="Total"</formula>
    </cfRule>
  </conditionalFormatting>
  <conditionalFormatting sqref="C474">
    <cfRule type="expression" dxfId="59" priority="53">
      <formula>$A429="Total"</formula>
    </cfRule>
  </conditionalFormatting>
  <conditionalFormatting sqref="C474">
    <cfRule type="expression" dxfId="58" priority="54">
      <formula>#REF!="Total"</formula>
    </cfRule>
  </conditionalFormatting>
  <conditionalFormatting sqref="C474">
    <cfRule type="expression" dxfId="57" priority="55">
      <formula>#REF!="Total"</formula>
    </cfRule>
  </conditionalFormatting>
  <conditionalFormatting sqref="C474">
    <cfRule type="expression" dxfId="56" priority="56">
      <formula>#REF!="Total"</formula>
    </cfRule>
  </conditionalFormatting>
  <conditionalFormatting sqref="C474">
    <cfRule type="expression" dxfId="55" priority="31">
      <formula>$A428="Total"</formula>
    </cfRule>
  </conditionalFormatting>
  <conditionalFormatting sqref="C474">
    <cfRule type="expression" dxfId="54" priority="57">
      <formula>$A380="Total"</formula>
    </cfRule>
  </conditionalFormatting>
  <conditionalFormatting sqref="C474">
    <cfRule type="expression" dxfId="53" priority="58">
      <formula>$A422="Total"</formula>
    </cfRule>
  </conditionalFormatting>
  <conditionalFormatting sqref="C474">
    <cfRule type="expression" dxfId="52" priority="59">
      <formula>$A381="Total"</formula>
    </cfRule>
  </conditionalFormatting>
  <conditionalFormatting sqref="C474">
    <cfRule type="expression" dxfId="51" priority="60">
      <formula>$A384="Total"</formula>
    </cfRule>
  </conditionalFormatting>
  <conditionalFormatting sqref="C478">
    <cfRule type="expression" dxfId="50" priority="11" stopIfTrue="1">
      <formula>$C478="Total"</formula>
    </cfRule>
  </conditionalFormatting>
  <conditionalFormatting sqref="C478">
    <cfRule type="expression" dxfId="49" priority="10">
      <formula>#REF!="Total"</formula>
    </cfRule>
  </conditionalFormatting>
  <conditionalFormatting sqref="C478">
    <cfRule type="expression" dxfId="48" priority="9">
      <formula>#REF!="Total"</formula>
    </cfRule>
  </conditionalFormatting>
  <conditionalFormatting sqref="C478">
    <cfRule type="expression" dxfId="47" priority="8">
      <formula>#REF!="Total"</formula>
    </cfRule>
  </conditionalFormatting>
  <conditionalFormatting sqref="C478">
    <cfRule type="expression" dxfId="46" priority="7">
      <formula>#REF!="Total"</formula>
    </cfRule>
  </conditionalFormatting>
  <conditionalFormatting sqref="C478">
    <cfRule type="expression" dxfId="45" priority="6">
      <formula>#REF!="Total"</formula>
    </cfRule>
  </conditionalFormatting>
  <conditionalFormatting sqref="C478">
    <cfRule type="expression" dxfId="44" priority="5">
      <formula>#REF!="Total"</formula>
    </cfRule>
  </conditionalFormatting>
  <conditionalFormatting sqref="C478">
    <cfRule type="expression" dxfId="43" priority="4">
      <formula>#REF!="Total"</formula>
    </cfRule>
  </conditionalFormatting>
  <conditionalFormatting sqref="C478">
    <cfRule type="expression" dxfId="42" priority="12">
      <formula>#REF!="Total"</formula>
    </cfRule>
  </conditionalFormatting>
  <conditionalFormatting sqref="C478">
    <cfRule type="expression" dxfId="41" priority="13">
      <formula>#REF!="Total"</formula>
    </cfRule>
  </conditionalFormatting>
  <conditionalFormatting sqref="C478">
    <cfRule type="expression" dxfId="40" priority="14">
      <formula>$A433="Total"</formula>
    </cfRule>
  </conditionalFormatting>
  <conditionalFormatting sqref="C478">
    <cfRule type="expression" dxfId="39" priority="15">
      <formula>#REF!="Total"</formula>
    </cfRule>
  </conditionalFormatting>
  <conditionalFormatting sqref="C478">
    <cfRule type="expression" dxfId="38" priority="16">
      <formula>$A478="Total"</formula>
    </cfRule>
  </conditionalFormatting>
  <conditionalFormatting sqref="C478">
    <cfRule type="expression" dxfId="37" priority="3">
      <formula>#REF!="Total"</formula>
    </cfRule>
  </conditionalFormatting>
  <conditionalFormatting sqref="C478">
    <cfRule type="expression" dxfId="36" priority="2">
      <formula>#REF!="Total"</formula>
    </cfRule>
  </conditionalFormatting>
  <conditionalFormatting sqref="C478">
    <cfRule type="expression" dxfId="35" priority="17" stopIfTrue="1">
      <formula>#REF!="Total"</formula>
    </cfRule>
  </conditionalFormatting>
  <conditionalFormatting sqref="C478">
    <cfRule type="expression" dxfId="34" priority="18">
      <formula>$A434="Total"</formula>
    </cfRule>
  </conditionalFormatting>
  <conditionalFormatting sqref="C478">
    <cfRule type="expression" dxfId="33" priority="19">
      <formula>$A426="Total"</formula>
    </cfRule>
  </conditionalFormatting>
  <conditionalFormatting sqref="C478">
    <cfRule type="expression" dxfId="32" priority="20">
      <formula>$A430="Total"</formula>
    </cfRule>
  </conditionalFormatting>
  <conditionalFormatting sqref="C478">
    <cfRule type="expression" dxfId="31" priority="21">
      <formula>#REF!="Total"</formula>
    </cfRule>
  </conditionalFormatting>
  <conditionalFormatting sqref="C478">
    <cfRule type="expression" dxfId="30" priority="22">
      <formula>#REF!="Total"</formula>
    </cfRule>
  </conditionalFormatting>
  <conditionalFormatting sqref="C478">
    <cfRule type="expression" dxfId="29" priority="23">
      <formula>$A439="Total"</formula>
    </cfRule>
  </conditionalFormatting>
  <conditionalFormatting sqref="C478">
    <cfRule type="expression" dxfId="28" priority="24">
      <formula>#REF!="Total"</formula>
    </cfRule>
  </conditionalFormatting>
  <conditionalFormatting sqref="C478">
    <cfRule type="expression" dxfId="27" priority="25">
      <formula>#REF!="Total"</formula>
    </cfRule>
  </conditionalFormatting>
  <conditionalFormatting sqref="C478">
    <cfRule type="expression" dxfId="26" priority="26">
      <formula>#REF!="Total"</formula>
    </cfRule>
  </conditionalFormatting>
  <conditionalFormatting sqref="C478">
    <cfRule type="expression" dxfId="25" priority="1">
      <formula>$A438="Total"</formula>
    </cfRule>
  </conditionalFormatting>
  <conditionalFormatting sqref="C478">
    <cfRule type="expression" dxfId="24" priority="27">
      <formula>$A390="Total"</formula>
    </cfRule>
  </conditionalFormatting>
  <conditionalFormatting sqref="C478">
    <cfRule type="expression" dxfId="23" priority="28">
      <formula>$A432="Total"</formula>
    </cfRule>
  </conditionalFormatting>
  <conditionalFormatting sqref="C478">
    <cfRule type="expression" dxfId="22" priority="29">
      <formula>$A391="Total"</formula>
    </cfRule>
  </conditionalFormatting>
  <conditionalFormatting sqref="C478">
    <cfRule type="expression" dxfId="21" priority="30">
      <formula>$A394="Total"</formula>
    </cfRule>
  </conditionalFormatting>
  <conditionalFormatting sqref="C474 C478">
    <cfRule type="expression" dxfId="20" priority="61">
      <formula>#REF!="Total"</formula>
    </cfRule>
  </conditionalFormatting>
  <conditionalFormatting sqref="C474 C478">
    <cfRule type="expression" dxfId="19" priority="62">
      <formula>#REF!="Total"</formula>
    </cfRule>
  </conditionalFormatting>
  <conditionalFormatting sqref="C474 C478">
    <cfRule type="expression" dxfId="18" priority="63">
      <formula>#REF!="Total"</formula>
    </cfRule>
  </conditionalFormatting>
  <hyperlinks>
    <hyperlink ref="A1" location="Index!A1" display="Index" xr:uid="{8C9135DB-307D-41C4-87DF-C6DFA4ED069C}"/>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BEDC8-B0A0-40F0-8E66-753EB2A25D77}">
  <dimension ref="A1:N245"/>
  <sheetViews>
    <sheetView workbookViewId="0">
      <selection activeCell="B1" sqref="B1:E1"/>
    </sheetView>
  </sheetViews>
  <sheetFormatPr defaultRowHeight="12.75"/>
  <cols>
    <col min="1" max="1" width="5.42578125" style="1" bestFit="1" customWidth="1"/>
    <col min="2" max="2" width="72.28515625" style="1" bestFit="1" customWidth="1"/>
    <col min="3" max="3" width="20.7109375" style="5" customWidth="1"/>
    <col min="4" max="4" width="27.42578125" style="1" bestFit="1" customWidth="1"/>
    <col min="5" max="5" width="13.85546875" style="1" bestFit="1" customWidth="1"/>
    <col min="6" max="6" width="10.28515625" style="4" bestFit="1" customWidth="1"/>
    <col min="7" max="7" width="18.140625" style="4" bestFit="1" customWidth="1"/>
    <col min="8" max="8" width="9.140625" style="4" bestFit="1" customWidth="1"/>
    <col min="9" max="256" width="9.140625" style="1"/>
    <col min="257" max="257" width="5.42578125" style="1" bestFit="1" customWidth="1"/>
    <col min="258" max="258" width="72.28515625" style="1" bestFit="1" customWidth="1"/>
    <col min="259" max="259" width="13.140625" style="1" bestFit="1" customWidth="1"/>
    <col min="260" max="260" width="27.42578125" style="1" bestFit="1" customWidth="1"/>
    <col min="261" max="261" width="13.85546875" style="1" bestFit="1" customWidth="1"/>
    <col min="262" max="262" width="10.28515625" style="1" bestFit="1" customWidth="1"/>
    <col min="263" max="263" width="18.140625" style="1" bestFit="1" customWidth="1"/>
    <col min="264" max="512" width="9.140625" style="1"/>
    <col min="513" max="513" width="5.42578125" style="1" bestFit="1" customWidth="1"/>
    <col min="514" max="514" width="72.28515625" style="1" bestFit="1" customWidth="1"/>
    <col min="515" max="515" width="13.140625" style="1" bestFit="1" customWidth="1"/>
    <col min="516" max="516" width="27.42578125" style="1" bestFit="1" customWidth="1"/>
    <col min="517" max="517" width="13.85546875" style="1" bestFit="1" customWidth="1"/>
    <col min="518" max="518" width="10.28515625" style="1" bestFit="1" customWidth="1"/>
    <col min="519" max="519" width="18.140625" style="1" bestFit="1" customWidth="1"/>
    <col min="520" max="768" width="9.140625" style="1"/>
    <col min="769" max="769" width="5.42578125" style="1" bestFit="1" customWidth="1"/>
    <col min="770" max="770" width="72.28515625" style="1" bestFit="1" customWidth="1"/>
    <col min="771" max="771" width="13.140625" style="1" bestFit="1" customWidth="1"/>
    <col min="772" max="772" width="27.42578125" style="1" bestFit="1" customWidth="1"/>
    <col min="773" max="773" width="13.8554687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72.28515625" style="1" bestFit="1" customWidth="1"/>
    <col min="1027" max="1027" width="13.140625" style="1" bestFit="1" customWidth="1"/>
    <col min="1028" max="1028" width="27.42578125" style="1" bestFit="1" customWidth="1"/>
    <col min="1029" max="1029" width="13.8554687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72.28515625" style="1" bestFit="1" customWidth="1"/>
    <col min="1283" max="1283" width="13.140625" style="1" bestFit="1" customWidth="1"/>
    <col min="1284" max="1284" width="27.42578125" style="1" bestFit="1" customWidth="1"/>
    <col min="1285" max="1285" width="13.8554687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72.28515625" style="1" bestFit="1" customWidth="1"/>
    <col min="1539" max="1539" width="13.140625" style="1" bestFit="1" customWidth="1"/>
    <col min="1540" max="1540" width="27.42578125" style="1" bestFit="1" customWidth="1"/>
    <col min="1541" max="1541" width="13.8554687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72.28515625" style="1" bestFit="1" customWidth="1"/>
    <col min="1795" max="1795" width="13.140625" style="1" bestFit="1" customWidth="1"/>
    <col min="1796" max="1796" width="27.42578125" style="1" bestFit="1" customWidth="1"/>
    <col min="1797" max="1797" width="13.8554687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72.28515625" style="1" bestFit="1" customWidth="1"/>
    <col min="2051" max="2051" width="13.140625" style="1" bestFit="1" customWidth="1"/>
    <col min="2052" max="2052" width="27.42578125" style="1" bestFit="1" customWidth="1"/>
    <col min="2053" max="2053" width="13.8554687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72.28515625" style="1" bestFit="1" customWidth="1"/>
    <col min="2307" max="2307" width="13.140625" style="1" bestFit="1" customWidth="1"/>
    <col min="2308" max="2308" width="27.42578125" style="1" bestFit="1" customWidth="1"/>
    <col min="2309" max="2309" width="13.8554687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72.28515625" style="1" bestFit="1" customWidth="1"/>
    <col min="2563" max="2563" width="13.140625" style="1" bestFit="1" customWidth="1"/>
    <col min="2564" max="2564" width="27.42578125" style="1" bestFit="1" customWidth="1"/>
    <col min="2565" max="2565" width="13.8554687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72.28515625" style="1" bestFit="1" customWidth="1"/>
    <col min="2819" max="2819" width="13.140625" style="1" bestFit="1" customWidth="1"/>
    <col min="2820" max="2820" width="27.42578125" style="1" bestFit="1" customWidth="1"/>
    <col min="2821" max="2821" width="13.8554687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72.28515625" style="1" bestFit="1" customWidth="1"/>
    <col min="3075" max="3075" width="13.140625" style="1" bestFit="1" customWidth="1"/>
    <col min="3076" max="3076" width="27.42578125" style="1" bestFit="1" customWidth="1"/>
    <col min="3077" max="3077" width="13.8554687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72.28515625" style="1" bestFit="1" customWidth="1"/>
    <col min="3331" max="3331" width="13.140625" style="1" bestFit="1" customWidth="1"/>
    <col min="3332" max="3332" width="27.42578125" style="1" bestFit="1" customWidth="1"/>
    <col min="3333" max="3333" width="13.8554687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72.28515625" style="1" bestFit="1" customWidth="1"/>
    <col min="3587" max="3587" width="13.140625" style="1" bestFit="1" customWidth="1"/>
    <col min="3588" max="3588" width="27.42578125" style="1" bestFit="1" customWidth="1"/>
    <col min="3589" max="3589" width="13.8554687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72.28515625" style="1" bestFit="1" customWidth="1"/>
    <col min="3843" max="3843" width="13.140625" style="1" bestFit="1" customWidth="1"/>
    <col min="3844" max="3844" width="27.42578125" style="1" bestFit="1" customWidth="1"/>
    <col min="3845" max="3845" width="13.8554687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72.28515625" style="1" bestFit="1" customWidth="1"/>
    <col min="4099" max="4099" width="13.140625" style="1" bestFit="1" customWidth="1"/>
    <col min="4100" max="4100" width="27.42578125" style="1" bestFit="1" customWidth="1"/>
    <col min="4101" max="4101" width="13.8554687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72.28515625" style="1" bestFit="1" customWidth="1"/>
    <col min="4355" max="4355" width="13.140625" style="1" bestFit="1" customWidth="1"/>
    <col min="4356" max="4356" width="27.42578125" style="1" bestFit="1" customWidth="1"/>
    <col min="4357" max="4357" width="13.8554687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72.28515625" style="1" bestFit="1" customWidth="1"/>
    <col min="4611" max="4611" width="13.140625" style="1" bestFit="1" customWidth="1"/>
    <col min="4612" max="4612" width="27.42578125" style="1" bestFit="1" customWidth="1"/>
    <col min="4613" max="4613" width="13.8554687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72.28515625" style="1" bestFit="1" customWidth="1"/>
    <col min="4867" max="4867" width="13.140625" style="1" bestFit="1" customWidth="1"/>
    <col min="4868" max="4868" width="27.42578125" style="1" bestFit="1" customWidth="1"/>
    <col min="4869" max="4869" width="13.8554687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72.28515625" style="1" bestFit="1" customWidth="1"/>
    <col min="5123" max="5123" width="13.140625" style="1" bestFit="1" customWidth="1"/>
    <col min="5124" max="5124" width="27.42578125" style="1" bestFit="1" customWidth="1"/>
    <col min="5125" max="5125" width="13.8554687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72.28515625" style="1" bestFit="1" customWidth="1"/>
    <col min="5379" max="5379" width="13.140625" style="1" bestFit="1" customWidth="1"/>
    <col min="5380" max="5380" width="27.42578125" style="1" bestFit="1" customWidth="1"/>
    <col min="5381" max="5381" width="13.8554687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72.28515625" style="1" bestFit="1" customWidth="1"/>
    <col min="5635" max="5635" width="13.140625" style="1" bestFit="1" customWidth="1"/>
    <col min="5636" max="5636" width="27.42578125" style="1" bestFit="1" customWidth="1"/>
    <col min="5637" max="5637" width="13.8554687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72.28515625" style="1" bestFit="1" customWidth="1"/>
    <col min="5891" max="5891" width="13.140625" style="1" bestFit="1" customWidth="1"/>
    <col min="5892" max="5892" width="27.42578125" style="1" bestFit="1" customWidth="1"/>
    <col min="5893" max="5893" width="13.8554687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72.28515625" style="1" bestFit="1" customWidth="1"/>
    <col min="6147" max="6147" width="13.140625" style="1" bestFit="1" customWidth="1"/>
    <col min="6148" max="6148" width="27.42578125" style="1" bestFit="1" customWidth="1"/>
    <col min="6149" max="6149" width="13.8554687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72.28515625" style="1" bestFit="1" customWidth="1"/>
    <col min="6403" max="6403" width="13.140625" style="1" bestFit="1" customWidth="1"/>
    <col min="6404" max="6404" width="27.42578125" style="1" bestFit="1" customWidth="1"/>
    <col min="6405" max="6405" width="13.8554687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72.28515625" style="1" bestFit="1" customWidth="1"/>
    <col min="6659" max="6659" width="13.140625" style="1" bestFit="1" customWidth="1"/>
    <col min="6660" max="6660" width="27.42578125" style="1" bestFit="1" customWidth="1"/>
    <col min="6661" max="6661" width="13.8554687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72.28515625" style="1" bestFit="1" customWidth="1"/>
    <col min="6915" max="6915" width="13.140625" style="1" bestFit="1" customWidth="1"/>
    <col min="6916" max="6916" width="27.42578125" style="1" bestFit="1" customWidth="1"/>
    <col min="6917" max="6917" width="13.8554687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72.28515625" style="1" bestFit="1" customWidth="1"/>
    <col min="7171" max="7171" width="13.140625" style="1" bestFit="1" customWidth="1"/>
    <col min="7172" max="7172" width="27.42578125" style="1" bestFit="1" customWidth="1"/>
    <col min="7173" max="7173" width="13.8554687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72.28515625" style="1" bestFit="1" customWidth="1"/>
    <col min="7427" max="7427" width="13.140625" style="1" bestFit="1" customWidth="1"/>
    <col min="7428" max="7428" width="27.42578125" style="1" bestFit="1" customWidth="1"/>
    <col min="7429" max="7429" width="13.8554687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72.28515625" style="1" bestFit="1" customWidth="1"/>
    <col min="7683" max="7683" width="13.140625" style="1" bestFit="1" customWidth="1"/>
    <col min="7684" max="7684" width="27.42578125" style="1" bestFit="1" customWidth="1"/>
    <col min="7685" max="7685" width="13.8554687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72.28515625" style="1" bestFit="1" customWidth="1"/>
    <col min="7939" max="7939" width="13.140625" style="1" bestFit="1" customWidth="1"/>
    <col min="7940" max="7940" width="27.42578125" style="1" bestFit="1" customWidth="1"/>
    <col min="7941" max="7941" width="13.8554687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72.28515625" style="1" bestFit="1" customWidth="1"/>
    <col min="8195" max="8195" width="13.140625" style="1" bestFit="1" customWidth="1"/>
    <col min="8196" max="8196" width="27.42578125" style="1" bestFit="1" customWidth="1"/>
    <col min="8197" max="8197" width="13.8554687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72.28515625" style="1" bestFit="1" customWidth="1"/>
    <col min="8451" max="8451" width="13.140625" style="1" bestFit="1" customWidth="1"/>
    <col min="8452" max="8452" width="27.42578125" style="1" bestFit="1" customWidth="1"/>
    <col min="8453" max="8453" width="13.8554687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72.28515625" style="1" bestFit="1" customWidth="1"/>
    <col min="8707" max="8707" width="13.140625" style="1" bestFit="1" customWidth="1"/>
    <col min="8708" max="8708" width="27.42578125" style="1" bestFit="1" customWidth="1"/>
    <col min="8709" max="8709" width="13.8554687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72.28515625" style="1" bestFit="1" customWidth="1"/>
    <col min="8963" max="8963" width="13.140625" style="1" bestFit="1" customWidth="1"/>
    <col min="8964" max="8964" width="27.42578125" style="1" bestFit="1" customWidth="1"/>
    <col min="8965" max="8965" width="13.8554687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72.28515625" style="1" bestFit="1" customWidth="1"/>
    <col min="9219" max="9219" width="13.140625" style="1" bestFit="1" customWidth="1"/>
    <col min="9220" max="9220" width="27.42578125" style="1" bestFit="1" customWidth="1"/>
    <col min="9221" max="9221" width="13.8554687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72.28515625" style="1" bestFit="1" customWidth="1"/>
    <col min="9475" max="9475" width="13.140625" style="1" bestFit="1" customWidth="1"/>
    <col min="9476" max="9476" width="27.42578125" style="1" bestFit="1" customWidth="1"/>
    <col min="9477" max="9477" width="13.8554687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72.28515625" style="1" bestFit="1" customWidth="1"/>
    <col min="9731" max="9731" width="13.140625" style="1" bestFit="1" customWidth="1"/>
    <col min="9732" max="9732" width="27.42578125" style="1" bestFit="1" customWidth="1"/>
    <col min="9733" max="9733" width="13.8554687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72.28515625" style="1" bestFit="1" customWidth="1"/>
    <col min="9987" max="9987" width="13.140625" style="1" bestFit="1" customWidth="1"/>
    <col min="9988" max="9988" width="27.42578125" style="1" bestFit="1" customWidth="1"/>
    <col min="9989" max="9989" width="13.8554687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72.28515625" style="1" bestFit="1" customWidth="1"/>
    <col min="10243" max="10243" width="13.140625" style="1" bestFit="1" customWidth="1"/>
    <col min="10244" max="10244" width="27.42578125" style="1" bestFit="1" customWidth="1"/>
    <col min="10245" max="10245" width="13.8554687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72.28515625" style="1" bestFit="1" customWidth="1"/>
    <col min="10499" max="10499" width="13.140625" style="1" bestFit="1" customWidth="1"/>
    <col min="10500" max="10500" width="27.42578125" style="1" bestFit="1" customWidth="1"/>
    <col min="10501" max="10501" width="13.8554687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72.28515625" style="1" bestFit="1" customWidth="1"/>
    <col min="10755" max="10755" width="13.140625" style="1" bestFit="1" customWidth="1"/>
    <col min="10756" max="10756" width="27.42578125" style="1" bestFit="1" customWidth="1"/>
    <col min="10757" max="10757" width="13.8554687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72.28515625" style="1" bestFit="1" customWidth="1"/>
    <col min="11011" max="11011" width="13.140625" style="1" bestFit="1" customWidth="1"/>
    <col min="11012" max="11012" width="27.42578125" style="1" bestFit="1" customWidth="1"/>
    <col min="11013" max="11013" width="13.8554687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72.28515625" style="1" bestFit="1" customWidth="1"/>
    <col min="11267" max="11267" width="13.140625" style="1" bestFit="1" customWidth="1"/>
    <col min="11268" max="11268" width="27.42578125" style="1" bestFit="1" customWidth="1"/>
    <col min="11269" max="11269" width="13.8554687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72.28515625" style="1" bestFit="1" customWidth="1"/>
    <col min="11523" max="11523" width="13.140625" style="1" bestFit="1" customWidth="1"/>
    <col min="11524" max="11524" width="27.42578125" style="1" bestFit="1" customWidth="1"/>
    <col min="11525" max="11525" width="13.8554687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72.28515625" style="1" bestFit="1" customWidth="1"/>
    <col min="11779" max="11779" width="13.140625" style="1" bestFit="1" customWidth="1"/>
    <col min="11780" max="11780" width="27.42578125" style="1" bestFit="1" customWidth="1"/>
    <col min="11781" max="11781" width="13.8554687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72.28515625" style="1" bestFit="1" customWidth="1"/>
    <col min="12035" max="12035" width="13.140625" style="1" bestFit="1" customWidth="1"/>
    <col min="12036" max="12036" width="27.42578125" style="1" bestFit="1" customWidth="1"/>
    <col min="12037" max="12037" width="13.8554687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72.28515625" style="1" bestFit="1" customWidth="1"/>
    <col min="12291" max="12291" width="13.140625" style="1" bestFit="1" customWidth="1"/>
    <col min="12292" max="12292" width="27.42578125" style="1" bestFit="1" customWidth="1"/>
    <col min="12293" max="12293" width="13.8554687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72.28515625" style="1" bestFit="1" customWidth="1"/>
    <col min="12547" max="12547" width="13.140625" style="1" bestFit="1" customWidth="1"/>
    <col min="12548" max="12548" width="27.42578125" style="1" bestFit="1" customWidth="1"/>
    <col min="12549" max="12549" width="13.8554687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72.28515625" style="1" bestFit="1" customWidth="1"/>
    <col min="12803" max="12803" width="13.140625" style="1" bestFit="1" customWidth="1"/>
    <col min="12804" max="12804" width="27.42578125" style="1" bestFit="1" customWidth="1"/>
    <col min="12805" max="12805" width="13.8554687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72.28515625" style="1" bestFit="1" customWidth="1"/>
    <col min="13059" max="13059" width="13.140625" style="1" bestFit="1" customWidth="1"/>
    <col min="13060" max="13060" width="27.42578125" style="1" bestFit="1" customWidth="1"/>
    <col min="13061" max="13061" width="13.8554687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72.28515625" style="1" bestFit="1" customWidth="1"/>
    <col min="13315" max="13315" width="13.140625" style="1" bestFit="1" customWidth="1"/>
    <col min="13316" max="13316" width="27.42578125" style="1" bestFit="1" customWidth="1"/>
    <col min="13317" max="13317" width="13.8554687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72.28515625" style="1" bestFit="1" customWidth="1"/>
    <col min="13571" max="13571" width="13.140625" style="1" bestFit="1" customWidth="1"/>
    <col min="13572" max="13572" width="27.42578125" style="1" bestFit="1" customWidth="1"/>
    <col min="13573" max="13573" width="13.8554687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72.28515625" style="1" bestFit="1" customWidth="1"/>
    <col min="13827" max="13827" width="13.140625" style="1" bestFit="1" customWidth="1"/>
    <col min="13828" max="13828" width="27.42578125" style="1" bestFit="1" customWidth="1"/>
    <col min="13829" max="13829" width="13.8554687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72.28515625" style="1" bestFit="1" customWidth="1"/>
    <col min="14083" max="14083" width="13.140625" style="1" bestFit="1" customWidth="1"/>
    <col min="14084" max="14084" width="27.42578125" style="1" bestFit="1" customWidth="1"/>
    <col min="14085" max="14085" width="13.8554687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72.28515625" style="1" bestFit="1" customWidth="1"/>
    <col min="14339" max="14339" width="13.140625" style="1" bestFit="1" customWidth="1"/>
    <col min="14340" max="14340" width="27.42578125" style="1" bestFit="1" customWidth="1"/>
    <col min="14341" max="14341" width="13.8554687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72.28515625" style="1" bestFit="1" customWidth="1"/>
    <col min="14595" max="14595" width="13.140625" style="1" bestFit="1" customWidth="1"/>
    <col min="14596" max="14596" width="27.42578125" style="1" bestFit="1" customWidth="1"/>
    <col min="14597" max="14597" width="13.8554687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72.28515625" style="1" bestFit="1" customWidth="1"/>
    <col min="14851" max="14851" width="13.140625" style="1" bestFit="1" customWidth="1"/>
    <col min="14852" max="14852" width="27.42578125" style="1" bestFit="1" customWidth="1"/>
    <col min="14853" max="14853" width="13.8554687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72.28515625" style="1" bestFit="1" customWidth="1"/>
    <col min="15107" max="15107" width="13.140625" style="1" bestFit="1" customWidth="1"/>
    <col min="15108" max="15108" width="27.42578125" style="1" bestFit="1" customWidth="1"/>
    <col min="15109" max="15109" width="13.8554687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72.28515625" style="1" bestFit="1" customWidth="1"/>
    <col min="15363" max="15363" width="13.140625" style="1" bestFit="1" customWidth="1"/>
    <col min="15364" max="15364" width="27.42578125" style="1" bestFit="1" customWidth="1"/>
    <col min="15365" max="15365" width="13.8554687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72.28515625" style="1" bestFit="1" customWidth="1"/>
    <col min="15619" max="15619" width="13.140625" style="1" bestFit="1" customWidth="1"/>
    <col min="15620" max="15620" width="27.42578125" style="1" bestFit="1" customWidth="1"/>
    <col min="15621" max="15621" width="13.8554687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72.28515625" style="1" bestFit="1" customWidth="1"/>
    <col min="15875" max="15875" width="13.140625" style="1" bestFit="1" customWidth="1"/>
    <col min="15876" max="15876" width="27.42578125" style="1" bestFit="1" customWidth="1"/>
    <col min="15877" max="15877" width="13.8554687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72.28515625" style="1" bestFit="1" customWidth="1"/>
    <col min="16131" max="16131" width="13.140625" style="1" bestFit="1" customWidth="1"/>
    <col min="16132" max="16132" width="27.42578125" style="1" bestFit="1" customWidth="1"/>
    <col min="16133" max="16133" width="13.85546875" style="1" bestFit="1" customWidth="1"/>
    <col min="16134" max="16134" width="10.28515625" style="1" bestFit="1" customWidth="1"/>
    <col min="16135" max="16135" width="18.140625" style="1" bestFit="1" customWidth="1"/>
    <col min="16136" max="16384" width="9.140625" style="1"/>
  </cols>
  <sheetData>
    <row r="1" spans="1:14">
      <c r="A1" s="3" t="s">
        <v>0</v>
      </c>
      <c r="B1" s="300" t="s">
        <v>54</v>
      </c>
      <c r="C1" s="300"/>
      <c r="D1" s="300"/>
      <c r="E1" s="300"/>
    </row>
    <row r="2" spans="1:14" ht="13.5" thickBot="1"/>
    <row r="3" spans="1:14" ht="15">
      <c r="B3" s="106" t="s">
        <v>3139</v>
      </c>
      <c r="C3" s="302"/>
    </row>
    <row r="4" spans="1:14" ht="15">
      <c r="B4" s="108" t="s">
        <v>3140</v>
      </c>
      <c r="C4" s="303"/>
    </row>
    <row r="5" spans="1:14" ht="15">
      <c r="B5" s="108"/>
      <c r="C5" s="303"/>
    </row>
    <row r="6" spans="1:14" ht="15">
      <c r="B6" s="108" t="s">
        <v>2235</v>
      </c>
      <c r="C6" s="303"/>
    </row>
    <row r="7" spans="1:14" ht="30">
      <c r="B7" s="108" t="s">
        <v>3141</v>
      </c>
      <c r="C7" s="303"/>
    </row>
    <row r="8" spans="1:14" ht="30.75" thickBot="1">
      <c r="B8" s="109" t="s">
        <v>3142</v>
      </c>
      <c r="C8" s="304"/>
    </row>
    <row r="10" spans="1:14">
      <c r="B10" s="1" t="s">
        <v>106</v>
      </c>
    </row>
    <row r="12" spans="1:14">
      <c r="B12" s="6" t="s">
        <v>107</v>
      </c>
      <c r="C12" s="7" t="s">
        <v>108</v>
      </c>
      <c r="D12" s="6" t="s">
        <v>205</v>
      </c>
      <c r="E12" s="6" t="s">
        <v>110</v>
      </c>
      <c r="F12" s="8" t="s">
        <v>111</v>
      </c>
      <c r="G12" s="8" t="s">
        <v>112</v>
      </c>
      <c r="H12" s="8" t="s">
        <v>113</v>
      </c>
      <c r="I12" s="2" t="s">
        <v>206</v>
      </c>
    </row>
    <row r="13" spans="1:14">
      <c r="B13" s="2" t="s">
        <v>207</v>
      </c>
      <c r="C13" s="15"/>
    </row>
    <row r="14" spans="1:14">
      <c r="B14" s="2" t="s">
        <v>115</v>
      </c>
      <c r="C14" s="15"/>
    </row>
    <row r="15" spans="1:14">
      <c r="B15" s="1" t="s">
        <v>2760</v>
      </c>
      <c r="C15" s="15" t="s">
        <v>208</v>
      </c>
      <c r="D15" s="1" t="s">
        <v>261</v>
      </c>
      <c r="E15" s="1" t="s">
        <v>464</v>
      </c>
      <c r="F15" s="4">
        <v>87750</v>
      </c>
      <c r="G15" s="4">
        <v>675.28</v>
      </c>
      <c r="H15" s="4">
        <v>6.46</v>
      </c>
      <c r="J15" s="39"/>
      <c r="L15" s="39"/>
      <c r="N15" s="5"/>
    </row>
    <row r="16" spans="1:14">
      <c r="B16" s="1" t="s">
        <v>3013</v>
      </c>
      <c r="C16" s="15" t="s">
        <v>208</v>
      </c>
      <c r="D16" s="1" t="s">
        <v>209</v>
      </c>
      <c r="E16" s="1" t="s">
        <v>213</v>
      </c>
      <c r="F16" s="4">
        <v>32200</v>
      </c>
      <c r="G16" s="4">
        <v>488.1</v>
      </c>
      <c r="H16" s="4">
        <v>4.67</v>
      </c>
      <c r="J16" s="39"/>
      <c r="N16" s="5"/>
    </row>
    <row r="17" spans="2:14">
      <c r="B17" s="1" t="s">
        <v>2777</v>
      </c>
      <c r="C17" s="15" t="s">
        <v>208</v>
      </c>
      <c r="D17" s="1" t="s">
        <v>232</v>
      </c>
      <c r="E17" s="1" t="s">
        <v>597</v>
      </c>
      <c r="F17" s="4">
        <v>45500</v>
      </c>
      <c r="G17" s="4">
        <v>454.07</v>
      </c>
      <c r="H17" s="4">
        <v>4.34</v>
      </c>
      <c r="J17" s="39"/>
      <c r="N17" s="5"/>
    </row>
    <row r="18" spans="2:14">
      <c r="B18" s="1" t="s">
        <v>2855</v>
      </c>
      <c r="C18" s="15" t="s">
        <v>208</v>
      </c>
      <c r="D18" s="1" t="s">
        <v>209</v>
      </c>
      <c r="E18" s="1" t="s">
        <v>210</v>
      </c>
      <c r="F18" s="4">
        <v>67230</v>
      </c>
      <c r="G18" s="4">
        <v>445.57</v>
      </c>
      <c r="H18" s="4">
        <v>4.26</v>
      </c>
      <c r="J18" s="39"/>
      <c r="N18" s="5"/>
    </row>
    <row r="19" spans="2:14">
      <c r="B19" s="1" t="s">
        <v>343</v>
      </c>
      <c r="C19" s="15" t="s">
        <v>208</v>
      </c>
      <c r="D19" s="1" t="s">
        <v>209</v>
      </c>
      <c r="E19" s="1" t="s">
        <v>344</v>
      </c>
      <c r="F19" s="4">
        <v>104500</v>
      </c>
      <c r="G19" s="4">
        <v>443.45</v>
      </c>
      <c r="H19" s="4">
        <v>4.24</v>
      </c>
      <c r="J19" s="39"/>
      <c r="N19" s="5"/>
    </row>
    <row r="20" spans="2:14">
      <c r="B20" s="1" t="s">
        <v>2810</v>
      </c>
      <c r="C20" s="15" t="s">
        <v>208</v>
      </c>
      <c r="D20" s="1" t="s">
        <v>232</v>
      </c>
      <c r="E20" s="1" t="s">
        <v>238</v>
      </c>
      <c r="F20" s="4">
        <v>9900</v>
      </c>
      <c r="G20" s="4">
        <v>415.21</v>
      </c>
      <c r="H20" s="4">
        <v>3.97</v>
      </c>
      <c r="J20" s="39"/>
      <c r="N20" s="5"/>
    </row>
    <row r="21" spans="2:14">
      <c r="B21" s="1" t="s">
        <v>2796</v>
      </c>
      <c r="C21" s="15" t="s">
        <v>208</v>
      </c>
      <c r="D21" s="1" t="s">
        <v>227</v>
      </c>
      <c r="E21" s="1" t="s">
        <v>228</v>
      </c>
      <c r="F21" s="4">
        <v>185600</v>
      </c>
      <c r="G21" s="4">
        <v>402.01</v>
      </c>
      <c r="H21" s="4">
        <v>3.85</v>
      </c>
      <c r="J21" s="39"/>
      <c r="N21" s="5"/>
    </row>
    <row r="22" spans="2:14">
      <c r="B22" s="1" t="s">
        <v>2763</v>
      </c>
      <c r="C22" s="15" t="s">
        <v>208</v>
      </c>
      <c r="D22" s="1" t="s">
        <v>395</v>
      </c>
      <c r="E22" s="1" t="s">
        <v>397</v>
      </c>
      <c r="F22" s="4">
        <v>142600</v>
      </c>
      <c r="G22" s="4">
        <v>391.01</v>
      </c>
      <c r="H22" s="4">
        <v>3.74</v>
      </c>
      <c r="J22" s="39"/>
      <c r="N22" s="5"/>
    </row>
    <row r="23" spans="2:14">
      <c r="B23" s="1" t="s">
        <v>2782</v>
      </c>
      <c r="C23" s="15" t="s">
        <v>208</v>
      </c>
      <c r="D23" s="1" t="s">
        <v>211</v>
      </c>
      <c r="E23" s="1" t="s">
        <v>408</v>
      </c>
      <c r="F23" s="4">
        <v>137700</v>
      </c>
      <c r="G23" s="4">
        <v>385.15</v>
      </c>
      <c r="H23" s="4">
        <v>3.69</v>
      </c>
      <c r="J23" s="39"/>
      <c r="N23" s="5"/>
    </row>
    <row r="24" spans="2:14">
      <c r="B24" s="1" t="s">
        <v>2772</v>
      </c>
      <c r="C24" s="15" t="s">
        <v>208</v>
      </c>
      <c r="D24" s="1" t="s">
        <v>263</v>
      </c>
      <c r="E24" s="1" t="s">
        <v>404</v>
      </c>
      <c r="F24" s="4">
        <v>44200</v>
      </c>
      <c r="G24" s="4">
        <v>360.27</v>
      </c>
      <c r="H24" s="4">
        <v>3.45</v>
      </c>
      <c r="J24" s="39"/>
      <c r="N24" s="5"/>
    </row>
    <row r="25" spans="2:14">
      <c r="B25" s="1" t="s">
        <v>2762</v>
      </c>
      <c r="C25" s="15" t="s">
        <v>208</v>
      </c>
      <c r="D25" s="1" t="s">
        <v>214</v>
      </c>
      <c r="E25" s="1" t="s">
        <v>215</v>
      </c>
      <c r="F25" s="4">
        <v>25600</v>
      </c>
      <c r="G25" s="4">
        <v>356.8</v>
      </c>
      <c r="H25" s="4">
        <v>3.41</v>
      </c>
      <c r="J25" s="39"/>
      <c r="N25" s="5"/>
    </row>
    <row r="26" spans="2:14">
      <c r="B26" s="1" t="s">
        <v>2765</v>
      </c>
      <c r="C26" s="15" t="s">
        <v>208</v>
      </c>
      <c r="D26" s="1" t="s">
        <v>211</v>
      </c>
      <c r="E26" s="1" t="s">
        <v>212</v>
      </c>
      <c r="F26" s="4">
        <v>14850</v>
      </c>
      <c r="G26" s="4">
        <v>320.8</v>
      </c>
      <c r="H26" s="4">
        <v>3.07</v>
      </c>
      <c r="J26" s="39"/>
      <c r="N26" s="5"/>
    </row>
    <row r="27" spans="2:14">
      <c r="B27" s="1" t="s">
        <v>2766</v>
      </c>
      <c r="C27" s="15" t="s">
        <v>208</v>
      </c>
      <c r="D27" s="1" t="s">
        <v>218</v>
      </c>
      <c r="E27" s="1" t="s">
        <v>219</v>
      </c>
      <c r="F27" s="4">
        <v>9700</v>
      </c>
      <c r="G27" s="4">
        <v>247.63</v>
      </c>
      <c r="H27" s="4">
        <v>2.37</v>
      </c>
      <c r="J27" s="39"/>
      <c r="N27" s="5"/>
    </row>
    <row r="28" spans="2:14">
      <c r="B28" s="1" t="s">
        <v>2783</v>
      </c>
      <c r="C28" s="15" t="s">
        <v>208</v>
      </c>
      <c r="D28" s="1" t="s">
        <v>214</v>
      </c>
      <c r="E28" s="1" t="s">
        <v>216</v>
      </c>
      <c r="F28" s="4">
        <v>7650</v>
      </c>
      <c r="G28" s="4">
        <v>241.67</v>
      </c>
      <c r="H28" s="4">
        <v>2.31</v>
      </c>
      <c r="J28" s="39"/>
      <c r="N28" s="5"/>
    </row>
    <row r="29" spans="2:14">
      <c r="B29" s="1" t="s">
        <v>2759</v>
      </c>
      <c r="C29" s="15" t="s">
        <v>208</v>
      </c>
      <c r="D29" s="1" t="s">
        <v>223</v>
      </c>
      <c r="E29" s="1" t="s">
        <v>224</v>
      </c>
      <c r="F29" s="4">
        <v>33433</v>
      </c>
      <c r="G29" s="4">
        <v>178.83</v>
      </c>
      <c r="H29" s="4">
        <v>1.71</v>
      </c>
      <c r="J29" s="39"/>
      <c r="N29" s="5"/>
    </row>
    <row r="30" spans="2:14">
      <c r="B30" s="1" t="s">
        <v>2784</v>
      </c>
      <c r="C30" s="15" t="s">
        <v>208</v>
      </c>
      <c r="D30" s="1" t="s">
        <v>214</v>
      </c>
      <c r="E30" s="1" t="s">
        <v>335</v>
      </c>
      <c r="F30" s="4">
        <v>15400</v>
      </c>
      <c r="G30" s="4">
        <v>145.56</v>
      </c>
      <c r="H30" s="4">
        <v>1.39</v>
      </c>
      <c r="J30" s="39"/>
      <c r="N30" s="5"/>
    </row>
    <row r="31" spans="2:14">
      <c r="B31" s="1" t="s">
        <v>2790</v>
      </c>
      <c r="C31" s="15" t="s">
        <v>208</v>
      </c>
      <c r="D31" s="1" t="s">
        <v>311</v>
      </c>
      <c r="E31" s="1" t="s">
        <v>347</v>
      </c>
      <c r="F31" s="4">
        <v>4900</v>
      </c>
      <c r="G31" s="4">
        <v>131.13</v>
      </c>
      <c r="H31" s="4">
        <v>1.25</v>
      </c>
      <c r="J31" s="39"/>
      <c r="N31" s="5"/>
    </row>
    <row r="32" spans="2:14">
      <c r="B32" s="1" t="s">
        <v>2845</v>
      </c>
      <c r="C32" s="15" t="s">
        <v>208</v>
      </c>
      <c r="D32" s="1" t="s">
        <v>214</v>
      </c>
      <c r="E32" s="1" t="s">
        <v>462</v>
      </c>
      <c r="F32" s="4">
        <v>11400</v>
      </c>
      <c r="G32" s="4">
        <v>116.47</v>
      </c>
      <c r="H32" s="4">
        <v>1.1100000000000001</v>
      </c>
      <c r="J32" s="39"/>
      <c r="N32" s="5"/>
    </row>
    <row r="33" spans="2:14">
      <c r="B33" s="1" t="s">
        <v>2780</v>
      </c>
      <c r="C33" s="15" t="s">
        <v>208</v>
      </c>
      <c r="D33" s="1" t="s">
        <v>227</v>
      </c>
      <c r="E33" s="1" t="s">
        <v>230</v>
      </c>
      <c r="F33" s="4">
        <v>4950</v>
      </c>
      <c r="G33" s="4">
        <v>115.83</v>
      </c>
      <c r="H33" s="4">
        <v>1.1100000000000001</v>
      </c>
      <c r="J33" s="39"/>
      <c r="N33" s="5"/>
    </row>
    <row r="34" spans="2:14">
      <c r="B34" s="1" t="s">
        <v>2770</v>
      </c>
      <c r="C34" s="15" t="s">
        <v>208</v>
      </c>
      <c r="D34" s="1" t="s">
        <v>243</v>
      </c>
      <c r="E34" s="1" t="s">
        <v>244</v>
      </c>
      <c r="F34" s="4">
        <v>1550</v>
      </c>
      <c r="G34" s="4">
        <v>103.97</v>
      </c>
      <c r="H34" s="4">
        <v>0.99</v>
      </c>
      <c r="J34" s="39"/>
      <c r="N34" s="5"/>
    </row>
    <row r="35" spans="2:14">
      <c r="B35" s="1" t="s">
        <v>2805</v>
      </c>
      <c r="C35" s="15" t="s">
        <v>208</v>
      </c>
      <c r="D35" s="1" t="s">
        <v>227</v>
      </c>
      <c r="E35" s="1" t="s">
        <v>265</v>
      </c>
      <c r="F35" s="4">
        <v>15000</v>
      </c>
      <c r="G35" s="4">
        <v>91.87</v>
      </c>
      <c r="H35" s="4">
        <v>0.88</v>
      </c>
      <c r="J35" s="39"/>
      <c r="N35" s="5"/>
    </row>
    <row r="36" spans="2:14">
      <c r="B36" s="1" t="s">
        <v>2775</v>
      </c>
      <c r="C36" s="15" t="s">
        <v>208</v>
      </c>
      <c r="D36" s="1" t="s">
        <v>247</v>
      </c>
      <c r="E36" s="1" t="s">
        <v>248</v>
      </c>
      <c r="F36" s="4">
        <v>5700</v>
      </c>
      <c r="G36" s="4">
        <v>83.66</v>
      </c>
      <c r="H36" s="4">
        <v>0.8</v>
      </c>
      <c r="J36" s="39"/>
      <c r="N36" s="5"/>
    </row>
    <row r="37" spans="2:14">
      <c r="B37" s="1" t="s">
        <v>2856</v>
      </c>
      <c r="C37" s="15" t="s">
        <v>208</v>
      </c>
      <c r="D37" s="1" t="s">
        <v>311</v>
      </c>
      <c r="E37" s="1" t="s">
        <v>463</v>
      </c>
      <c r="F37" s="4">
        <v>26000</v>
      </c>
      <c r="G37" s="4">
        <v>82.88</v>
      </c>
      <c r="H37" s="4">
        <v>0.79</v>
      </c>
      <c r="J37" s="39"/>
      <c r="N37" s="5"/>
    </row>
    <row r="38" spans="2:14">
      <c r="B38" s="1" t="s">
        <v>2791</v>
      </c>
      <c r="C38" s="15" t="s">
        <v>208</v>
      </c>
      <c r="D38" s="1" t="s">
        <v>393</v>
      </c>
      <c r="E38" s="1" t="s">
        <v>741</v>
      </c>
      <c r="F38" s="4">
        <v>55000</v>
      </c>
      <c r="G38" s="4">
        <v>69.63</v>
      </c>
      <c r="H38" s="4">
        <v>0.67</v>
      </c>
      <c r="J38" s="39"/>
      <c r="N38" s="5"/>
    </row>
    <row r="39" spans="2:14">
      <c r="B39" s="1" t="s">
        <v>2871</v>
      </c>
      <c r="C39" s="15" t="s">
        <v>208</v>
      </c>
      <c r="D39" s="1" t="s">
        <v>321</v>
      </c>
      <c r="E39" s="1" t="s">
        <v>742</v>
      </c>
      <c r="F39" s="4">
        <v>16000</v>
      </c>
      <c r="G39" s="4">
        <v>69.260000000000005</v>
      </c>
      <c r="H39" s="4">
        <v>0.66</v>
      </c>
      <c r="J39" s="39"/>
      <c r="N39" s="5"/>
    </row>
    <row r="40" spans="2:14">
      <c r="B40" s="1" t="s">
        <v>3057</v>
      </c>
      <c r="C40" s="15" t="s">
        <v>208</v>
      </c>
      <c r="D40" s="1" t="s">
        <v>225</v>
      </c>
      <c r="E40" s="1" t="s">
        <v>345</v>
      </c>
      <c r="F40" s="4">
        <v>6800</v>
      </c>
      <c r="G40" s="4">
        <v>68.5</v>
      </c>
      <c r="H40" s="4">
        <v>0.66</v>
      </c>
      <c r="J40" s="39"/>
      <c r="N40" s="5"/>
    </row>
    <row r="41" spans="2:14">
      <c r="B41" s="1" t="s">
        <v>2841</v>
      </c>
      <c r="C41" s="15" t="s">
        <v>208</v>
      </c>
      <c r="D41" s="1" t="s">
        <v>227</v>
      </c>
      <c r="E41" s="1" t="s">
        <v>258</v>
      </c>
      <c r="F41" s="4">
        <v>9800</v>
      </c>
      <c r="G41" s="4">
        <v>65.06</v>
      </c>
      <c r="H41" s="4">
        <v>0.62</v>
      </c>
      <c r="J41" s="39"/>
      <c r="N41" s="5"/>
    </row>
    <row r="42" spans="2:14">
      <c r="B42" s="1" t="s">
        <v>2835</v>
      </c>
      <c r="C42" s="15" t="s">
        <v>208</v>
      </c>
      <c r="D42" s="1" t="s">
        <v>225</v>
      </c>
      <c r="E42" s="1" t="s">
        <v>226</v>
      </c>
      <c r="F42" s="4">
        <v>4000</v>
      </c>
      <c r="G42" s="4">
        <v>63.85</v>
      </c>
      <c r="H42" s="4">
        <v>0.61</v>
      </c>
      <c r="J42" s="39"/>
      <c r="N42" s="5"/>
    </row>
    <row r="43" spans="2:14">
      <c r="B43" s="1" t="s">
        <v>2851</v>
      </c>
      <c r="C43" s="15" t="s">
        <v>208</v>
      </c>
      <c r="D43" s="1" t="s">
        <v>311</v>
      </c>
      <c r="E43" s="1" t="s">
        <v>459</v>
      </c>
      <c r="F43" s="4">
        <v>7900</v>
      </c>
      <c r="G43" s="4">
        <v>63.83</v>
      </c>
      <c r="H43" s="4">
        <v>0.61</v>
      </c>
      <c r="J43" s="39"/>
      <c r="N43" s="5"/>
    </row>
    <row r="44" spans="2:14">
      <c r="B44" s="1" t="s">
        <v>2787</v>
      </c>
      <c r="C44" s="15" t="s">
        <v>208</v>
      </c>
      <c r="D44" s="1" t="s">
        <v>243</v>
      </c>
      <c r="E44" s="1" t="s">
        <v>399</v>
      </c>
      <c r="F44" s="4">
        <v>2850</v>
      </c>
      <c r="G44" s="4">
        <v>41.93</v>
      </c>
      <c r="H44" s="4">
        <v>0.4</v>
      </c>
      <c r="J44" s="39"/>
      <c r="N44" s="5"/>
    </row>
    <row r="45" spans="2:14">
      <c r="B45" s="1" t="s">
        <v>2769</v>
      </c>
      <c r="C45" s="15" t="s">
        <v>208</v>
      </c>
      <c r="D45" s="1" t="s">
        <v>311</v>
      </c>
      <c r="E45" s="1" t="s">
        <v>352</v>
      </c>
      <c r="F45" s="4">
        <v>570</v>
      </c>
      <c r="G45" s="4">
        <v>40.39</v>
      </c>
      <c r="H45" s="4">
        <v>0.39</v>
      </c>
      <c r="J45" s="39"/>
      <c r="N45" s="5"/>
    </row>
    <row r="46" spans="2:14">
      <c r="B46" s="1" t="s">
        <v>2843</v>
      </c>
      <c r="C46" s="15" t="s">
        <v>208</v>
      </c>
      <c r="D46" s="1" t="s">
        <v>243</v>
      </c>
      <c r="E46" s="1" t="s">
        <v>256</v>
      </c>
      <c r="F46" s="4">
        <v>2000</v>
      </c>
      <c r="G46" s="4">
        <v>39.72</v>
      </c>
      <c r="H46" s="4">
        <v>0.38</v>
      </c>
      <c r="J46" s="39"/>
      <c r="N46" s="5"/>
    </row>
    <row r="47" spans="2:14">
      <c r="B47" s="1" t="s">
        <v>2862</v>
      </c>
      <c r="C47" s="15" t="s">
        <v>208</v>
      </c>
      <c r="D47" s="1" t="s">
        <v>232</v>
      </c>
      <c r="E47" s="1" t="s">
        <v>253</v>
      </c>
      <c r="F47" s="4">
        <v>5500</v>
      </c>
      <c r="G47" s="4">
        <v>36.76</v>
      </c>
      <c r="H47" s="4">
        <v>0.35</v>
      </c>
      <c r="J47" s="39"/>
      <c r="N47" s="5"/>
    </row>
    <row r="48" spans="2:14">
      <c r="B48" s="1" t="s">
        <v>2764</v>
      </c>
      <c r="C48" s="15" t="s">
        <v>208</v>
      </c>
      <c r="D48" s="1" t="s">
        <v>393</v>
      </c>
      <c r="E48" s="1" t="s">
        <v>460</v>
      </c>
      <c r="F48" s="4">
        <v>5000</v>
      </c>
      <c r="G48" s="4">
        <v>35.549999999999997</v>
      </c>
      <c r="H48" s="4">
        <v>0.34</v>
      </c>
      <c r="J48" s="39"/>
      <c r="N48" s="5"/>
    </row>
    <row r="49" spans="2:14">
      <c r="B49" s="1" t="s">
        <v>2803</v>
      </c>
      <c r="C49" s="15" t="s">
        <v>208</v>
      </c>
      <c r="D49" s="1" t="s">
        <v>321</v>
      </c>
      <c r="E49" s="1" t="s">
        <v>336</v>
      </c>
      <c r="F49" s="4">
        <v>15000</v>
      </c>
      <c r="G49" s="4">
        <v>33.85</v>
      </c>
      <c r="H49" s="4">
        <v>0.32</v>
      </c>
      <c r="J49" s="39"/>
      <c r="N49" s="5"/>
    </row>
    <row r="50" spans="2:14">
      <c r="B50" s="1" t="s">
        <v>2853</v>
      </c>
      <c r="C50" s="15" t="s">
        <v>208</v>
      </c>
      <c r="D50" s="1" t="s">
        <v>321</v>
      </c>
      <c r="E50" s="1" t="s">
        <v>466</v>
      </c>
      <c r="F50" s="4">
        <v>28500</v>
      </c>
      <c r="G50" s="4">
        <v>31.49</v>
      </c>
      <c r="H50" s="4">
        <v>0.3</v>
      </c>
      <c r="J50" s="39"/>
      <c r="N50" s="5"/>
    </row>
    <row r="51" spans="2:14">
      <c r="B51" s="1" t="s">
        <v>3058</v>
      </c>
      <c r="C51" s="15" t="s">
        <v>208</v>
      </c>
      <c r="D51" s="1" t="s">
        <v>211</v>
      </c>
      <c r="E51" s="1" t="s">
        <v>743</v>
      </c>
      <c r="F51" s="4">
        <v>2073</v>
      </c>
      <c r="G51" s="4">
        <v>20.36</v>
      </c>
      <c r="H51" s="4">
        <v>0.19</v>
      </c>
      <c r="J51" s="39"/>
      <c r="N51" s="5"/>
    </row>
    <row r="52" spans="2:14">
      <c r="B52" s="2" t="s">
        <v>2970</v>
      </c>
      <c r="C52" s="15" t="s">
        <v>208</v>
      </c>
      <c r="D52" s="1" t="s">
        <v>243</v>
      </c>
      <c r="E52" s="1" t="s">
        <v>399</v>
      </c>
      <c r="F52" s="4">
        <v>-2850</v>
      </c>
      <c r="G52" s="4">
        <v>-42.02</v>
      </c>
      <c r="H52" s="4">
        <v>-0.4</v>
      </c>
    </row>
    <row r="53" spans="2:14">
      <c r="B53" s="1" t="s">
        <v>2953</v>
      </c>
      <c r="C53" s="15" t="s">
        <v>208</v>
      </c>
      <c r="D53" s="1" t="s">
        <v>227</v>
      </c>
      <c r="E53" s="1" t="s">
        <v>265</v>
      </c>
      <c r="F53" s="4">
        <v>-15000</v>
      </c>
      <c r="G53" s="4">
        <v>-92.3</v>
      </c>
      <c r="H53" s="4">
        <v>-0.88</v>
      </c>
    </row>
    <row r="54" spans="2:14">
      <c r="B54" s="1" t="s">
        <v>2914</v>
      </c>
      <c r="C54" s="15" t="s">
        <v>208</v>
      </c>
      <c r="D54" s="1" t="s">
        <v>214</v>
      </c>
      <c r="E54" s="1" t="s">
        <v>462</v>
      </c>
      <c r="F54" s="4">
        <v>-11400</v>
      </c>
      <c r="G54" s="4">
        <v>-117.02</v>
      </c>
      <c r="H54" s="4">
        <v>-1.1200000000000001</v>
      </c>
    </row>
    <row r="55" spans="2:14">
      <c r="B55" s="1" t="s">
        <v>2966</v>
      </c>
      <c r="C55" s="15" t="s">
        <v>208</v>
      </c>
      <c r="D55" s="1" t="s">
        <v>311</v>
      </c>
      <c r="E55" s="1" t="s">
        <v>347</v>
      </c>
      <c r="F55" s="4">
        <v>-4900</v>
      </c>
      <c r="G55" s="4">
        <v>-131.38</v>
      </c>
      <c r="H55" s="4">
        <v>-1.26</v>
      </c>
    </row>
    <row r="56" spans="2:14">
      <c r="B56" s="1" t="s">
        <v>2973</v>
      </c>
      <c r="C56" s="15" t="s">
        <v>208</v>
      </c>
      <c r="D56" s="1" t="s">
        <v>214</v>
      </c>
      <c r="E56" s="1" t="s">
        <v>335</v>
      </c>
      <c r="F56" s="4">
        <v>-15400</v>
      </c>
      <c r="G56" s="4">
        <v>-145.91999999999999</v>
      </c>
      <c r="H56" s="4">
        <v>-1.4</v>
      </c>
    </row>
    <row r="57" spans="2:14">
      <c r="B57" s="1" t="s">
        <v>2994</v>
      </c>
      <c r="C57" s="15" t="s">
        <v>208</v>
      </c>
      <c r="D57" s="1" t="s">
        <v>395</v>
      </c>
      <c r="E57" s="1" t="s">
        <v>397</v>
      </c>
      <c r="F57" s="4">
        <v>-111600</v>
      </c>
      <c r="G57" s="4">
        <v>-307.79000000000002</v>
      </c>
      <c r="H57" s="4">
        <v>-2.95</v>
      </c>
    </row>
    <row r="58" spans="2:14">
      <c r="B58" s="1" t="s">
        <v>2948</v>
      </c>
      <c r="C58" s="15" t="s">
        <v>208</v>
      </c>
      <c r="D58" s="1" t="s">
        <v>232</v>
      </c>
      <c r="E58" s="1" t="s">
        <v>238</v>
      </c>
      <c r="F58" s="4">
        <v>-7600</v>
      </c>
      <c r="G58" s="4">
        <v>-319.45</v>
      </c>
      <c r="H58" s="4">
        <v>-3.06</v>
      </c>
    </row>
    <row r="59" spans="2:14">
      <c r="B59" s="1" t="s">
        <v>744</v>
      </c>
      <c r="C59" s="15" t="s">
        <v>208</v>
      </c>
      <c r="D59" s="1" t="s">
        <v>209</v>
      </c>
      <c r="E59" s="1" t="s">
        <v>344</v>
      </c>
      <c r="F59" s="4">
        <v>-84000</v>
      </c>
      <c r="G59" s="4">
        <v>-354.77</v>
      </c>
      <c r="H59" s="4">
        <v>-3.39</v>
      </c>
    </row>
    <row r="60" spans="2:14">
      <c r="B60" s="1" t="s">
        <v>2985</v>
      </c>
      <c r="C60" s="15" t="s">
        <v>208</v>
      </c>
      <c r="D60" s="1" t="s">
        <v>263</v>
      </c>
      <c r="E60" s="1" t="s">
        <v>404</v>
      </c>
      <c r="F60" s="4">
        <v>-44200</v>
      </c>
      <c r="G60" s="4">
        <v>-362.2</v>
      </c>
      <c r="H60" s="4">
        <v>-3.47</v>
      </c>
    </row>
    <row r="61" spans="2:14">
      <c r="B61" s="1" t="s">
        <v>2975</v>
      </c>
      <c r="C61" s="15" t="s">
        <v>208</v>
      </c>
      <c r="D61" s="1" t="s">
        <v>211</v>
      </c>
      <c r="E61" s="1" t="s">
        <v>408</v>
      </c>
      <c r="F61" s="4">
        <v>-137700</v>
      </c>
      <c r="G61" s="4">
        <v>-387.01</v>
      </c>
      <c r="H61" s="4">
        <v>-3.7</v>
      </c>
    </row>
    <row r="62" spans="2:14">
      <c r="B62" s="1" t="s">
        <v>2892</v>
      </c>
      <c r="C62" s="15" t="s">
        <v>208</v>
      </c>
      <c r="D62" s="1" t="s">
        <v>227</v>
      </c>
      <c r="E62" s="1" t="s">
        <v>228</v>
      </c>
      <c r="F62" s="4">
        <v>-185600</v>
      </c>
      <c r="G62" s="4">
        <v>-397.93</v>
      </c>
      <c r="H62" s="4">
        <v>-3.81</v>
      </c>
    </row>
    <row r="63" spans="2:14">
      <c r="B63" s="1" t="s">
        <v>2980</v>
      </c>
      <c r="C63" s="15" t="s">
        <v>208</v>
      </c>
      <c r="D63" s="1" t="s">
        <v>232</v>
      </c>
      <c r="E63" s="1" t="s">
        <v>597</v>
      </c>
      <c r="F63" s="4">
        <v>-45500</v>
      </c>
      <c r="G63" s="4">
        <v>-456.84</v>
      </c>
      <c r="H63" s="4">
        <v>-4.37</v>
      </c>
    </row>
    <row r="64" spans="2:14">
      <c r="B64" s="1" t="s">
        <v>2997</v>
      </c>
      <c r="C64" s="15" t="s">
        <v>208</v>
      </c>
      <c r="D64" s="1" t="s">
        <v>261</v>
      </c>
      <c r="E64" s="1" t="s">
        <v>464</v>
      </c>
      <c r="F64" s="4">
        <v>-78750</v>
      </c>
      <c r="G64" s="4">
        <v>-608.54</v>
      </c>
      <c r="H64" s="4">
        <v>-5.82</v>
      </c>
    </row>
    <row r="65" spans="2:9">
      <c r="B65" s="2" t="s">
        <v>273</v>
      </c>
      <c r="C65" s="35"/>
      <c r="D65" s="2"/>
      <c r="E65" s="2"/>
      <c r="F65" s="10"/>
      <c r="G65" s="10">
        <f>SUM(G12:G51)</f>
        <v>7357.4000000000024</v>
      </c>
      <c r="H65" s="10">
        <f>SUM(H12:H51)</f>
        <v>70.359999999999985</v>
      </c>
    </row>
    <row r="66" spans="2:9">
      <c r="B66" s="6" t="s">
        <v>107</v>
      </c>
      <c r="C66" s="36" t="s">
        <v>108</v>
      </c>
      <c r="D66" s="6" t="s">
        <v>109</v>
      </c>
      <c r="E66" s="6" t="s">
        <v>110</v>
      </c>
      <c r="F66" s="8" t="s">
        <v>111</v>
      </c>
      <c r="G66" s="8" t="s">
        <v>112</v>
      </c>
      <c r="H66" s="8" t="s">
        <v>113</v>
      </c>
    </row>
    <row r="67" spans="2:9">
      <c r="B67" s="2" t="s">
        <v>114</v>
      </c>
      <c r="C67" s="15"/>
    </row>
    <row r="68" spans="2:9">
      <c r="B68" s="2" t="s">
        <v>115</v>
      </c>
      <c r="C68" s="15"/>
    </row>
    <row r="69" spans="2:9">
      <c r="B69" s="2" t="s">
        <v>116</v>
      </c>
      <c r="C69" s="15"/>
    </row>
    <row r="70" spans="2:9">
      <c r="B70" s="1" t="s">
        <v>3118</v>
      </c>
      <c r="C70" s="15">
        <v>4.2699999999999996</v>
      </c>
      <c r="D70" s="1" t="s">
        <v>118</v>
      </c>
      <c r="E70" s="1" t="s">
        <v>746</v>
      </c>
      <c r="F70" s="4">
        <v>300000</v>
      </c>
      <c r="G70" s="4">
        <v>316.55</v>
      </c>
      <c r="H70" s="4">
        <v>3.03</v>
      </c>
      <c r="I70" s="39"/>
    </row>
    <row r="71" spans="2:9">
      <c r="B71" s="1" t="s">
        <v>3120</v>
      </c>
      <c r="C71" s="15">
        <v>3.97</v>
      </c>
      <c r="D71" s="1" t="s">
        <v>118</v>
      </c>
      <c r="E71" s="1" t="s">
        <v>748</v>
      </c>
      <c r="F71" s="4">
        <v>300000</v>
      </c>
      <c r="G71" s="4">
        <v>315.68</v>
      </c>
      <c r="H71" s="4">
        <v>3.02</v>
      </c>
      <c r="I71" s="39"/>
    </row>
    <row r="72" spans="2:9">
      <c r="B72" s="1" t="s">
        <v>3116</v>
      </c>
      <c r="C72" s="15">
        <v>3.77</v>
      </c>
      <c r="D72" s="1" t="s">
        <v>118</v>
      </c>
      <c r="E72" s="1" t="s">
        <v>640</v>
      </c>
      <c r="F72" s="4">
        <v>300000</v>
      </c>
      <c r="G72" s="4">
        <v>303.33</v>
      </c>
      <c r="H72" s="4">
        <v>2.9</v>
      </c>
      <c r="I72" s="39"/>
    </row>
    <row r="73" spans="2:9">
      <c r="B73" s="1" t="s">
        <v>3119</v>
      </c>
      <c r="C73" s="15">
        <v>4.7</v>
      </c>
      <c r="D73" s="1" t="s">
        <v>118</v>
      </c>
      <c r="E73" s="1" t="s">
        <v>498</v>
      </c>
      <c r="F73" s="4">
        <v>200000</v>
      </c>
      <c r="G73" s="4">
        <v>212.94</v>
      </c>
      <c r="H73" s="4">
        <v>2.04</v>
      </c>
      <c r="I73" s="39"/>
    </row>
    <row r="74" spans="2:9">
      <c r="B74" s="1" t="s">
        <v>3117</v>
      </c>
      <c r="C74" s="15">
        <v>4.12</v>
      </c>
      <c r="D74" s="1" t="s">
        <v>118</v>
      </c>
      <c r="E74" s="1" t="s">
        <v>750</v>
      </c>
      <c r="F74" s="4">
        <v>200000</v>
      </c>
      <c r="G74" s="4">
        <v>208.08</v>
      </c>
      <c r="H74" s="4">
        <v>1.99</v>
      </c>
      <c r="I74" s="39"/>
    </row>
    <row r="75" spans="2:9">
      <c r="B75" s="2" t="s">
        <v>124</v>
      </c>
      <c r="C75" s="35"/>
      <c r="D75" s="2"/>
      <c r="E75" s="2"/>
      <c r="F75" s="10"/>
      <c r="G75" s="10">
        <f>SUM(G66:G74)</f>
        <v>1356.58</v>
      </c>
      <c r="H75" s="10">
        <f>SUM(H66:H74)</f>
        <v>12.979999999999999</v>
      </c>
    </row>
    <row r="76" spans="2:9">
      <c r="B76" s="2" t="s">
        <v>661</v>
      </c>
      <c r="C76" s="15"/>
    </row>
    <row r="77" spans="2:9">
      <c r="B77" s="1" t="s">
        <v>3059</v>
      </c>
      <c r="C77" s="15">
        <v>5.64</v>
      </c>
      <c r="D77" s="1" t="s">
        <v>370</v>
      </c>
      <c r="E77" s="1" t="s">
        <v>664</v>
      </c>
      <c r="F77" s="4">
        <v>50</v>
      </c>
      <c r="G77" s="4">
        <v>557.98</v>
      </c>
      <c r="H77" s="4">
        <v>5.3389377780505516</v>
      </c>
      <c r="I77" s="39"/>
    </row>
    <row r="78" spans="2:9">
      <c r="B78" s="1" t="s">
        <v>503</v>
      </c>
      <c r="C78" s="15">
        <v>4.79</v>
      </c>
      <c r="D78" s="1" t="s">
        <v>370</v>
      </c>
      <c r="E78" s="1" t="s">
        <v>504</v>
      </c>
      <c r="F78" s="4">
        <v>20</v>
      </c>
      <c r="G78" s="4">
        <v>206.45</v>
      </c>
      <c r="H78" s="4">
        <v>1.9753821002160228</v>
      </c>
      <c r="I78" s="39"/>
    </row>
    <row r="79" spans="2:9">
      <c r="B79" s="1" t="s">
        <v>3060</v>
      </c>
      <c r="C79" s="15">
        <v>17.760000000000002</v>
      </c>
      <c r="D79" s="1" t="s">
        <v>680</v>
      </c>
      <c r="E79" s="1" t="s">
        <v>751</v>
      </c>
      <c r="F79" s="4">
        <v>10</v>
      </c>
      <c r="G79" s="4">
        <v>128.88</v>
      </c>
      <c r="H79" s="4">
        <v>1.2331666024501866</v>
      </c>
      <c r="I79" s="39"/>
    </row>
    <row r="80" spans="2:9">
      <c r="B80" s="1" t="s">
        <v>3061</v>
      </c>
      <c r="C80" s="15">
        <v>7.55</v>
      </c>
      <c r="D80" s="1" t="s">
        <v>752</v>
      </c>
      <c r="E80" s="1" t="s">
        <v>753</v>
      </c>
      <c r="F80" s="4">
        <v>5</v>
      </c>
      <c r="G80" s="4">
        <v>65.540000000000006</v>
      </c>
      <c r="H80" s="4">
        <v>0.6271084662056583</v>
      </c>
      <c r="I80" s="39"/>
    </row>
    <row r="81" spans="2:9">
      <c r="B81" s="1" t="s">
        <v>3062</v>
      </c>
      <c r="C81" s="15">
        <v>17.760000000000002</v>
      </c>
      <c r="D81" s="1" t="s">
        <v>680</v>
      </c>
      <c r="E81" s="1" t="s">
        <v>754</v>
      </c>
      <c r="F81" s="4">
        <v>5</v>
      </c>
      <c r="G81" s="4">
        <v>64.13</v>
      </c>
      <c r="H81" s="4">
        <v>0.61361711836693411</v>
      </c>
      <c r="I81" s="39"/>
    </row>
    <row r="82" spans="2:9">
      <c r="B82" s="1" t="s">
        <v>3063</v>
      </c>
      <c r="C82" s="15">
        <v>3.55</v>
      </c>
      <c r="D82" s="1" t="s">
        <v>370</v>
      </c>
      <c r="E82" s="1" t="s">
        <v>755</v>
      </c>
      <c r="F82" s="4">
        <v>1</v>
      </c>
      <c r="G82" s="4">
        <v>10.050000000000001</v>
      </c>
      <c r="H82" s="4">
        <v>9.6161734595161211E-2</v>
      </c>
      <c r="I82" s="39"/>
    </row>
    <row r="83" spans="2:9">
      <c r="B83" s="2" t="s">
        <v>1535</v>
      </c>
      <c r="C83" s="35"/>
      <c r="D83" s="2"/>
      <c r="E83" s="2"/>
      <c r="F83" s="10"/>
      <c r="G83" s="10">
        <f>SUM(G76:G82)</f>
        <v>1033.03</v>
      </c>
      <c r="H83" s="10">
        <f>SUM(H76:H82)</f>
        <v>9.884373799884516</v>
      </c>
      <c r="I83" s="39"/>
    </row>
    <row r="84" spans="2:9">
      <c r="B84" s="2" t="s">
        <v>125</v>
      </c>
      <c r="C84" s="15"/>
      <c r="I84" s="39"/>
    </row>
    <row r="85" spans="2:9">
      <c r="B85" s="1" t="s">
        <v>3121</v>
      </c>
      <c r="C85" s="15">
        <v>3.43</v>
      </c>
      <c r="D85" s="1" t="s">
        <v>118</v>
      </c>
      <c r="E85" s="1" t="s">
        <v>757</v>
      </c>
      <c r="F85" s="4">
        <v>200000</v>
      </c>
      <c r="G85" s="4">
        <v>198.01</v>
      </c>
      <c r="H85" s="4">
        <v>1.89</v>
      </c>
      <c r="I85" s="39"/>
    </row>
    <row r="86" spans="2:9">
      <c r="B86" s="2" t="s">
        <v>183</v>
      </c>
      <c r="C86" s="35"/>
      <c r="D86" s="2"/>
      <c r="E86" s="2"/>
      <c r="F86" s="10"/>
      <c r="G86" s="10">
        <f>SUM(G84:G85)</f>
        <v>198.01</v>
      </c>
      <c r="H86" s="10">
        <f>SUM(H84:H85)</f>
        <v>1.89</v>
      </c>
      <c r="I86" s="39"/>
    </row>
    <row r="87" spans="2:9">
      <c r="B87" s="2" t="s">
        <v>505</v>
      </c>
      <c r="C87" s="35"/>
      <c r="D87" s="2"/>
      <c r="E87" s="2"/>
      <c r="F87" s="10"/>
      <c r="G87" s="10">
        <v>333.8</v>
      </c>
      <c r="H87" s="10">
        <v>3.19</v>
      </c>
      <c r="I87" s="39"/>
    </row>
    <row r="88" spans="2:9">
      <c r="B88" s="2" t="s">
        <v>186</v>
      </c>
      <c r="C88" s="35"/>
      <c r="D88" s="2"/>
      <c r="E88" s="2"/>
      <c r="F88" s="10"/>
      <c r="G88" s="10">
        <v>10278.82</v>
      </c>
      <c r="H88" s="10">
        <f>+G88*100/G90</f>
        <v>98.351160277754701</v>
      </c>
      <c r="I88" s="39"/>
    </row>
    <row r="89" spans="2:9">
      <c r="B89" s="2" t="s">
        <v>325</v>
      </c>
      <c r="C89" s="35"/>
      <c r="D89" s="2"/>
      <c r="E89" s="2"/>
      <c r="F89" s="10"/>
      <c r="G89" s="10">
        <v>172.32259045999962</v>
      </c>
      <c r="H89" s="10">
        <f>+G89*100/G90</f>
        <v>1.6488397222452877</v>
      </c>
      <c r="I89" s="39"/>
    </row>
    <row r="90" spans="2:9">
      <c r="B90" s="2" t="s">
        <v>188</v>
      </c>
      <c r="C90" s="35"/>
      <c r="D90" s="2"/>
      <c r="E90" s="2"/>
      <c r="F90" s="10"/>
      <c r="G90" s="10">
        <v>10451.14259046</v>
      </c>
      <c r="H90" s="10">
        <v>100</v>
      </c>
      <c r="I90" s="39"/>
    </row>
    <row r="91" spans="2:9">
      <c r="B91" s="2" t="s">
        <v>3077</v>
      </c>
      <c r="I91" s="39"/>
    </row>
    <row r="94" spans="2:9">
      <c r="B94" s="2" t="s">
        <v>189</v>
      </c>
    </row>
    <row r="95" spans="2:9">
      <c r="B95" s="2" t="s">
        <v>190</v>
      </c>
    </row>
    <row r="96" spans="2:9">
      <c r="B96" s="2" t="s">
        <v>193</v>
      </c>
    </row>
    <row r="97" spans="2:8">
      <c r="B97" s="2" t="s">
        <v>275</v>
      </c>
    </row>
    <row r="98" spans="2:8">
      <c r="B98" s="2" t="s">
        <v>3240</v>
      </c>
    </row>
    <row r="99" spans="2:8">
      <c r="B99" s="2" t="s">
        <v>758</v>
      </c>
      <c r="C99" s="9"/>
    </row>
    <row r="100" spans="2:8">
      <c r="B100" s="2" t="s">
        <v>759</v>
      </c>
      <c r="C100" s="9"/>
    </row>
    <row r="101" spans="2:8">
      <c r="B101" s="2" t="s">
        <v>760</v>
      </c>
      <c r="C101" s="9"/>
    </row>
    <row r="102" spans="2:8">
      <c r="B102" s="2" t="s">
        <v>761</v>
      </c>
      <c r="C102" s="9"/>
    </row>
    <row r="103" spans="2:8">
      <c r="B103" s="2" t="s">
        <v>762</v>
      </c>
      <c r="C103" s="9"/>
    </row>
    <row r="104" spans="2:8">
      <c r="B104" s="2" t="s">
        <v>763</v>
      </c>
      <c r="C104" s="9"/>
    </row>
    <row r="105" spans="2:8">
      <c r="B105" s="2" t="s">
        <v>764</v>
      </c>
      <c r="C105" s="9"/>
    </row>
    <row r="106" spans="2:8">
      <c r="B106" s="2" t="s">
        <v>765</v>
      </c>
      <c r="C106" s="9"/>
    </row>
    <row r="107" spans="2:8">
      <c r="B107" s="2" t="s">
        <v>766</v>
      </c>
      <c r="C107" s="9"/>
    </row>
    <row r="108" spans="2:8">
      <c r="B108" s="2" t="s">
        <v>767</v>
      </c>
      <c r="C108" s="9"/>
    </row>
    <row r="109" spans="2:8">
      <c r="B109" s="2" t="s">
        <v>768</v>
      </c>
      <c r="C109" s="9"/>
    </row>
    <row r="110" spans="2:8">
      <c r="B110" s="2" t="s">
        <v>769</v>
      </c>
      <c r="C110" s="9"/>
    </row>
    <row r="111" spans="2:8" s="100" customFormat="1">
      <c r="B111" s="101" t="s">
        <v>2225</v>
      </c>
      <c r="C111" s="102"/>
      <c r="F111" s="103"/>
      <c r="G111" s="103"/>
      <c r="H111" s="103"/>
    </row>
    <row r="112" spans="2:8" s="100" customFormat="1">
      <c r="B112" s="34" t="s">
        <v>1416</v>
      </c>
      <c r="C112" s="104"/>
      <c r="F112" s="103"/>
      <c r="G112" s="103"/>
      <c r="H112" s="103"/>
    </row>
    <row r="113" spans="2:8" s="100" customFormat="1">
      <c r="B113" s="34" t="s">
        <v>2231</v>
      </c>
      <c r="C113" s="104"/>
      <c r="F113" s="103"/>
      <c r="G113" s="103"/>
      <c r="H113" s="103"/>
    </row>
    <row r="114" spans="2:8" s="100" customFormat="1">
      <c r="B114" s="2" t="s">
        <v>204</v>
      </c>
      <c r="C114" s="104"/>
      <c r="F114" s="103"/>
      <c r="G114" s="103"/>
      <c r="H114" s="103"/>
    </row>
    <row r="117" spans="2:8" ht="14.25">
      <c r="B117" s="120" t="s">
        <v>2383</v>
      </c>
      <c r="C117" s="24"/>
    </row>
    <row r="118" spans="2:8" ht="25.5">
      <c r="B118" s="121" t="s">
        <v>2376</v>
      </c>
      <c r="C118" s="121" t="s">
        <v>2377</v>
      </c>
    </row>
    <row r="119" spans="2:8">
      <c r="B119" s="122" t="s">
        <v>2378</v>
      </c>
      <c r="C119" s="123">
        <v>0</v>
      </c>
    </row>
    <row r="120" spans="2:8">
      <c r="B120" s="122" t="s">
        <v>2379</v>
      </c>
      <c r="C120" s="123">
        <v>0</v>
      </c>
    </row>
    <row r="121" spans="2:8">
      <c r="B121" s="122" t="s">
        <v>2380</v>
      </c>
      <c r="C121" s="123">
        <v>1300</v>
      </c>
    </row>
    <row r="122" spans="2:8">
      <c r="B122" s="122" t="s">
        <v>2381</v>
      </c>
      <c r="C122" s="123">
        <v>200</v>
      </c>
    </row>
    <row r="123" spans="2:8">
      <c r="B123" s="124" t="s">
        <v>2382</v>
      </c>
      <c r="C123" s="125">
        <f>SUM(C119:C122)</f>
        <v>1500</v>
      </c>
    </row>
    <row r="126" spans="2:8" s="100" customFormat="1" ht="15">
      <c r="B126" s="126" t="s">
        <v>2384</v>
      </c>
      <c r="C126" s="127">
        <v>44347</v>
      </c>
      <c r="D126" s="1"/>
      <c r="E126" s="1"/>
      <c r="F126" s="4"/>
      <c r="G126" s="103"/>
      <c r="H126" s="103"/>
    </row>
    <row r="127" spans="2:8" s="100" customFormat="1" ht="60">
      <c r="B127" s="128" t="s">
        <v>2385</v>
      </c>
      <c r="C127" s="128" t="s">
        <v>2386</v>
      </c>
      <c r="D127" s="129" t="s">
        <v>2387</v>
      </c>
      <c r="E127" s="128" t="s">
        <v>2388</v>
      </c>
      <c r="F127" s="128" t="s">
        <v>2389</v>
      </c>
      <c r="G127" s="103"/>
      <c r="H127" s="103"/>
    </row>
    <row r="128" spans="2:8" ht="15">
      <c r="B128" s="130" t="s">
        <v>2392</v>
      </c>
      <c r="C128" s="131">
        <v>-78750</v>
      </c>
      <c r="D128" s="132">
        <v>776.59469999999999</v>
      </c>
      <c r="E128" s="132">
        <v>772.75</v>
      </c>
      <c r="F128" s="305">
        <v>1500</v>
      </c>
    </row>
    <row r="129" spans="2:8" ht="15">
      <c r="B129" s="130" t="s">
        <v>2399</v>
      </c>
      <c r="C129" s="131">
        <v>-45500</v>
      </c>
      <c r="D129" s="132">
        <v>1032.6049</v>
      </c>
      <c r="E129" s="132">
        <v>1004.05</v>
      </c>
      <c r="F129" s="306"/>
    </row>
    <row r="130" spans="2:8" ht="15">
      <c r="B130" s="130" t="s">
        <v>2423</v>
      </c>
      <c r="C130" s="131">
        <v>-7600</v>
      </c>
      <c r="D130" s="132">
        <v>4118.6143000000002</v>
      </c>
      <c r="E130" s="132">
        <v>4203.3</v>
      </c>
      <c r="F130" s="306"/>
    </row>
    <row r="131" spans="2:8" ht="15">
      <c r="B131" s="130" t="s">
        <v>2426</v>
      </c>
      <c r="C131" s="131">
        <v>-4900</v>
      </c>
      <c r="D131" s="132">
        <v>2588.0466999999999</v>
      </c>
      <c r="E131" s="132">
        <v>2681.25</v>
      </c>
      <c r="F131" s="306"/>
    </row>
    <row r="132" spans="2:8" ht="15">
      <c r="B132" s="130" t="s">
        <v>2434</v>
      </c>
      <c r="C132" s="131">
        <v>-2850</v>
      </c>
      <c r="D132" s="132">
        <v>1388.7722000000001</v>
      </c>
      <c r="E132" s="132">
        <v>1474.35</v>
      </c>
      <c r="F132" s="306"/>
    </row>
    <row r="133" spans="2:8" ht="15">
      <c r="B133" s="130" t="s">
        <v>2437</v>
      </c>
      <c r="C133" s="131">
        <v>-15400</v>
      </c>
      <c r="D133" s="132">
        <v>939.35760000000005</v>
      </c>
      <c r="E133" s="132">
        <v>947.5</v>
      </c>
      <c r="F133" s="306"/>
    </row>
    <row r="134" spans="2:8" ht="15">
      <c r="B134" s="130" t="s">
        <v>2443</v>
      </c>
      <c r="C134" s="131">
        <v>-137700</v>
      </c>
      <c r="D134" s="132">
        <v>279.63139999999999</v>
      </c>
      <c r="E134" s="132">
        <v>281.05</v>
      </c>
      <c r="F134" s="306"/>
    </row>
    <row r="135" spans="2:8" ht="15">
      <c r="B135" s="130" t="s">
        <v>2453</v>
      </c>
      <c r="C135" s="131">
        <v>-185600</v>
      </c>
      <c r="D135" s="132">
        <v>208.83930000000001</v>
      </c>
      <c r="E135" s="132">
        <v>214.4</v>
      </c>
      <c r="F135" s="306"/>
    </row>
    <row r="136" spans="2:8" ht="15">
      <c r="B136" s="130" t="s">
        <v>2470</v>
      </c>
      <c r="C136" s="131">
        <v>-15000</v>
      </c>
      <c r="D136" s="132">
        <v>578.33439999999996</v>
      </c>
      <c r="E136" s="132">
        <v>615.29999999999995</v>
      </c>
      <c r="F136" s="306"/>
    </row>
    <row r="137" spans="2:8" ht="15">
      <c r="B137" s="130" t="s">
        <v>2494</v>
      </c>
      <c r="C137" s="131">
        <v>-84000</v>
      </c>
      <c r="D137" s="132">
        <v>394.63990000000001</v>
      </c>
      <c r="E137" s="132">
        <v>422.35</v>
      </c>
      <c r="F137" s="306"/>
    </row>
    <row r="138" spans="2:8" ht="15">
      <c r="B138" s="130" t="s">
        <v>2507</v>
      </c>
      <c r="C138" s="131">
        <v>-11400</v>
      </c>
      <c r="D138" s="132">
        <v>988.6576</v>
      </c>
      <c r="E138" s="132">
        <v>1026.5</v>
      </c>
      <c r="F138" s="306"/>
    </row>
    <row r="139" spans="2:8" ht="15">
      <c r="B139" s="130" t="s">
        <v>2512</v>
      </c>
      <c r="C139" s="131">
        <v>-44200</v>
      </c>
      <c r="D139" s="132">
        <v>788.83640000000003</v>
      </c>
      <c r="E139" s="132">
        <v>819.45</v>
      </c>
      <c r="F139" s="306"/>
    </row>
    <row r="140" spans="2:8" ht="15">
      <c r="B140" s="130" t="s">
        <v>2513</v>
      </c>
      <c r="C140" s="131">
        <v>-111600</v>
      </c>
      <c r="D140" s="132">
        <v>280.70359999999999</v>
      </c>
      <c r="E140" s="132">
        <v>275.8</v>
      </c>
      <c r="F140" s="307"/>
    </row>
    <row r="143" spans="2:8" s="100" customFormat="1">
      <c r="B143" s="172" t="s">
        <v>2745</v>
      </c>
      <c r="C143" s="178">
        <v>0.35630000000000001</v>
      </c>
      <c r="F143" s="103"/>
      <c r="G143" s="103"/>
      <c r="H143" s="103"/>
    </row>
    <row r="144" spans="2:8" s="100" customFormat="1">
      <c r="B144" s="172"/>
      <c r="C144" s="178"/>
      <c r="F144" s="103"/>
      <c r="G144" s="103"/>
      <c r="H144" s="103"/>
    </row>
    <row r="145" spans="2:8" s="100" customFormat="1" ht="15">
      <c r="B145" s="133" t="s">
        <v>2519</v>
      </c>
      <c r="C145" s="104"/>
      <c r="F145" s="103"/>
      <c r="G145" s="103"/>
      <c r="H145" s="103"/>
    </row>
    <row r="147" spans="2:8" s="173" customFormat="1" ht="15.75">
      <c r="B147" s="166" t="s">
        <v>2521</v>
      </c>
      <c r="C147" s="164" t="s">
        <v>2740</v>
      </c>
      <c r="F147" s="174"/>
      <c r="G147" s="174"/>
      <c r="H147" s="174"/>
    </row>
    <row r="148" spans="2:8" ht="15">
      <c r="B148" s="130" t="s">
        <v>2531</v>
      </c>
      <c r="C148" s="137">
        <v>70</v>
      </c>
    </row>
    <row r="149" spans="2:8" ht="15">
      <c r="B149" s="130" t="s">
        <v>2756</v>
      </c>
      <c r="C149" s="137">
        <v>300</v>
      </c>
    </row>
    <row r="150" spans="2:8" ht="15">
      <c r="B150" s="130" t="s">
        <v>2578</v>
      </c>
      <c r="C150" s="137">
        <v>37</v>
      </c>
    </row>
    <row r="151" spans="2:8" ht="15">
      <c r="B151" s="130" t="s">
        <v>2586</v>
      </c>
      <c r="C151" s="137">
        <v>14</v>
      </c>
    </row>
    <row r="152" spans="2:8" ht="15">
      <c r="B152" s="130" t="s">
        <v>2591</v>
      </c>
      <c r="C152" s="137">
        <v>3</v>
      </c>
    </row>
    <row r="153" spans="2:8" ht="15">
      <c r="B153" s="130" t="s">
        <v>2609</v>
      </c>
      <c r="C153" s="137">
        <v>51</v>
      </c>
    </row>
    <row r="154" spans="2:8" ht="15">
      <c r="B154" s="130" t="s">
        <v>2613</v>
      </c>
      <c r="C154" s="137">
        <v>43</v>
      </c>
    </row>
    <row r="155" spans="2:8" ht="15">
      <c r="B155" s="130" t="s">
        <v>2621</v>
      </c>
      <c r="C155" s="137">
        <v>58</v>
      </c>
    </row>
    <row r="156" spans="2:8" ht="15">
      <c r="B156" s="130" t="s">
        <v>2660</v>
      </c>
      <c r="C156" s="137">
        <v>33</v>
      </c>
    </row>
    <row r="157" spans="2:8" ht="15">
      <c r="B157" s="130" t="s">
        <v>2695</v>
      </c>
      <c r="C157" s="137">
        <v>32</v>
      </c>
    </row>
    <row r="158" spans="2:8" ht="15">
      <c r="B158" s="130" t="s">
        <v>2697</v>
      </c>
      <c r="C158" s="137">
        <v>23</v>
      </c>
    </row>
    <row r="159" spans="2:8" ht="15">
      <c r="B159" s="130" t="s">
        <v>2718</v>
      </c>
      <c r="C159" s="137">
        <v>9</v>
      </c>
    </row>
    <row r="160" spans="2:8" ht="15">
      <c r="B160" s="130" t="s">
        <v>2722</v>
      </c>
      <c r="C160" s="137">
        <v>39</v>
      </c>
    </row>
    <row r="161" spans="2:8" ht="15">
      <c r="B161" s="130" t="s">
        <v>2724</v>
      </c>
      <c r="C161" s="137">
        <v>2</v>
      </c>
    </row>
    <row r="162" spans="2:8" ht="15">
      <c r="B162" s="130" t="s">
        <v>2725</v>
      </c>
      <c r="C162" s="137">
        <v>18</v>
      </c>
    </row>
    <row r="165" spans="2:8" s="173" customFormat="1" ht="15.75">
      <c r="B165" s="166" t="s">
        <v>2747</v>
      </c>
      <c r="C165" s="164" t="s">
        <v>2740</v>
      </c>
      <c r="F165" s="174"/>
      <c r="G165" s="174"/>
      <c r="H165" s="174"/>
    </row>
    <row r="166" spans="2:8" ht="15">
      <c r="B166" s="130" t="s">
        <v>2531</v>
      </c>
      <c r="C166" s="137">
        <v>70</v>
      </c>
    </row>
    <row r="167" spans="2:8" ht="15">
      <c r="B167" s="130" t="s">
        <v>2756</v>
      </c>
      <c r="C167" s="137">
        <v>300</v>
      </c>
    </row>
    <row r="168" spans="2:8" ht="15">
      <c r="B168" s="130" t="s">
        <v>2578</v>
      </c>
      <c r="C168" s="137">
        <v>37</v>
      </c>
    </row>
    <row r="169" spans="2:8" ht="15">
      <c r="B169" s="130" t="s">
        <v>2586</v>
      </c>
      <c r="C169" s="137">
        <v>14</v>
      </c>
    </row>
    <row r="170" spans="2:8" ht="15">
      <c r="B170" s="130" t="s">
        <v>2591</v>
      </c>
      <c r="C170" s="137">
        <v>3</v>
      </c>
    </row>
    <row r="171" spans="2:8" ht="15">
      <c r="B171" s="130" t="s">
        <v>2609</v>
      </c>
      <c r="C171" s="137">
        <v>51</v>
      </c>
    </row>
    <row r="172" spans="2:8" ht="15">
      <c r="B172" s="130" t="s">
        <v>2613</v>
      </c>
      <c r="C172" s="137">
        <v>43</v>
      </c>
    </row>
    <row r="173" spans="2:8" ht="15">
      <c r="B173" s="130" t="s">
        <v>2621</v>
      </c>
      <c r="C173" s="137">
        <v>58</v>
      </c>
    </row>
    <row r="174" spans="2:8" ht="15">
      <c r="B174" s="130" t="s">
        <v>2660</v>
      </c>
      <c r="C174" s="137">
        <v>33</v>
      </c>
    </row>
    <row r="175" spans="2:8" ht="15">
      <c r="B175" s="130" t="s">
        <v>2695</v>
      </c>
      <c r="C175" s="137">
        <v>32</v>
      </c>
    </row>
    <row r="176" spans="2:8" ht="15">
      <c r="B176" s="130" t="s">
        <v>2697</v>
      </c>
      <c r="C176" s="137">
        <v>23</v>
      </c>
    </row>
    <row r="177" spans="2:8" ht="15">
      <c r="B177" s="130" t="s">
        <v>2718</v>
      </c>
      <c r="C177" s="137">
        <v>9</v>
      </c>
    </row>
    <row r="178" spans="2:8" ht="15">
      <c r="B178" s="130" t="s">
        <v>2722</v>
      </c>
      <c r="C178" s="137">
        <v>39</v>
      </c>
    </row>
    <row r="179" spans="2:8" ht="15">
      <c r="B179" s="130" t="s">
        <v>2724</v>
      </c>
      <c r="C179" s="137">
        <v>2</v>
      </c>
    </row>
    <row r="180" spans="2:8" ht="15">
      <c r="B180" s="130" t="s">
        <v>2725</v>
      </c>
      <c r="C180" s="137">
        <v>18</v>
      </c>
    </row>
    <row r="183" spans="2:8" s="173" customFormat="1" ht="15.75">
      <c r="B183" s="138" t="s">
        <v>2730</v>
      </c>
      <c r="C183" s="175" t="s">
        <v>2742</v>
      </c>
      <c r="F183" s="174"/>
      <c r="G183" s="174"/>
      <c r="H183" s="174"/>
    </row>
    <row r="184" spans="2:8" ht="15">
      <c r="B184" s="130" t="s">
        <v>2531</v>
      </c>
      <c r="C184" s="132">
        <v>48533115.410000004</v>
      </c>
    </row>
    <row r="185" spans="2:8" ht="15">
      <c r="B185" s="130" t="s">
        <v>2756</v>
      </c>
      <c r="C185" s="132">
        <v>10226248.74</v>
      </c>
    </row>
    <row r="186" spans="2:8" ht="15">
      <c r="B186" s="130" t="s">
        <v>2578</v>
      </c>
      <c r="C186" s="132">
        <v>32220942.77</v>
      </c>
    </row>
    <row r="187" spans="2:8" ht="15">
      <c r="B187" s="130" t="s">
        <v>2586</v>
      </c>
      <c r="C187" s="132">
        <v>13431797.83</v>
      </c>
    </row>
    <row r="188" spans="2:8" ht="15">
      <c r="B188" s="130" t="s">
        <v>2591</v>
      </c>
      <c r="C188" s="132">
        <v>3858221.71</v>
      </c>
    </row>
    <row r="189" spans="2:8" ht="15">
      <c r="B189" s="130" t="s">
        <v>2609</v>
      </c>
      <c r="C189" s="132">
        <v>43752852.400000006</v>
      </c>
    </row>
    <row r="190" spans="2:8" ht="15">
      <c r="B190" s="130" t="s">
        <v>2613</v>
      </c>
      <c r="C190" s="132">
        <v>28231517.280000001</v>
      </c>
    </row>
    <row r="191" spans="2:8" ht="15">
      <c r="B191" s="130" t="s">
        <v>2621</v>
      </c>
      <c r="C191" s="132">
        <v>39833809.799999997</v>
      </c>
    </row>
    <row r="192" spans="2:8" ht="15">
      <c r="B192" s="130" t="s">
        <v>2660</v>
      </c>
      <c r="C192" s="132">
        <v>65769490.25</v>
      </c>
    </row>
    <row r="193" spans="2:8" ht="15">
      <c r="B193" s="130" t="s">
        <v>2695</v>
      </c>
      <c r="C193" s="132">
        <v>40751250.909999996</v>
      </c>
    </row>
    <row r="194" spans="2:8" ht="15">
      <c r="B194" s="130" t="s">
        <v>2697</v>
      </c>
      <c r="C194" s="132">
        <v>46250023.530000001</v>
      </c>
    </row>
    <row r="195" spans="2:8" ht="15">
      <c r="B195" s="130" t="s">
        <v>2718</v>
      </c>
      <c r="C195" s="132">
        <v>10967507.16</v>
      </c>
    </row>
    <row r="196" spans="2:8" ht="15">
      <c r="B196" s="130" t="s">
        <v>2722</v>
      </c>
      <c r="C196" s="132">
        <v>49415054.329999998</v>
      </c>
    </row>
    <row r="197" spans="2:8" ht="15">
      <c r="B197" s="130" t="s">
        <v>2724</v>
      </c>
      <c r="C197" s="132">
        <v>1597066.07</v>
      </c>
    </row>
    <row r="198" spans="2:8" ht="15">
      <c r="B198" s="130" t="s">
        <v>2725</v>
      </c>
      <c r="C198" s="132">
        <v>13689394.550000001</v>
      </c>
    </row>
    <row r="199" spans="2:8" s="100" customFormat="1" ht="15.75">
      <c r="C199" s="160">
        <f>SUM(C184:C198)</f>
        <v>448528292.74000001</v>
      </c>
      <c r="F199" s="103"/>
      <c r="G199" s="103"/>
      <c r="H199" s="103"/>
    </row>
    <row r="201" spans="2:8" s="173" customFormat="1" ht="15.75">
      <c r="B201" s="138" t="s">
        <v>2732</v>
      </c>
      <c r="C201" s="175" t="s">
        <v>2742</v>
      </c>
      <c r="F201" s="174"/>
      <c r="G201" s="174"/>
      <c r="H201" s="174"/>
    </row>
    <row r="202" spans="2:8" ht="15">
      <c r="B202" s="130" t="s">
        <v>2531</v>
      </c>
      <c r="C202" s="132">
        <v>46763143.700000003</v>
      </c>
    </row>
    <row r="203" spans="2:8" ht="15">
      <c r="B203" s="130" t="s">
        <v>2756</v>
      </c>
      <c r="C203" s="132">
        <v>10740771</v>
      </c>
    </row>
    <row r="204" spans="2:8" ht="15">
      <c r="B204" s="130" t="s">
        <v>2578</v>
      </c>
      <c r="C204" s="132">
        <v>30329670.34</v>
      </c>
    </row>
    <row r="205" spans="2:8" ht="15">
      <c r="B205" s="130" t="s">
        <v>2586</v>
      </c>
      <c r="C205" s="132">
        <v>12626757.57</v>
      </c>
    </row>
    <row r="206" spans="2:8" ht="15">
      <c r="B206" s="130" t="s">
        <v>2591</v>
      </c>
      <c r="C206" s="132">
        <v>3939555</v>
      </c>
    </row>
    <row r="207" spans="2:8" ht="15">
      <c r="B207" s="130" t="s">
        <v>2609</v>
      </c>
      <c r="C207" s="132">
        <v>38328395.670000002</v>
      </c>
    </row>
    <row r="208" spans="2:8" ht="15">
      <c r="B208" s="130" t="s">
        <v>2613</v>
      </c>
      <c r="C208" s="132">
        <v>27937665.630000003</v>
      </c>
    </row>
    <row r="209" spans="2:8" ht="15">
      <c r="B209" s="130" t="s">
        <v>2621</v>
      </c>
      <c r="C209" s="132">
        <v>39064320</v>
      </c>
    </row>
    <row r="210" spans="2:8" ht="15">
      <c r="B210" s="130" t="s">
        <v>2660</v>
      </c>
      <c r="C210" s="132">
        <v>61797875</v>
      </c>
    </row>
    <row r="211" spans="2:8" ht="15">
      <c r="B211" s="130" t="s">
        <v>2695</v>
      </c>
      <c r="C211" s="132">
        <v>37173829.200000003</v>
      </c>
    </row>
    <row r="212" spans="2:8" ht="15">
      <c r="B212" s="130" t="s">
        <v>2697</v>
      </c>
      <c r="C212" s="132">
        <v>39994802.519999996</v>
      </c>
    </row>
    <row r="213" spans="2:8" ht="15">
      <c r="B213" s="130" t="s">
        <v>2718</v>
      </c>
      <c r="C213" s="132">
        <v>10601820</v>
      </c>
    </row>
    <row r="214" spans="2:8" ht="15">
      <c r="B214" s="130" t="s">
        <v>2722</v>
      </c>
      <c r="C214" s="132">
        <v>39736319.219999999</v>
      </c>
    </row>
    <row r="215" spans="2:8" ht="15">
      <c r="B215" s="130" t="s">
        <v>2724</v>
      </c>
      <c r="C215" s="132">
        <v>1521375</v>
      </c>
    </row>
    <row r="216" spans="2:8" ht="15">
      <c r="B216" s="130" t="s">
        <v>2725</v>
      </c>
      <c r="C216" s="132">
        <v>12765250</v>
      </c>
    </row>
    <row r="217" spans="2:8" s="100" customFormat="1" ht="15.75">
      <c r="C217" s="160">
        <f>SUM(C202:C216)</f>
        <v>413321549.85000002</v>
      </c>
      <c r="F217" s="103"/>
      <c r="G217" s="103"/>
      <c r="H217" s="103"/>
    </row>
    <row r="219" spans="2:8" s="100" customFormat="1" ht="15.75">
      <c r="B219" s="176" t="s">
        <v>2748</v>
      </c>
      <c r="C219" s="160">
        <f>+C217-C199</f>
        <v>-35206742.889999986</v>
      </c>
      <c r="F219" s="103"/>
      <c r="G219" s="103"/>
      <c r="H219" s="103"/>
    </row>
    <row r="222" spans="2:8" ht="15">
      <c r="B222" s="34" t="s">
        <v>2735</v>
      </c>
      <c r="C222" s="140">
        <v>44347</v>
      </c>
      <c r="D222" s="141"/>
      <c r="E222" s="142"/>
      <c r="F222" s="23"/>
    </row>
    <row r="223" spans="2:8" ht="51">
      <c r="B223" s="143" t="s">
        <v>2385</v>
      </c>
      <c r="C223" s="143" t="s">
        <v>2736</v>
      </c>
      <c r="D223" s="144" t="s">
        <v>2387</v>
      </c>
      <c r="E223" s="145" t="s">
        <v>2388</v>
      </c>
      <c r="F223" s="121" t="s">
        <v>2389</v>
      </c>
    </row>
    <row r="224" spans="2:8" s="146" customFormat="1">
      <c r="B224" s="147" t="s">
        <v>192</v>
      </c>
      <c r="C224" s="148" t="s">
        <v>192</v>
      </c>
      <c r="D224" s="149" t="s">
        <v>192</v>
      </c>
      <c r="E224" s="149" t="s">
        <v>192</v>
      </c>
      <c r="F224" s="149" t="s">
        <v>192</v>
      </c>
      <c r="G224" s="15"/>
      <c r="H224" s="15"/>
    </row>
    <row r="225" spans="2:6">
      <c r="B225" s="150"/>
      <c r="C225" s="24"/>
      <c r="D225" s="24"/>
      <c r="E225" s="24"/>
      <c r="F225" s="23"/>
    </row>
    <row r="226" spans="2:6">
      <c r="B226" s="24"/>
      <c r="C226" s="24"/>
      <c r="D226" s="24"/>
      <c r="E226" s="24"/>
      <c r="F226" s="23"/>
    </row>
    <row r="227" spans="2:6">
      <c r="B227" s="14" t="s">
        <v>2737</v>
      </c>
      <c r="C227" s="148" t="s">
        <v>192</v>
      </c>
      <c r="D227" s="24"/>
      <c r="E227" s="24"/>
      <c r="F227" s="23"/>
    </row>
    <row r="228" spans="2:6">
      <c r="B228" s="24"/>
      <c r="C228" s="24"/>
      <c r="D228" s="24"/>
      <c r="E228" s="24"/>
      <c r="F228" s="23"/>
    </row>
    <row r="229" spans="2:6" ht="15">
      <c r="B229" s="133" t="s">
        <v>2738</v>
      </c>
      <c r="C229" s="24"/>
      <c r="E229" s="24"/>
      <c r="F229" s="23"/>
    </row>
    <row r="230" spans="2:6">
      <c r="B230" s="24"/>
      <c r="C230" s="24"/>
      <c r="E230" s="24"/>
      <c r="F230" s="23"/>
    </row>
    <row r="231" spans="2:6" ht="15">
      <c r="B231" s="151" t="s">
        <v>2739</v>
      </c>
      <c r="C231" s="152" t="s">
        <v>2740</v>
      </c>
      <c r="E231" s="24"/>
      <c r="F231" s="23"/>
    </row>
    <row r="232" spans="2:6" ht="15">
      <c r="B232" s="153"/>
      <c r="C232" s="148" t="s">
        <v>192</v>
      </c>
      <c r="E232" s="24"/>
      <c r="F232" s="23"/>
    </row>
    <row r="233" spans="2:6" ht="15">
      <c r="B233" s="154"/>
      <c r="C233" s="177"/>
      <c r="E233" s="24"/>
      <c r="F233" s="23"/>
    </row>
    <row r="234" spans="2:6">
      <c r="C234" s="1"/>
      <c r="E234" s="24"/>
      <c r="F234" s="23"/>
    </row>
    <row r="235" spans="2:6" ht="15">
      <c r="B235" s="156" t="s">
        <v>2729</v>
      </c>
      <c r="C235" s="157" t="s">
        <v>2740</v>
      </c>
      <c r="E235" s="24"/>
      <c r="F235" s="23"/>
    </row>
    <row r="236" spans="2:6">
      <c r="B236" s="148"/>
      <c r="C236" s="148" t="s">
        <v>192</v>
      </c>
      <c r="E236" s="24"/>
      <c r="F236" s="23"/>
    </row>
    <row r="237" spans="2:6">
      <c r="C237" s="146"/>
      <c r="E237" s="24"/>
      <c r="F237" s="23"/>
    </row>
    <row r="238" spans="2:6" ht="15">
      <c r="B238" s="151" t="s">
        <v>2741</v>
      </c>
      <c r="C238" s="152" t="s">
        <v>2742</v>
      </c>
      <c r="E238" s="24"/>
      <c r="F238" s="23"/>
    </row>
    <row r="239" spans="2:6" ht="15">
      <c r="B239" s="153"/>
      <c r="C239" s="148" t="s">
        <v>192</v>
      </c>
      <c r="E239" s="24"/>
      <c r="F239" s="23"/>
    </row>
    <row r="240" spans="2:6">
      <c r="C240" s="146"/>
    </row>
    <row r="241" spans="2:3" ht="15">
      <c r="B241" s="156" t="s">
        <v>2743</v>
      </c>
      <c r="C241" s="158" t="s">
        <v>2742</v>
      </c>
    </row>
    <row r="242" spans="2:3" ht="15">
      <c r="B242" s="153"/>
      <c r="C242" s="148" t="s">
        <v>192</v>
      </c>
    </row>
    <row r="243" spans="2:3">
      <c r="C243" s="146"/>
    </row>
    <row r="244" spans="2:3" ht="15">
      <c r="B244" s="159" t="s">
        <v>2744</v>
      </c>
      <c r="C244" s="148" t="s">
        <v>192</v>
      </c>
    </row>
    <row r="245" spans="2:3">
      <c r="C245" s="1"/>
    </row>
  </sheetData>
  <mergeCells count="3">
    <mergeCell ref="B1:E1"/>
    <mergeCell ref="F128:F140"/>
    <mergeCell ref="C3:C8"/>
  </mergeCells>
  <hyperlinks>
    <hyperlink ref="A1" location="Index!A1" display="Index" xr:uid="{23F05761-C565-4D70-8C69-1DFB21371D9F}"/>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84D72-BDC6-4404-AB45-9288D4B4C6EB}">
  <dimension ref="A1:J419"/>
  <sheetViews>
    <sheetView workbookViewId="0">
      <selection activeCell="B1" sqref="B1:E1"/>
    </sheetView>
  </sheetViews>
  <sheetFormatPr defaultRowHeight="12.75"/>
  <cols>
    <col min="1" max="1" width="5.42578125" style="165" bestFit="1" customWidth="1"/>
    <col min="2" max="2" width="86.85546875" style="165" customWidth="1"/>
    <col min="3" max="3" width="20.7109375" style="199" customWidth="1"/>
    <col min="4" max="4" width="49.5703125" style="165" customWidth="1"/>
    <col min="5" max="5" width="21.85546875" style="165" bestFit="1" customWidth="1"/>
    <col min="6" max="6" width="11.42578125" style="167" customWidth="1"/>
    <col min="7" max="7" width="18.140625" style="167" bestFit="1" customWidth="1"/>
    <col min="8" max="8" width="9.140625" style="167" bestFit="1" customWidth="1"/>
    <col min="9" max="10" width="9.140625" style="165"/>
    <col min="11" max="11" width="83.140625" style="165" bestFit="1" customWidth="1"/>
    <col min="12" max="256" width="9.140625" style="165"/>
    <col min="257" max="257" width="5.42578125" style="165" bestFit="1" customWidth="1"/>
    <col min="258" max="258" width="67" style="165" bestFit="1" customWidth="1"/>
    <col min="259" max="259" width="13.140625" style="165" bestFit="1" customWidth="1"/>
    <col min="260" max="260" width="27.7109375" style="165" bestFit="1" customWidth="1"/>
    <col min="261" max="261" width="14.28515625" style="165" bestFit="1" customWidth="1"/>
    <col min="262" max="262" width="10.5703125" style="165" bestFit="1" customWidth="1"/>
    <col min="263" max="263" width="18.140625" style="165" bestFit="1" customWidth="1"/>
    <col min="264" max="512" width="9.140625" style="165"/>
    <col min="513" max="513" width="5.42578125" style="165" bestFit="1" customWidth="1"/>
    <col min="514" max="514" width="67" style="165" bestFit="1" customWidth="1"/>
    <col min="515" max="515" width="13.140625" style="165" bestFit="1" customWidth="1"/>
    <col min="516" max="516" width="27.7109375" style="165" bestFit="1" customWidth="1"/>
    <col min="517" max="517" width="14.28515625" style="165" bestFit="1" customWidth="1"/>
    <col min="518" max="518" width="10.5703125" style="165" bestFit="1" customWidth="1"/>
    <col min="519" max="519" width="18.140625" style="165" bestFit="1" customWidth="1"/>
    <col min="520" max="768" width="9.140625" style="165"/>
    <col min="769" max="769" width="5.42578125" style="165" bestFit="1" customWidth="1"/>
    <col min="770" max="770" width="67" style="165" bestFit="1" customWidth="1"/>
    <col min="771" max="771" width="13.140625" style="165" bestFit="1" customWidth="1"/>
    <col min="772" max="772" width="27.7109375" style="165" bestFit="1" customWidth="1"/>
    <col min="773" max="773" width="14.28515625" style="165" bestFit="1" customWidth="1"/>
    <col min="774" max="774" width="10.5703125" style="165" bestFit="1" customWidth="1"/>
    <col min="775" max="775" width="18.140625" style="165" bestFit="1" customWidth="1"/>
    <col min="776" max="1024" width="9.140625" style="165"/>
    <col min="1025" max="1025" width="5.42578125" style="165" bestFit="1" customWidth="1"/>
    <col min="1026" max="1026" width="67" style="165" bestFit="1" customWidth="1"/>
    <col min="1027" max="1027" width="13.140625" style="165" bestFit="1" customWidth="1"/>
    <col min="1028" max="1028" width="27.7109375" style="165" bestFit="1" customWidth="1"/>
    <col min="1029" max="1029" width="14.28515625" style="165" bestFit="1" customWidth="1"/>
    <col min="1030" max="1030" width="10.5703125" style="165" bestFit="1" customWidth="1"/>
    <col min="1031" max="1031" width="18.140625" style="165" bestFit="1" customWidth="1"/>
    <col min="1032" max="1280" width="9.140625" style="165"/>
    <col min="1281" max="1281" width="5.42578125" style="165" bestFit="1" customWidth="1"/>
    <col min="1282" max="1282" width="67" style="165" bestFit="1" customWidth="1"/>
    <col min="1283" max="1283" width="13.140625" style="165" bestFit="1" customWidth="1"/>
    <col min="1284" max="1284" width="27.7109375" style="165" bestFit="1" customWidth="1"/>
    <col min="1285" max="1285" width="14.28515625" style="165" bestFit="1" customWidth="1"/>
    <col min="1286" max="1286" width="10.5703125" style="165" bestFit="1" customWidth="1"/>
    <col min="1287" max="1287" width="18.140625" style="165" bestFit="1" customWidth="1"/>
    <col min="1288" max="1536" width="9.140625" style="165"/>
    <col min="1537" max="1537" width="5.42578125" style="165" bestFit="1" customWidth="1"/>
    <col min="1538" max="1538" width="67" style="165" bestFit="1" customWidth="1"/>
    <col min="1539" max="1539" width="13.140625" style="165" bestFit="1" customWidth="1"/>
    <col min="1540" max="1540" width="27.7109375" style="165" bestFit="1" customWidth="1"/>
    <col min="1541" max="1541" width="14.28515625" style="165" bestFit="1" customWidth="1"/>
    <col min="1542" max="1542" width="10.5703125" style="165" bestFit="1" customWidth="1"/>
    <col min="1543" max="1543" width="18.140625" style="165" bestFit="1" customWidth="1"/>
    <col min="1544" max="1792" width="9.140625" style="165"/>
    <col min="1793" max="1793" width="5.42578125" style="165" bestFit="1" customWidth="1"/>
    <col min="1794" max="1794" width="67" style="165" bestFit="1" customWidth="1"/>
    <col min="1795" max="1795" width="13.140625" style="165" bestFit="1" customWidth="1"/>
    <col min="1796" max="1796" width="27.7109375" style="165" bestFit="1" customWidth="1"/>
    <col min="1797" max="1797" width="14.28515625" style="165" bestFit="1" customWidth="1"/>
    <col min="1798" max="1798" width="10.5703125" style="165" bestFit="1" customWidth="1"/>
    <col min="1799" max="1799" width="18.140625" style="165" bestFit="1" customWidth="1"/>
    <col min="1800" max="2048" width="9.140625" style="165"/>
    <col min="2049" max="2049" width="5.42578125" style="165" bestFit="1" customWidth="1"/>
    <col min="2050" max="2050" width="67" style="165" bestFit="1" customWidth="1"/>
    <col min="2051" max="2051" width="13.140625" style="165" bestFit="1" customWidth="1"/>
    <col min="2052" max="2052" width="27.7109375" style="165" bestFit="1" customWidth="1"/>
    <col min="2053" max="2053" width="14.28515625" style="165" bestFit="1" customWidth="1"/>
    <col min="2054" max="2054" width="10.5703125" style="165" bestFit="1" customWidth="1"/>
    <col min="2055" max="2055" width="18.140625" style="165" bestFit="1" customWidth="1"/>
    <col min="2056" max="2304" width="9.140625" style="165"/>
    <col min="2305" max="2305" width="5.42578125" style="165" bestFit="1" customWidth="1"/>
    <col min="2306" max="2306" width="67" style="165" bestFit="1" customWidth="1"/>
    <col min="2307" max="2307" width="13.140625" style="165" bestFit="1" customWidth="1"/>
    <col min="2308" max="2308" width="27.7109375" style="165" bestFit="1" customWidth="1"/>
    <col min="2309" max="2309" width="14.28515625" style="165" bestFit="1" customWidth="1"/>
    <col min="2310" max="2310" width="10.5703125" style="165" bestFit="1" customWidth="1"/>
    <col min="2311" max="2311" width="18.140625" style="165" bestFit="1" customWidth="1"/>
    <col min="2312" max="2560" width="9.140625" style="165"/>
    <col min="2561" max="2561" width="5.42578125" style="165" bestFit="1" customWidth="1"/>
    <col min="2562" max="2562" width="67" style="165" bestFit="1" customWidth="1"/>
    <col min="2563" max="2563" width="13.140625" style="165" bestFit="1" customWidth="1"/>
    <col min="2564" max="2564" width="27.7109375" style="165" bestFit="1" customWidth="1"/>
    <col min="2565" max="2565" width="14.28515625" style="165" bestFit="1" customWidth="1"/>
    <col min="2566" max="2566" width="10.5703125" style="165" bestFit="1" customWidth="1"/>
    <col min="2567" max="2567" width="18.140625" style="165" bestFit="1" customWidth="1"/>
    <col min="2568" max="2816" width="9.140625" style="165"/>
    <col min="2817" max="2817" width="5.42578125" style="165" bestFit="1" customWidth="1"/>
    <col min="2818" max="2818" width="67" style="165" bestFit="1" customWidth="1"/>
    <col min="2819" max="2819" width="13.140625" style="165" bestFit="1" customWidth="1"/>
    <col min="2820" max="2820" width="27.7109375" style="165" bestFit="1" customWidth="1"/>
    <col min="2821" max="2821" width="14.28515625" style="165" bestFit="1" customWidth="1"/>
    <col min="2822" max="2822" width="10.5703125" style="165" bestFit="1" customWidth="1"/>
    <col min="2823" max="2823" width="18.140625" style="165" bestFit="1" customWidth="1"/>
    <col min="2824" max="3072" width="9.140625" style="165"/>
    <col min="3073" max="3073" width="5.42578125" style="165" bestFit="1" customWidth="1"/>
    <col min="3074" max="3074" width="67" style="165" bestFit="1" customWidth="1"/>
    <col min="3075" max="3075" width="13.140625" style="165" bestFit="1" customWidth="1"/>
    <col min="3076" max="3076" width="27.7109375" style="165" bestFit="1" customWidth="1"/>
    <col min="3077" max="3077" width="14.28515625" style="165" bestFit="1" customWidth="1"/>
    <col min="3078" max="3078" width="10.5703125" style="165" bestFit="1" customWidth="1"/>
    <col min="3079" max="3079" width="18.140625" style="165" bestFit="1" customWidth="1"/>
    <col min="3080" max="3328" width="9.140625" style="165"/>
    <col min="3329" max="3329" width="5.42578125" style="165" bestFit="1" customWidth="1"/>
    <col min="3330" max="3330" width="67" style="165" bestFit="1" customWidth="1"/>
    <col min="3331" max="3331" width="13.140625" style="165" bestFit="1" customWidth="1"/>
    <col min="3332" max="3332" width="27.7109375" style="165" bestFit="1" customWidth="1"/>
    <col min="3333" max="3333" width="14.28515625" style="165" bestFit="1" customWidth="1"/>
    <col min="3334" max="3334" width="10.5703125" style="165" bestFit="1" customWidth="1"/>
    <col min="3335" max="3335" width="18.140625" style="165" bestFit="1" customWidth="1"/>
    <col min="3336" max="3584" width="9.140625" style="165"/>
    <col min="3585" max="3585" width="5.42578125" style="165" bestFit="1" customWidth="1"/>
    <col min="3586" max="3586" width="67" style="165" bestFit="1" customWidth="1"/>
    <col min="3587" max="3587" width="13.140625" style="165" bestFit="1" customWidth="1"/>
    <col min="3588" max="3588" width="27.7109375" style="165" bestFit="1" customWidth="1"/>
    <col min="3589" max="3589" width="14.28515625" style="165" bestFit="1" customWidth="1"/>
    <col min="3590" max="3590" width="10.5703125" style="165" bestFit="1" customWidth="1"/>
    <col min="3591" max="3591" width="18.140625" style="165" bestFit="1" customWidth="1"/>
    <col min="3592" max="3840" width="9.140625" style="165"/>
    <col min="3841" max="3841" width="5.42578125" style="165" bestFit="1" customWidth="1"/>
    <col min="3842" max="3842" width="67" style="165" bestFit="1" customWidth="1"/>
    <col min="3843" max="3843" width="13.140625" style="165" bestFit="1" customWidth="1"/>
    <col min="3844" max="3844" width="27.7109375" style="165" bestFit="1" customWidth="1"/>
    <col min="3845" max="3845" width="14.28515625" style="165" bestFit="1" customWidth="1"/>
    <col min="3846" max="3846" width="10.5703125" style="165" bestFit="1" customWidth="1"/>
    <col min="3847" max="3847" width="18.140625" style="165" bestFit="1" customWidth="1"/>
    <col min="3848" max="4096" width="9.140625" style="165"/>
    <col min="4097" max="4097" width="5.42578125" style="165" bestFit="1" customWidth="1"/>
    <col min="4098" max="4098" width="67" style="165" bestFit="1" customWidth="1"/>
    <col min="4099" max="4099" width="13.140625" style="165" bestFit="1" customWidth="1"/>
    <col min="4100" max="4100" width="27.7109375" style="165" bestFit="1" customWidth="1"/>
    <col min="4101" max="4101" width="14.28515625" style="165" bestFit="1" customWidth="1"/>
    <col min="4102" max="4102" width="10.5703125" style="165" bestFit="1" customWidth="1"/>
    <col min="4103" max="4103" width="18.140625" style="165" bestFit="1" customWidth="1"/>
    <col min="4104" max="4352" width="9.140625" style="165"/>
    <col min="4353" max="4353" width="5.42578125" style="165" bestFit="1" customWidth="1"/>
    <col min="4354" max="4354" width="67" style="165" bestFit="1" customWidth="1"/>
    <col min="4355" max="4355" width="13.140625" style="165" bestFit="1" customWidth="1"/>
    <col min="4356" max="4356" width="27.7109375" style="165" bestFit="1" customWidth="1"/>
    <col min="4357" max="4357" width="14.28515625" style="165" bestFit="1" customWidth="1"/>
    <col min="4358" max="4358" width="10.5703125" style="165" bestFit="1" customWidth="1"/>
    <col min="4359" max="4359" width="18.140625" style="165" bestFit="1" customWidth="1"/>
    <col min="4360" max="4608" width="9.140625" style="165"/>
    <col min="4609" max="4609" width="5.42578125" style="165" bestFit="1" customWidth="1"/>
    <col min="4610" max="4610" width="67" style="165" bestFit="1" customWidth="1"/>
    <col min="4611" max="4611" width="13.140625" style="165" bestFit="1" customWidth="1"/>
    <col min="4612" max="4612" width="27.7109375" style="165" bestFit="1" customWidth="1"/>
    <col min="4613" max="4613" width="14.28515625" style="165" bestFit="1" customWidth="1"/>
    <col min="4614" max="4614" width="10.5703125" style="165" bestFit="1" customWidth="1"/>
    <col min="4615" max="4615" width="18.140625" style="165" bestFit="1" customWidth="1"/>
    <col min="4616" max="4864" width="9.140625" style="165"/>
    <col min="4865" max="4865" width="5.42578125" style="165" bestFit="1" customWidth="1"/>
    <col min="4866" max="4866" width="67" style="165" bestFit="1" customWidth="1"/>
    <col min="4867" max="4867" width="13.140625" style="165" bestFit="1" customWidth="1"/>
    <col min="4868" max="4868" width="27.7109375" style="165" bestFit="1" customWidth="1"/>
    <col min="4869" max="4869" width="14.28515625" style="165" bestFit="1" customWidth="1"/>
    <col min="4870" max="4870" width="10.5703125" style="165" bestFit="1" customWidth="1"/>
    <col min="4871" max="4871" width="18.140625" style="165" bestFit="1" customWidth="1"/>
    <col min="4872" max="5120" width="9.140625" style="165"/>
    <col min="5121" max="5121" width="5.42578125" style="165" bestFit="1" customWidth="1"/>
    <col min="5122" max="5122" width="67" style="165" bestFit="1" customWidth="1"/>
    <col min="5123" max="5123" width="13.140625" style="165" bestFit="1" customWidth="1"/>
    <col min="5124" max="5124" width="27.7109375" style="165" bestFit="1" customWidth="1"/>
    <col min="5125" max="5125" width="14.28515625" style="165" bestFit="1" customWidth="1"/>
    <col min="5126" max="5126" width="10.5703125" style="165" bestFit="1" customWidth="1"/>
    <col min="5127" max="5127" width="18.140625" style="165" bestFit="1" customWidth="1"/>
    <col min="5128" max="5376" width="9.140625" style="165"/>
    <col min="5377" max="5377" width="5.42578125" style="165" bestFit="1" customWidth="1"/>
    <col min="5378" max="5378" width="67" style="165" bestFit="1" customWidth="1"/>
    <col min="5379" max="5379" width="13.140625" style="165" bestFit="1" customWidth="1"/>
    <col min="5380" max="5380" width="27.7109375" style="165" bestFit="1" customWidth="1"/>
    <col min="5381" max="5381" width="14.28515625" style="165" bestFit="1" customWidth="1"/>
    <col min="5382" max="5382" width="10.5703125" style="165" bestFit="1" customWidth="1"/>
    <col min="5383" max="5383" width="18.140625" style="165" bestFit="1" customWidth="1"/>
    <col min="5384" max="5632" width="9.140625" style="165"/>
    <col min="5633" max="5633" width="5.42578125" style="165" bestFit="1" customWidth="1"/>
    <col min="5634" max="5634" width="67" style="165" bestFit="1" customWidth="1"/>
    <col min="5635" max="5635" width="13.140625" style="165" bestFit="1" customWidth="1"/>
    <col min="5636" max="5636" width="27.7109375" style="165" bestFit="1" customWidth="1"/>
    <col min="5637" max="5637" width="14.28515625" style="165" bestFit="1" customWidth="1"/>
    <col min="5638" max="5638" width="10.5703125" style="165" bestFit="1" customWidth="1"/>
    <col min="5639" max="5639" width="18.140625" style="165" bestFit="1" customWidth="1"/>
    <col min="5640" max="5888" width="9.140625" style="165"/>
    <col min="5889" max="5889" width="5.42578125" style="165" bestFit="1" customWidth="1"/>
    <col min="5890" max="5890" width="67" style="165" bestFit="1" customWidth="1"/>
    <col min="5891" max="5891" width="13.140625" style="165" bestFit="1" customWidth="1"/>
    <col min="5892" max="5892" width="27.7109375" style="165" bestFit="1" customWidth="1"/>
    <col min="5893" max="5893" width="14.28515625" style="165" bestFit="1" customWidth="1"/>
    <col min="5894" max="5894" width="10.5703125" style="165" bestFit="1" customWidth="1"/>
    <col min="5895" max="5895" width="18.140625" style="165" bestFit="1" customWidth="1"/>
    <col min="5896" max="6144" width="9.140625" style="165"/>
    <col min="6145" max="6145" width="5.42578125" style="165" bestFit="1" customWidth="1"/>
    <col min="6146" max="6146" width="67" style="165" bestFit="1" customWidth="1"/>
    <col min="6147" max="6147" width="13.140625" style="165" bestFit="1" customWidth="1"/>
    <col min="6148" max="6148" width="27.7109375" style="165" bestFit="1" customWidth="1"/>
    <col min="6149" max="6149" width="14.28515625" style="165" bestFit="1" customWidth="1"/>
    <col min="6150" max="6150" width="10.5703125" style="165" bestFit="1" customWidth="1"/>
    <col min="6151" max="6151" width="18.140625" style="165" bestFit="1" customWidth="1"/>
    <col min="6152" max="6400" width="9.140625" style="165"/>
    <col min="6401" max="6401" width="5.42578125" style="165" bestFit="1" customWidth="1"/>
    <col min="6402" max="6402" width="67" style="165" bestFit="1" customWidth="1"/>
    <col min="6403" max="6403" width="13.140625" style="165" bestFit="1" customWidth="1"/>
    <col min="6404" max="6404" width="27.7109375" style="165" bestFit="1" customWidth="1"/>
    <col min="6405" max="6405" width="14.28515625" style="165" bestFit="1" customWidth="1"/>
    <col min="6406" max="6406" width="10.5703125" style="165" bestFit="1" customWidth="1"/>
    <col min="6407" max="6407" width="18.140625" style="165" bestFit="1" customWidth="1"/>
    <col min="6408" max="6656" width="9.140625" style="165"/>
    <col min="6657" max="6657" width="5.42578125" style="165" bestFit="1" customWidth="1"/>
    <col min="6658" max="6658" width="67" style="165" bestFit="1" customWidth="1"/>
    <col min="6659" max="6659" width="13.140625" style="165" bestFit="1" customWidth="1"/>
    <col min="6660" max="6660" width="27.7109375" style="165" bestFit="1" customWidth="1"/>
    <col min="6661" max="6661" width="14.28515625" style="165" bestFit="1" customWidth="1"/>
    <col min="6662" max="6662" width="10.5703125" style="165" bestFit="1" customWidth="1"/>
    <col min="6663" max="6663" width="18.140625" style="165" bestFit="1" customWidth="1"/>
    <col min="6664" max="6912" width="9.140625" style="165"/>
    <col min="6913" max="6913" width="5.42578125" style="165" bestFit="1" customWidth="1"/>
    <col min="6914" max="6914" width="67" style="165" bestFit="1" customWidth="1"/>
    <col min="6915" max="6915" width="13.140625" style="165" bestFit="1" customWidth="1"/>
    <col min="6916" max="6916" width="27.7109375" style="165" bestFit="1" customWidth="1"/>
    <col min="6917" max="6917" width="14.28515625" style="165" bestFit="1" customWidth="1"/>
    <col min="6918" max="6918" width="10.5703125" style="165" bestFit="1" customWidth="1"/>
    <col min="6919" max="6919" width="18.140625" style="165" bestFit="1" customWidth="1"/>
    <col min="6920" max="7168" width="9.140625" style="165"/>
    <col min="7169" max="7169" width="5.42578125" style="165" bestFit="1" customWidth="1"/>
    <col min="7170" max="7170" width="67" style="165" bestFit="1" customWidth="1"/>
    <col min="7171" max="7171" width="13.140625" style="165" bestFit="1" customWidth="1"/>
    <col min="7172" max="7172" width="27.7109375" style="165" bestFit="1" customWidth="1"/>
    <col min="7173" max="7173" width="14.28515625" style="165" bestFit="1" customWidth="1"/>
    <col min="7174" max="7174" width="10.5703125" style="165" bestFit="1" customWidth="1"/>
    <col min="7175" max="7175" width="18.140625" style="165" bestFit="1" customWidth="1"/>
    <col min="7176" max="7424" width="9.140625" style="165"/>
    <col min="7425" max="7425" width="5.42578125" style="165" bestFit="1" customWidth="1"/>
    <col min="7426" max="7426" width="67" style="165" bestFit="1" customWidth="1"/>
    <col min="7427" max="7427" width="13.140625" style="165" bestFit="1" customWidth="1"/>
    <col min="7428" max="7428" width="27.7109375" style="165" bestFit="1" customWidth="1"/>
    <col min="7429" max="7429" width="14.28515625" style="165" bestFit="1" customWidth="1"/>
    <col min="7430" max="7430" width="10.5703125" style="165" bestFit="1" customWidth="1"/>
    <col min="7431" max="7431" width="18.140625" style="165" bestFit="1" customWidth="1"/>
    <col min="7432" max="7680" width="9.140625" style="165"/>
    <col min="7681" max="7681" width="5.42578125" style="165" bestFit="1" customWidth="1"/>
    <col min="7682" max="7682" width="67" style="165" bestFit="1" customWidth="1"/>
    <col min="7683" max="7683" width="13.140625" style="165" bestFit="1" customWidth="1"/>
    <col min="7684" max="7684" width="27.7109375" style="165" bestFit="1" customWidth="1"/>
    <col min="7685" max="7685" width="14.28515625" style="165" bestFit="1" customWidth="1"/>
    <col min="7686" max="7686" width="10.5703125" style="165" bestFit="1" customWidth="1"/>
    <col min="7687" max="7687" width="18.140625" style="165" bestFit="1" customWidth="1"/>
    <col min="7688" max="7936" width="9.140625" style="165"/>
    <col min="7937" max="7937" width="5.42578125" style="165" bestFit="1" customWidth="1"/>
    <col min="7938" max="7938" width="67" style="165" bestFit="1" customWidth="1"/>
    <col min="7939" max="7939" width="13.140625" style="165" bestFit="1" customWidth="1"/>
    <col min="7940" max="7940" width="27.7109375" style="165" bestFit="1" customWidth="1"/>
    <col min="7941" max="7941" width="14.28515625" style="165" bestFit="1" customWidth="1"/>
    <col min="7942" max="7942" width="10.5703125" style="165" bestFit="1" customWidth="1"/>
    <col min="7943" max="7943" width="18.140625" style="165" bestFit="1" customWidth="1"/>
    <col min="7944" max="8192" width="9.140625" style="165"/>
    <col min="8193" max="8193" width="5.42578125" style="165" bestFit="1" customWidth="1"/>
    <col min="8194" max="8194" width="67" style="165" bestFit="1" customWidth="1"/>
    <col min="8195" max="8195" width="13.140625" style="165" bestFit="1" customWidth="1"/>
    <col min="8196" max="8196" width="27.7109375" style="165" bestFit="1" customWidth="1"/>
    <col min="8197" max="8197" width="14.28515625" style="165" bestFit="1" customWidth="1"/>
    <col min="8198" max="8198" width="10.5703125" style="165" bestFit="1" customWidth="1"/>
    <col min="8199" max="8199" width="18.140625" style="165" bestFit="1" customWidth="1"/>
    <col min="8200" max="8448" width="9.140625" style="165"/>
    <col min="8449" max="8449" width="5.42578125" style="165" bestFit="1" customWidth="1"/>
    <col min="8450" max="8450" width="67" style="165" bestFit="1" customWidth="1"/>
    <col min="8451" max="8451" width="13.140625" style="165" bestFit="1" customWidth="1"/>
    <col min="8452" max="8452" width="27.7109375" style="165" bestFit="1" customWidth="1"/>
    <col min="8453" max="8453" width="14.28515625" style="165" bestFit="1" customWidth="1"/>
    <col min="8454" max="8454" width="10.5703125" style="165" bestFit="1" customWidth="1"/>
    <col min="8455" max="8455" width="18.140625" style="165" bestFit="1" customWidth="1"/>
    <col min="8456" max="8704" width="9.140625" style="165"/>
    <col min="8705" max="8705" width="5.42578125" style="165" bestFit="1" customWidth="1"/>
    <col min="8706" max="8706" width="67" style="165" bestFit="1" customWidth="1"/>
    <col min="8707" max="8707" width="13.140625" style="165" bestFit="1" customWidth="1"/>
    <col min="8708" max="8708" width="27.7109375" style="165" bestFit="1" customWidth="1"/>
    <col min="8709" max="8709" width="14.28515625" style="165" bestFit="1" customWidth="1"/>
    <col min="8710" max="8710" width="10.5703125" style="165" bestFit="1" customWidth="1"/>
    <col min="8711" max="8711" width="18.140625" style="165" bestFit="1" customWidth="1"/>
    <col min="8712" max="8960" width="9.140625" style="165"/>
    <col min="8961" max="8961" width="5.42578125" style="165" bestFit="1" customWidth="1"/>
    <col min="8962" max="8962" width="67" style="165" bestFit="1" customWidth="1"/>
    <col min="8963" max="8963" width="13.140625" style="165" bestFit="1" customWidth="1"/>
    <col min="8964" max="8964" width="27.7109375" style="165" bestFit="1" customWidth="1"/>
    <col min="8965" max="8965" width="14.28515625" style="165" bestFit="1" customWidth="1"/>
    <col min="8966" max="8966" width="10.5703125" style="165" bestFit="1" customWidth="1"/>
    <col min="8967" max="8967" width="18.140625" style="165" bestFit="1" customWidth="1"/>
    <col min="8968" max="9216" width="9.140625" style="165"/>
    <col min="9217" max="9217" width="5.42578125" style="165" bestFit="1" customWidth="1"/>
    <col min="9218" max="9218" width="67" style="165" bestFit="1" customWidth="1"/>
    <col min="9219" max="9219" width="13.140625" style="165" bestFit="1" customWidth="1"/>
    <col min="9220" max="9220" width="27.7109375" style="165" bestFit="1" customWidth="1"/>
    <col min="9221" max="9221" width="14.28515625" style="165" bestFit="1" customWidth="1"/>
    <col min="9222" max="9222" width="10.5703125" style="165" bestFit="1" customWidth="1"/>
    <col min="9223" max="9223" width="18.140625" style="165" bestFit="1" customWidth="1"/>
    <col min="9224" max="9472" width="9.140625" style="165"/>
    <col min="9473" max="9473" width="5.42578125" style="165" bestFit="1" customWidth="1"/>
    <col min="9474" max="9474" width="67" style="165" bestFit="1" customWidth="1"/>
    <col min="9475" max="9475" width="13.140625" style="165" bestFit="1" customWidth="1"/>
    <col min="9476" max="9476" width="27.7109375" style="165" bestFit="1" customWidth="1"/>
    <col min="9477" max="9477" width="14.28515625" style="165" bestFit="1" customWidth="1"/>
    <col min="9478" max="9478" width="10.5703125" style="165" bestFit="1" customWidth="1"/>
    <col min="9479" max="9479" width="18.140625" style="165" bestFit="1" customWidth="1"/>
    <col min="9480" max="9728" width="9.140625" style="165"/>
    <col min="9729" max="9729" width="5.42578125" style="165" bestFit="1" customWidth="1"/>
    <col min="9730" max="9730" width="67" style="165" bestFit="1" customWidth="1"/>
    <col min="9731" max="9731" width="13.140625" style="165" bestFit="1" customWidth="1"/>
    <col min="9732" max="9732" width="27.7109375" style="165" bestFit="1" customWidth="1"/>
    <col min="9733" max="9733" width="14.28515625" style="165" bestFit="1" customWidth="1"/>
    <col min="9734" max="9734" width="10.5703125" style="165" bestFit="1" customWidth="1"/>
    <col min="9735" max="9735" width="18.140625" style="165" bestFit="1" customWidth="1"/>
    <col min="9736" max="9984" width="9.140625" style="165"/>
    <col min="9985" max="9985" width="5.42578125" style="165" bestFit="1" customWidth="1"/>
    <col min="9986" max="9986" width="67" style="165" bestFit="1" customWidth="1"/>
    <col min="9987" max="9987" width="13.140625" style="165" bestFit="1" customWidth="1"/>
    <col min="9988" max="9988" width="27.7109375" style="165" bestFit="1" customWidth="1"/>
    <col min="9989" max="9989" width="14.28515625" style="165" bestFit="1" customWidth="1"/>
    <col min="9990" max="9990" width="10.5703125" style="165" bestFit="1" customWidth="1"/>
    <col min="9991" max="9991" width="18.140625" style="165" bestFit="1" customWidth="1"/>
    <col min="9992" max="10240" width="9.140625" style="165"/>
    <col min="10241" max="10241" width="5.42578125" style="165" bestFit="1" customWidth="1"/>
    <col min="10242" max="10242" width="67" style="165" bestFit="1" customWidth="1"/>
    <col min="10243" max="10243" width="13.140625" style="165" bestFit="1" customWidth="1"/>
    <col min="10244" max="10244" width="27.7109375" style="165" bestFit="1" customWidth="1"/>
    <col min="10245" max="10245" width="14.28515625" style="165" bestFit="1" customWidth="1"/>
    <col min="10246" max="10246" width="10.5703125" style="165" bestFit="1" customWidth="1"/>
    <col min="10247" max="10247" width="18.140625" style="165" bestFit="1" customWidth="1"/>
    <col min="10248" max="10496" width="9.140625" style="165"/>
    <col min="10497" max="10497" width="5.42578125" style="165" bestFit="1" customWidth="1"/>
    <col min="10498" max="10498" width="67" style="165" bestFit="1" customWidth="1"/>
    <col min="10499" max="10499" width="13.140625" style="165" bestFit="1" customWidth="1"/>
    <col min="10500" max="10500" width="27.7109375" style="165" bestFit="1" customWidth="1"/>
    <col min="10501" max="10501" width="14.28515625" style="165" bestFit="1" customWidth="1"/>
    <col min="10502" max="10502" width="10.5703125" style="165" bestFit="1" customWidth="1"/>
    <col min="10503" max="10503" width="18.140625" style="165" bestFit="1" customWidth="1"/>
    <col min="10504" max="10752" width="9.140625" style="165"/>
    <col min="10753" max="10753" width="5.42578125" style="165" bestFit="1" customWidth="1"/>
    <col min="10754" max="10754" width="67" style="165" bestFit="1" customWidth="1"/>
    <col min="10755" max="10755" width="13.140625" style="165" bestFit="1" customWidth="1"/>
    <col min="10756" max="10756" width="27.7109375" style="165" bestFit="1" customWidth="1"/>
    <col min="10757" max="10757" width="14.28515625" style="165" bestFit="1" customWidth="1"/>
    <col min="10758" max="10758" width="10.5703125" style="165" bestFit="1" customWidth="1"/>
    <col min="10759" max="10759" width="18.140625" style="165" bestFit="1" customWidth="1"/>
    <col min="10760" max="11008" width="9.140625" style="165"/>
    <col min="11009" max="11009" width="5.42578125" style="165" bestFit="1" customWidth="1"/>
    <col min="11010" max="11010" width="67" style="165" bestFit="1" customWidth="1"/>
    <col min="11011" max="11011" width="13.140625" style="165" bestFit="1" customWidth="1"/>
    <col min="11012" max="11012" width="27.7109375" style="165" bestFit="1" customWidth="1"/>
    <col min="11013" max="11013" width="14.28515625" style="165" bestFit="1" customWidth="1"/>
    <col min="11014" max="11014" width="10.5703125" style="165" bestFit="1" customWidth="1"/>
    <col min="11015" max="11015" width="18.140625" style="165" bestFit="1" customWidth="1"/>
    <col min="11016" max="11264" width="9.140625" style="165"/>
    <col min="11265" max="11265" width="5.42578125" style="165" bestFit="1" customWidth="1"/>
    <col min="11266" max="11266" width="67" style="165" bestFit="1" customWidth="1"/>
    <col min="11267" max="11267" width="13.140625" style="165" bestFit="1" customWidth="1"/>
    <col min="11268" max="11268" width="27.7109375" style="165" bestFit="1" customWidth="1"/>
    <col min="11269" max="11269" width="14.28515625" style="165" bestFit="1" customWidth="1"/>
    <col min="11270" max="11270" width="10.5703125" style="165" bestFit="1" customWidth="1"/>
    <col min="11271" max="11271" width="18.140625" style="165" bestFit="1" customWidth="1"/>
    <col min="11272" max="11520" width="9.140625" style="165"/>
    <col min="11521" max="11521" width="5.42578125" style="165" bestFit="1" customWidth="1"/>
    <col min="11522" max="11522" width="67" style="165" bestFit="1" customWidth="1"/>
    <col min="11523" max="11523" width="13.140625" style="165" bestFit="1" customWidth="1"/>
    <col min="11524" max="11524" width="27.7109375" style="165" bestFit="1" customWidth="1"/>
    <col min="11525" max="11525" width="14.28515625" style="165" bestFit="1" customWidth="1"/>
    <col min="11526" max="11526" width="10.5703125" style="165" bestFit="1" customWidth="1"/>
    <col min="11527" max="11527" width="18.140625" style="165" bestFit="1" customWidth="1"/>
    <col min="11528" max="11776" width="9.140625" style="165"/>
    <col min="11777" max="11777" width="5.42578125" style="165" bestFit="1" customWidth="1"/>
    <col min="11778" max="11778" width="67" style="165" bestFit="1" customWidth="1"/>
    <col min="11779" max="11779" width="13.140625" style="165" bestFit="1" customWidth="1"/>
    <col min="11780" max="11780" width="27.7109375" style="165" bestFit="1" customWidth="1"/>
    <col min="11781" max="11781" width="14.28515625" style="165" bestFit="1" customWidth="1"/>
    <col min="11782" max="11782" width="10.5703125" style="165" bestFit="1" customWidth="1"/>
    <col min="11783" max="11783" width="18.140625" style="165" bestFit="1" customWidth="1"/>
    <col min="11784" max="12032" width="9.140625" style="165"/>
    <col min="12033" max="12033" width="5.42578125" style="165" bestFit="1" customWidth="1"/>
    <col min="12034" max="12034" width="67" style="165" bestFit="1" customWidth="1"/>
    <col min="12035" max="12035" width="13.140625" style="165" bestFit="1" customWidth="1"/>
    <col min="12036" max="12036" width="27.7109375" style="165" bestFit="1" customWidth="1"/>
    <col min="12037" max="12037" width="14.28515625" style="165" bestFit="1" customWidth="1"/>
    <col min="12038" max="12038" width="10.5703125" style="165" bestFit="1" customWidth="1"/>
    <col min="12039" max="12039" width="18.140625" style="165" bestFit="1" customWidth="1"/>
    <col min="12040" max="12288" width="9.140625" style="165"/>
    <col min="12289" max="12289" width="5.42578125" style="165" bestFit="1" customWidth="1"/>
    <col min="12290" max="12290" width="67" style="165" bestFit="1" customWidth="1"/>
    <col min="12291" max="12291" width="13.140625" style="165" bestFit="1" customWidth="1"/>
    <col min="12292" max="12292" width="27.7109375" style="165" bestFit="1" customWidth="1"/>
    <col min="12293" max="12293" width="14.28515625" style="165" bestFit="1" customWidth="1"/>
    <col min="12294" max="12294" width="10.5703125" style="165" bestFit="1" customWidth="1"/>
    <col min="12295" max="12295" width="18.140625" style="165" bestFit="1" customWidth="1"/>
    <col min="12296" max="12544" width="9.140625" style="165"/>
    <col min="12545" max="12545" width="5.42578125" style="165" bestFit="1" customWidth="1"/>
    <col min="12546" max="12546" width="67" style="165" bestFit="1" customWidth="1"/>
    <col min="12547" max="12547" width="13.140625" style="165" bestFit="1" customWidth="1"/>
    <col min="12548" max="12548" width="27.7109375" style="165" bestFit="1" customWidth="1"/>
    <col min="12549" max="12549" width="14.28515625" style="165" bestFit="1" customWidth="1"/>
    <col min="12550" max="12550" width="10.5703125" style="165" bestFit="1" customWidth="1"/>
    <col min="12551" max="12551" width="18.140625" style="165" bestFit="1" customWidth="1"/>
    <col min="12552" max="12800" width="9.140625" style="165"/>
    <col min="12801" max="12801" width="5.42578125" style="165" bestFit="1" customWidth="1"/>
    <col min="12802" max="12802" width="67" style="165" bestFit="1" customWidth="1"/>
    <col min="12803" max="12803" width="13.140625" style="165" bestFit="1" customWidth="1"/>
    <col min="12804" max="12804" width="27.7109375" style="165" bestFit="1" customWidth="1"/>
    <col min="12805" max="12805" width="14.28515625" style="165" bestFit="1" customWidth="1"/>
    <col min="12806" max="12806" width="10.5703125" style="165" bestFit="1" customWidth="1"/>
    <col min="12807" max="12807" width="18.140625" style="165" bestFit="1" customWidth="1"/>
    <col min="12808" max="13056" width="9.140625" style="165"/>
    <col min="13057" max="13057" width="5.42578125" style="165" bestFit="1" customWidth="1"/>
    <col min="13058" max="13058" width="67" style="165" bestFit="1" customWidth="1"/>
    <col min="13059" max="13059" width="13.140625" style="165" bestFit="1" customWidth="1"/>
    <col min="13060" max="13060" width="27.7109375" style="165" bestFit="1" customWidth="1"/>
    <col min="13061" max="13061" width="14.28515625" style="165" bestFit="1" customWidth="1"/>
    <col min="13062" max="13062" width="10.5703125" style="165" bestFit="1" customWidth="1"/>
    <col min="13063" max="13063" width="18.140625" style="165" bestFit="1" customWidth="1"/>
    <col min="13064" max="13312" width="9.140625" style="165"/>
    <col min="13313" max="13313" width="5.42578125" style="165" bestFit="1" customWidth="1"/>
    <col min="13314" max="13314" width="67" style="165" bestFit="1" customWidth="1"/>
    <col min="13315" max="13315" width="13.140625" style="165" bestFit="1" customWidth="1"/>
    <col min="13316" max="13316" width="27.7109375" style="165" bestFit="1" customWidth="1"/>
    <col min="13317" max="13317" width="14.28515625" style="165" bestFit="1" customWidth="1"/>
    <col min="13318" max="13318" width="10.5703125" style="165" bestFit="1" customWidth="1"/>
    <col min="13319" max="13319" width="18.140625" style="165" bestFit="1" customWidth="1"/>
    <col min="13320" max="13568" width="9.140625" style="165"/>
    <col min="13569" max="13569" width="5.42578125" style="165" bestFit="1" customWidth="1"/>
    <col min="13570" max="13570" width="67" style="165" bestFit="1" customWidth="1"/>
    <col min="13571" max="13571" width="13.140625" style="165" bestFit="1" customWidth="1"/>
    <col min="13572" max="13572" width="27.7109375" style="165" bestFit="1" customWidth="1"/>
    <col min="13573" max="13573" width="14.28515625" style="165" bestFit="1" customWidth="1"/>
    <col min="13574" max="13574" width="10.5703125" style="165" bestFit="1" customWidth="1"/>
    <col min="13575" max="13575" width="18.140625" style="165" bestFit="1" customWidth="1"/>
    <col min="13576" max="13824" width="9.140625" style="165"/>
    <col min="13825" max="13825" width="5.42578125" style="165" bestFit="1" customWidth="1"/>
    <col min="13826" max="13826" width="67" style="165" bestFit="1" customWidth="1"/>
    <col min="13827" max="13827" width="13.140625" style="165" bestFit="1" customWidth="1"/>
    <col min="13828" max="13828" width="27.7109375" style="165" bestFit="1" customWidth="1"/>
    <col min="13829" max="13829" width="14.28515625" style="165" bestFit="1" customWidth="1"/>
    <col min="13830" max="13830" width="10.5703125" style="165" bestFit="1" customWidth="1"/>
    <col min="13831" max="13831" width="18.140625" style="165" bestFit="1" customWidth="1"/>
    <col min="13832" max="14080" width="9.140625" style="165"/>
    <col min="14081" max="14081" width="5.42578125" style="165" bestFit="1" customWidth="1"/>
    <col min="14082" max="14082" width="67" style="165" bestFit="1" customWidth="1"/>
    <col min="14083" max="14083" width="13.140625" style="165" bestFit="1" customWidth="1"/>
    <col min="14084" max="14084" width="27.7109375" style="165" bestFit="1" customWidth="1"/>
    <col min="14085" max="14085" width="14.28515625" style="165" bestFit="1" customWidth="1"/>
    <col min="14086" max="14086" width="10.5703125" style="165" bestFit="1" customWidth="1"/>
    <col min="14087" max="14087" width="18.140625" style="165" bestFit="1" customWidth="1"/>
    <col min="14088" max="14336" width="9.140625" style="165"/>
    <col min="14337" max="14337" width="5.42578125" style="165" bestFit="1" customWidth="1"/>
    <col min="14338" max="14338" width="67" style="165" bestFit="1" customWidth="1"/>
    <col min="14339" max="14339" width="13.140625" style="165" bestFit="1" customWidth="1"/>
    <col min="14340" max="14340" width="27.7109375" style="165" bestFit="1" customWidth="1"/>
    <col min="14341" max="14341" width="14.28515625" style="165" bestFit="1" customWidth="1"/>
    <col min="14342" max="14342" width="10.5703125" style="165" bestFit="1" customWidth="1"/>
    <col min="14343" max="14343" width="18.140625" style="165" bestFit="1" customWidth="1"/>
    <col min="14344" max="14592" width="9.140625" style="165"/>
    <col min="14593" max="14593" width="5.42578125" style="165" bestFit="1" customWidth="1"/>
    <col min="14594" max="14594" width="67" style="165" bestFit="1" customWidth="1"/>
    <col min="14595" max="14595" width="13.140625" style="165" bestFit="1" customWidth="1"/>
    <col min="14596" max="14596" width="27.7109375" style="165" bestFit="1" customWidth="1"/>
    <col min="14597" max="14597" width="14.28515625" style="165" bestFit="1" customWidth="1"/>
    <col min="14598" max="14598" width="10.5703125" style="165" bestFit="1" customWidth="1"/>
    <col min="14599" max="14599" width="18.140625" style="165" bestFit="1" customWidth="1"/>
    <col min="14600" max="14848" width="9.140625" style="165"/>
    <col min="14849" max="14849" width="5.42578125" style="165" bestFit="1" customWidth="1"/>
    <col min="14850" max="14850" width="67" style="165" bestFit="1" customWidth="1"/>
    <col min="14851" max="14851" width="13.140625" style="165" bestFit="1" customWidth="1"/>
    <col min="14852" max="14852" width="27.7109375" style="165" bestFit="1" customWidth="1"/>
    <col min="14853" max="14853" width="14.28515625" style="165" bestFit="1" customWidth="1"/>
    <col min="14854" max="14854" width="10.5703125" style="165" bestFit="1" customWidth="1"/>
    <col min="14855" max="14855" width="18.140625" style="165" bestFit="1" customWidth="1"/>
    <col min="14856" max="15104" width="9.140625" style="165"/>
    <col min="15105" max="15105" width="5.42578125" style="165" bestFit="1" customWidth="1"/>
    <col min="15106" max="15106" width="67" style="165" bestFit="1" customWidth="1"/>
    <col min="15107" max="15107" width="13.140625" style="165" bestFit="1" customWidth="1"/>
    <col min="15108" max="15108" width="27.7109375" style="165" bestFit="1" customWidth="1"/>
    <col min="15109" max="15109" width="14.28515625" style="165" bestFit="1" customWidth="1"/>
    <col min="15110" max="15110" width="10.5703125" style="165" bestFit="1" customWidth="1"/>
    <col min="15111" max="15111" width="18.140625" style="165" bestFit="1" customWidth="1"/>
    <col min="15112" max="15360" width="9.140625" style="165"/>
    <col min="15361" max="15361" width="5.42578125" style="165" bestFit="1" customWidth="1"/>
    <col min="15362" max="15362" width="67" style="165" bestFit="1" customWidth="1"/>
    <col min="15363" max="15363" width="13.140625" style="165" bestFit="1" customWidth="1"/>
    <col min="15364" max="15364" width="27.7109375" style="165" bestFit="1" customWidth="1"/>
    <col min="15365" max="15365" width="14.28515625" style="165" bestFit="1" customWidth="1"/>
    <col min="15366" max="15366" width="10.5703125" style="165" bestFit="1" customWidth="1"/>
    <col min="15367" max="15367" width="18.140625" style="165" bestFit="1" customWidth="1"/>
    <col min="15368" max="15616" width="9.140625" style="165"/>
    <col min="15617" max="15617" width="5.42578125" style="165" bestFit="1" customWidth="1"/>
    <col min="15618" max="15618" width="67" style="165" bestFit="1" customWidth="1"/>
    <col min="15619" max="15619" width="13.140625" style="165" bestFit="1" customWidth="1"/>
    <col min="15620" max="15620" width="27.7109375" style="165" bestFit="1" customWidth="1"/>
    <col min="15621" max="15621" width="14.28515625" style="165" bestFit="1" customWidth="1"/>
    <col min="15622" max="15622" width="10.5703125" style="165" bestFit="1" customWidth="1"/>
    <col min="15623" max="15623" width="18.140625" style="165" bestFit="1" customWidth="1"/>
    <col min="15624" max="15872" width="9.140625" style="165"/>
    <col min="15873" max="15873" width="5.42578125" style="165" bestFit="1" customWidth="1"/>
    <col min="15874" max="15874" width="67" style="165" bestFit="1" customWidth="1"/>
    <col min="15875" max="15875" width="13.140625" style="165" bestFit="1" customWidth="1"/>
    <col min="15876" max="15876" width="27.7109375" style="165" bestFit="1" customWidth="1"/>
    <col min="15877" max="15877" width="14.28515625" style="165" bestFit="1" customWidth="1"/>
    <col min="15878" max="15878" width="10.5703125" style="165" bestFit="1" customWidth="1"/>
    <col min="15879" max="15879" width="18.140625" style="165" bestFit="1" customWidth="1"/>
    <col min="15880" max="16128" width="9.140625" style="165"/>
    <col min="16129" max="16129" width="5.42578125" style="165" bestFit="1" customWidth="1"/>
    <col min="16130" max="16130" width="67" style="165" bestFit="1" customWidth="1"/>
    <col min="16131" max="16131" width="13.140625" style="165" bestFit="1" customWidth="1"/>
    <col min="16132" max="16132" width="27.7109375" style="165" bestFit="1" customWidth="1"/>
    <col min="16133" max="16133" width="14.28515625" style="165" bestFit="1" customWidth="1"/>
    <col min="16134" max="16134" width="10.5703125" style="165" bestFit="1" customWidth="1"/>
    <col min="16135" max="16135" width="18.140625" style="165" bestFit="1" customWidth="1"/>
    <col min="16136" max="16384" width="9.140625" style="165"/>
  </cols>
  <sheetData>
    <row r="1" spans="1:10">
      <c r="A1" s="198" t="s">
        <v>0</v>
      </c>
      <c r="B1" s="300" t="s">
        <v>82</v>
      </c>
      <c r="C1" s="300"/>
      <c r="D1" s="300"/>
      <c r="E1" s="300"/>
    </row>
    <row r="2" spans="1:10" ht="13.5" thickBot="1"/>
    <row r="3" spans="1:10" ht="15">
      <c r="B3" s="200" t="s">
        <v>3143</v>
      </c>
      <c r="C3" s="311"/>
    </row>
    <row r="4" spans="1:10" ht="15">
      <c r="B4" s="201" t="s">
        <v>3144</v>
      </c>
      <c r="C4" s="312"/>
    </row>
    <row r="5" spans="1:10" ht="15">
      <c r="B5" s="202"/>
      <c r="C5" s="312"/>
    </row>
    <row r="6" spans="1:10" ht="15">
      <c r="B6" s="201" t="s">
        <v>2235</v>
      </c>
      <c r="C6" s="312"/>
    </row>
    <row r="7" spans="1:10" ht="15">
      <c r="B7" s="201" t="s">
        <v>2236</v>
      </c>
      <c r="C7" s="312"/>
    </row>
    <row r="8" spans="1:10" ht="30.75" thickBot="1">
      <c r="B8" s="203" t="s">
        <v>3145</v>
      </c>
      <c r="C8" s="313"/>
    </row>
    <row r="10" spans="1:10">
      <c r="B10" s="165" t="s">
        <v>106</v>
      </c>
    </row>
    <row r="12" spans="1:10">
      <c r="B12" s="204" t="s">
        <v>107</v>
      </c>
      <c r="C12" s="205" t="s">
        <v>108</v>
      </c>
      <c r="D12" s="204" t="s">
        <v>205</v>
      </c>
      <c r="E12" s="204" t="s">
        <v>110</v>
      </c>
      <c r="F12" s="206" t="s">
        <v>111</v>
      </c>
      <c r="G12" s="206" t="s">
        <v>112</v>
      </c>
      <c r="H12" s="206" t="s">
        <v>113</v>
      </c>
      <c r="I12" s="105" t="s">
        <v>206</v>
      </c>
    </row>
    <row r="13" spans="1:10">
      <c r="B13" s="105" t="s">
        <v>207</v>
      </c>
    </row>
    <row r="14" spans="1:10">
      <c r="B14" s="105" t="s">
        <v>115</v>
      </c>
    </row>
    <row r="15" spans="1:10">
      <c r="B15" s="165" t="s">
        <v>2855</v>
      </c>
      <c r="C15" s="199" t="s">
        <v>208</v>
      </c>
      <c r="D15" s="165" t="s">
        <v>209</v>
      </c>
      <c r="E15" s="165" t="s">
        <v>210</v>
      </c>
      <c r="F15" s="167">
        <v>500000</v>
      </c>
      <c r="G15" s="167">
        <v>3313.75</v>
      </c>
      <c r="H15" s="167">
        <v>4.6100000000000003</v>
      </c>
      <c r="J15" s="39"/>
    </row>
    <row r="16" spans="1:10">
      <c r="B16" s="165" t="s">
        <v>2762</v>
      </c>
      <c r="C16" s="199" t="s">
        <v>208</v>
      </c>
      <c r="D16" s="165" t="s">
        <v>214</v>
      </c>
      <c r="E16" s="165" t="s">
        <v>215</v>
      </c>
      <c r="F16" s="167">
        <v>214100</v>
      </c>
      <c r="G16" s="167">
        <v>2984.02</v>
      </c>
      <c r="H16" s="167">
        <v>4.1500000000000004</v>
      </c>
      <c r="J16" s="39"/>
    </row>
    <row r="17" spans="2:10">
      <c r="B17" s="165" t="s">
        <v>2765</v>
      </c>
      <c r="C17" s="199" t="s">
        <v>208</v>
      </c>
      <c r="D17" s="165" t="s">
        <v>211</v>
      </c>
      <c r="E17" s="165" t="s">
        <v>212</v>
      </c>
      <c r="F17" s="167">
        <v>119600</v>
      </c>
      <c r="G17" s="167">
        <v>2583.7199999999998</v>
      </c>
      <c r="H17" s="167">
        <v>3.59</v>
      </c>
      <c r="J17" s="290"/>
    </row>
    <row r="18" spans="2:10">
      <c r="B18" s="165" t="s">
        <v>2766</v>
      </c>
      <c r="C18" s="199" t="s">
        <v>208</v>
      </c>
      <c r="D18" s="165" t="s">
        <v>218</v>
      </c>
      <c r="E18" s="165" t="s">
        <v>219</v>
      </c>
      <c r="F18" s="167">
        <v>84200</v>
      </c>
      <c r="G18" s="167">
        <v>2149.5</v>
      </c>
      <c r="H18" s="167">
        <v>2.99</v>
      </c>
      <c r="J18" s="39"/>
    </row>
    <row r="19" spans="2:10">
      <c r="B19" s="165" t="s">
        <v>2759</v>
      </c>
      <c r="C19" s="199" t="s">
        <v>208</v>
      </c>
      <c r="D19" s="165" t="s">
        <v>223</v>
      </c>
      <c r="E19" s="165" t="s">
        <v>224</v>
      </c>
      <c r="F19" s="167">
        <v>373777</v>
      </c>
      <c r="G19" s="167">
        <v>1999.33</v>
      </c>
      <c r="H19" s="167">
        <v>2.78</v>
      </c>
      <c r="J19" s="39"/>
    </row>
    <row r="20" spans="2:10">
      <c r="B20" s="165" t="s">
        <v>343</v>
      </c>
      <c r="C20" s="199" t="s">
        <v>208</v>
      </c>
      <c r="D20" s="165" t="s">
        <v>209</v>
      </c>
      <c r="E20" s="165" t="s">
        <v>344</v>
      </c>
      <c r="F20" s="167">
        <v>466000</v>
      </c>
      <c r="G20" s="167">
        <v>1977.47</v>
      </c>
      <c r="H20" s="167">
        <v>2.75</v>
      </c>
      <c r="J20" s="39"/>
    </row>
    <row r="21" spans="2:10">
      <c r="B21" s="165" t="s">
        <v>3013</v>
      </c>
      <c r="C21" s="199" t="s">
        <v>208</v>
      </c>
      <c r="D21" s="165" t="s">
        <v>209</v>
      </c>
      <c r="E21" s="165" t="s">
        <v>213</v>
      </c>
      <c r="F21" s="167">
        <v>117250</v>
      </c>
      <c r="G21" s="167">
        <v>1777.33</v>
      </c>
      <c r="H21" s="167">
        <v>2.4700000000000002</v>
      </c>
      <c r="J21" s="290"/>
    </row>
    <row r="22" spans="2:10">
      <c r="B22" s="165" t="s">
        <v>2770</v>
      </c>
      <c r="C22" s="199" t="s">
        <v>208</v>
      </c>
      <c r="D22" s="165" t="s">
        <v>243</v>
      </c>
      <c r="E22" s="165" t="s">
        <v>244</v>
      </c>
      <c r="F22" s="167">
        <v>20200</v>
      </c>
      <c r="G22" s="167">
        <v>1355.02</v>
      </c>
      <c r="H22" s="167">
        <v>1.88</v>
      </c>
      <c r="J22" s="39"/>
    </row>
    <row r="23" spans="2:10">
      <c r="B23" s="165" t="s">
        <v>2784</v>
      </c>
      <c r="C23" s="199" t="s">
        <v>208</v>
      </c>
      <c r="D23" s="165" t="s">
        <v>214</v>
      </c>
      <c r="E23" s="165" t="s">
        <v>335</v>
      </c>
      <c r="F23" s="167">
        <v>123500</v>
      </c>
      <c r="G23" s="167">
        <v>1167.32</v>
      </c>
      <c r="H23" s="167">
        <v>1.62</v>
      </c>
      <c r="J23" s="290"/>
    </row>
    <row r="24" spans="2:10">
      <c r="B24" s="165" t="s">
        <v>2783</v>
      </c>
      <c r="C24" s="199" t="s">
        <v>208</v>
      </c>
      <c r="D24" s="165" t="s">
        <v>214</v>
      </c>
      <c r="E24" s="165" t="s">
        <v>216</v>
      </c>
      <c r="F24" s="167">
        <v>36400</v>
      </c>
      <c r="G24" s="167">
        <v>1149.93</v>
      </c>
      <c r="H24" s="167">
        <v>1.6</v>
      </c>
      <c r="J24" s="39"/>
    </row>
    <row r="25" spans="2:10">
      <c r="B25" s="165" t="s">
        <v>2775</v>
      </c>
      <c r="C25" s="199" t="s">
        <v>208</v>
      </c>
      <c r="D25" s="165" t="s">
        <v>247</v>
      </c>
      <c r="E25" s="165" t="s">
        <v>248</v>
      </c>
      <c r="F25" s="167">
        <v>73500</v>
      </c>
      <c r="G25" s="167">
        <v>1078.76</v>
      </c>
      <c r="H25" s="167">
        <v>1.5</v>
      </c>
      <c r="J25" s="39"/>
    </row>
    <row r="26" spans="2:10">
      <c r="B26" s="165" t="s">
        <v>2768</v>
      </c>
      <c r="C26" s="199" t="s">
        <v>208</v>
      </c>
      <c r="D26" s="165" t="s">
        <v>232</v>
      </c>
      <c r="E26" s="165" t="s">
        <v>233</v>
      </c>
      <c r="F26" s="167">
        <v>17550</v>
      </c>
      <c r="G26" s="167">
        <v>931.76</v>
      </c>
      <c r="H26" s="167">
        <v>1.3</v>
      </c>
      <c r="J26" s="39"/>
    </row>
    <row r="27" spans="2:10">
      <c r="B27" s="165" t="s">
        <v>2826</v>
      </c>
      <c r="C27" s="199" t="s">
        <v>208</v>
      </c>
      <c r="D27" s="165" t="s">
        <v>395</v>
      </c>
      <c r="E27" s="165" t="s">
        <v>400</v>
      </c>
      <c r="F27" s="167">
        <v>1235000</v>
      </c>
      <c r="G27" s="167">
        <v>911.43</v>
      </c>
      <c r="H27" s="167">
        <v>1.27</v>
      </c>
      <c r="J27" s="39"/>
    </row>
    <row r="28" spans="2:10">
      <c r="B28" s="165" t="s">
        <v>2803</v>
      </c>
      <c r="C28" s="199" t="s">
        <v>208</v>
      </c>
      <c r="D28" s="165" t="s">
        <v>321</v>
      </c>
      <c r="E28" s="165" t="s">
        <v>336</v>
      </c>
      <c r="F28" s="167">
        <v>396500</v>
      </c>
      <c r="G28" s="167">
        <v>894.7</v>
      </c>
      <c r="H28" s="167">
        <v>1.24</v>
      </c>
      <c r="J28" s="39"/>
    </row>
    <row r="29" spans="2:10">
      <c r="B29" s="165" t="s">
        <v>2851</v>
      </c>
      <c r="C29" s="199" t="s">
        <v>208</v>
      </c>
      <c r="D29" s="165" t="s">
        <v>311</v>
      </c>
      <c r="E29" s="165" t="s">
        <v>459</v>
      </c>
      <c r="F29" s="167">
        <v>110000</v>
      </c>
      <c r="G29" s="167">
        <v>888.75</v>
      </c>
      <c r="H29" s="167">
        <v>1.24</v>
      </c>
      <c r="J29" s="290"/>
    </row>
    <row r="30" spans="2:10">
      <c r="B30" s="165" t="s">
        <v>2767</v>
      </c>
      <c r="C30" s="199" t="s">
        <v>208</v>
      </c>
      <c r="D30" s="165" t="s">
        <v>321</v>
      </c>
      <c r="E30" s="165" t="s">
        <v>414</v>
      </c>
      <c r="F30" s="167">
        <v>825000</v>
      </c>
      <c r="G30" s="167">
        <v>878.21</v>
      </c>
      <c r="H30" s="167">
        <v>1.22</v>
      </c>
      <c r="J30" s="39"/>
    </row>
    <row r="31" spans="2:10">
      <c r="B31" s="165" t="s">
        <v>2833</v>
      </c>
      <c r="C31" s="199" t="s">
        <v>208</v>
      </c>
      <c r="D31" s="165" t="s">
        <v>209</v>
      </c>
      <c r="E31" s="165" t="s">
        <v>220</v>
      </c>
      <c r="F31" s="167">
        <v>108300</v>
      </c>
      <c r="G31" s="167">
        <v>813.01</v>
      </c>
      <c r="H31" s="167">
        <v>1.1299999999999999</v>
      </c>
      <c r="J31" s="39"/>
    </row>
    <row r="32" spans="2:10">
      <c r="B32" s="165" t="s">
        <v>2843</v>
      </c>
      <c r="C32" s="199" t="s">
        <v>208</v>
      </c>
      <c r="D32" s="165" t="s">
        <v>243</v>
      </c>
      <c r="E32" s="165" t="s">
        <v>256</v>
      </c>
      <c r="F32" s="167">
        <v>37900</v>
      </c>
      <c r="G32" s="167">
        <v>752.71</v>
      </c>
      <c r="H32" s="167">
        <v>1.05</v>
      </c>
      <c r="J32" s="39"/>
    </row>
    <row r="33" spans="2:10">
      <c r="B33" s="165" t="s">
        <v>2862</v>
      </c>
      <c r="C33" s="199" t="s">
        <v>208</v>
      </c>
      <c r="D33" s="165" t="s">
        <v>232</v>
      </c>
      <c r="E33" s="165" t="s">
        <v>253</v>
      </c>
      <c r="F33" s="167">
        <v>105000</v>
      </c>
      <c r="G33" s="167">
        <v>701.72</v>
      </c>
      <c r="H33" s="167">
        <v>0.98</v>
      </c>
      <c r="J33" s="39"/>
    </row>
    <row r="34" spans="2:10">
      <c r="B34" s="165" t="s">
        <v>3015</v>
      </c>
      <c r="C34" s="199" t="s">
        <v>208</v>
      </c>
      <c r="D34" s="165" t="s">
        <v>294</v>
      </c>
      <c r="E34" s="165" t="s">
        <v>481</v>
      </c>
      <c r="F34" s="167">
        <v>42000</v>
      </c>
      <c r="G34" s="167">
        <v>700.92</v>
      </c>
      <c r="H34" s="167">
        <v>0.97</v>
      </c>
      <c r="J34" s="39"/>
    </row>
    <row r="35" spans="2:10">
      <c r="B35" s="165" t="s">
        <v>3018</v>
      </c>
      <c r="C35" s="199" t="s">
        <v>208</v>
      </c>
      <c r="D35" s="165" t="s">
        <v>263</v>
      </c>
      <c r="E35" s="165" t="s">
        <v>411</v>
      </c>
      <c r="F35" s="167">
        <v>26200</v>
      </c>
      <c r="G35" s="167">
        <v>685.12</v>
      </c>
      <c r="H35" s="167">
        <v>0.95</v>
      </c>
      <c r="J35" s="39"/>
    </row>
    <row r="36" spans="2:10">
      <c r="B36" s="165" t="s">
        <v>2825</v>
      </c>
      <c r="C36" s="199" t="s">
        <v>208</v>
      </c>
      <c r="D36" s="165" t="s">
        <v>251</v>
      </c>
      <c r="E36" s="165" t="s">
        <v>482</v>
      </c>
      <c r="F36" s="167">
        <v>87000</v>
      </c>
      <c r="G36" s="167">
        <v>684.6</v>
      </c>
      <c r="H36" s="167">
        <v>0.95</v>
      </c>
      <c r="J36" s="39"/>
    </row>
    <row r="37" spans="2:10">
      <c r="B37" s="165" t="s">
        <v>2876</v>
      </c>
      <c r="C37" s="199" t="s">
        <v>208</v>
      </c>
      <c r="D37" s="165" t="s">
        <v>232</v>
      </c>
      <c r="E37" s="165" t="s">
        <v>465</v>
      </c>
      <c r="F37" s="167">
        <v>72000</v>
      </c>
      <c r="G37" s="167">
        <v>683.53</v>
      </c>
      <c r="H37" s="167">
        <v>0.95</v>
      </c>
      <c r="J37" s="290"/>
    </row>
    <row r="38" spans="2:10">
      <c r="B38" s="165" t="s">
        <v>3022</v>
      </c>
      <c r="C38" s="199" t="s">
        <v>208</v>
      </c>
      <c r="D38" s="165" t="s">
        <v>321</v>
      </c>
      <c r="E38" s="165" t="s">
        <v>483</v>
      </c>
      <c r="F38" s="167">
        <v>166000</v>
      </c>
      <c r="G38" s="167">
        <v>682.09</v>
      </c>
      <c r="H38" s="167">
        <v>0.95</v>
      </c>
      <c r="J38" s="290"/>
    </row>
    <row r="39" spans="2:10">
      <c r="B39" s="165" t="s">
        <v>3064</v>
      </c>
      <c r="C39" s="199" t="s">
        <v>208</v>
      </c>
      <c r="D39" s="165" t="s">
        <v>214</v>
      </c>
      <c r="E39" s="165" t="s">
        <v>484</v>
      </c>
      <c r="F39" s="167">
        <v>33656</v>
      </c>
      <c r="G39" s="167">
        <v>678.12</v>
      </c>
      <c r="H39" s="167">
        <v>0.94</v>
      </c>
      <c r="J39" s="290"/>
    </row>
    <row r="40" spans="2:10">
      <c r="B40" s="165" t="s">
        <v>2845</v>
      </c>
      <c r="C40" s="199" t="s">
        <v>208</v>
      </c>
      <c r="D40" s="165" t="s">
        <v>214</v>
      </c>
      <c r="E40" s="165" t="s">
        <v>462</v>
      </c>
      <c r="F40" s="167">
        <v>66000</v>
      </c>
      <c r="G40" s="167">
        <v>674.29</v>
      </c>
      <c r="H40" s="167">
        <v>0.94</v>
      </c>
      <c r="J40" s="39"/>
    </row>
    <row r="41" spans="2:10">
      <c r="B41" s="165" t="s">
        <v>3014</v>
      </c>
      <c r="C41" s="199" t="s">
        <v>208</v>
      </c>
      <c r="D41" s="165" t="s">
        <v>211</v>
      </c>
      <c r="E41" s="165" t="s">
        <v>401</v>
      </c>
      <c r="F41" s="167">
        <v>138000</v>
      </c>
      <c r="G41" s="167">
        <v>651.36</v>
      </c>
      <c r="H41" s="167">
        <v>0.91</v>
      </c>
      <c r="J41" s="290"/>
    </row>
    <row r="42" spans="2:10">
      <c r="B42" s="165" t="s">
        <v>3024</v>
      </c>
      <c r="C42" s="199" t="s">
        <v>208</v>
      </c>
      <c r="D42" s="165" t="s">
        <v>227</v>
      </c>
      <c r="E42" s="165" t="s">
        <v>293</v>
      </c>
      <c r="F42" s="167">
        <v>26200</v>
      </c>
      <c r="G42" s="167">
        <v>596.73</v>
      </c>
      <c r="H42" s="167">
        <v>0.83</v>
      </c>
      <c r="J42" s="39"/>
    </row>
    <row r="43" spans="2:10">
      <c r="B43" s="165" t="s">
        <v>2773</v>
      </c>
      <c r="C43" s="199" t="s">
        <v>208</v>
      </c>
      <c r="D43" s="165" t="s">
        <v>299</v>
      </c>
      <c r="E43" s="165" t="s">
        <v>485</v>
      </c>
      <c r="F43" s="167">
        <v>18812</v>
      </c>
      <c r="G43" s="167">
        <v>596.11</v>
      </c>
      <c r="H43" s="167">
        <v>0.83</v>
      </c>
      <c r="J43" s="39"/>
    </row>
    <row r="44" spans="2:10">
      <c r="B44" s="165" t="s">
        <v>3019</v>
      </c>
      <c r="C44" s="199" t="s">
        <v>208</v>
      </c>
      <c r="D44" s="165" t="s">
        <v>241</v>
      </c>
      <c r="E44" s="165" t="s">
        <v>342</v>
      </c>
      <c r="F44" s="167">
        <v>105000</v>
      </c>
      <c r="G44" s="167">
        <v>581.96</v>
      </c>
      <c r="H44" s="167">
        <v>0.81</v>
      </c>
      <c r="J44" s="39"/>
    </row>
    <row r="45" spans="2:10">
      <c r="B45" s="165" t="s">
        <v>2761</v>
      </c>
      <c r="C45" s="199" t="s">
        <v>208</v>
      </c>
      <c r="D45" s="165" t="s">
        <v>393</v>
      </c>
      <c r="E45" s="165" t="s">
        <v>394</v>
      </c>
      <c r="F45" s="167">
        <v>51000</v>
      </c>
      <c r="G45" s="167">
        <v>574.08000000000004</v>
      </c>
      <c r="H45" s="167">
        <v>0.8</v>
      </c>
      <c r="J45" s="39"/>
    </row>
    <row r="46" spans="2:10">
      <c r="B46" s="165" t="s">
        <v>3065</v>
      </c>
      <c r="C46" s="199" t="s">
        <v>208</v>
      </c>
      <c r="D46" s="165" t="s">
        <v>405</v>
      </c>
      <c r="E46" s="165" t="s">
        <v>406</v>
      </c>
      <c r="F46" s="167">
        <v>197372</v>
      </c>
      <c r="G46" s="167">
        <v>567.64</v>
      </c>
      <c r="H46" s="167">
        <v>0.79</v>
      </c>
      <c r="J46" s="39"/>
    </row>
    <row r="47" spans="2:10">
      <c r="B47" s="165" t="s">
        <v>2828</v>
      </c>
      <c r="C47" s="199" t="s">
        <v>208</v>
      </c>
      <c r="D47" s="165" t="s">
        <v>227</v>
      </c>
      <c r="E47" s="165" t="s">
        <v>255</v>
      </c>
      <c r="F47" s="167">
        <v>118500</v>
      </c>
      <c r="G47" s="167">
        <v>563.11</v>
      </c>
      <c r="H47" s="167">
        <v>0.78</v>
      </c>
      <c r="J47" s="39"/>
    </row>
    <row r="48" spans="2:10">
      <c r="B48" s="165" t="s">
        <v>2760</v>
      </c>
      <c r="C48" s="199" t="s">
        <v>208</v>
      </c>
      <c r="D48" s="165" t="s">
        <v>261</v>
      </c>
      <c r="E48" s="165" t="s">
        <v>464</v>
      </c>
      <c r="F48" s="167">
        <v>71500</v>
      </c>
      <c r="G48" s="167">
        <v>550.23</v>
      </c>
      <c r="H48" s="167">
        <v>0.77</v>
      </c>
      <c r="J48" s="290"/>
    </row>
    <row r="49" spans="2:10">
      <c r="B49" s="165" t="s">
        <v>2841</v>
      </c>
      <c r="C49" s="199" t="s">
        <v>208</v>
      </c>
      <c r="D49" s="165" t="s">
        <v>227</v>
      </c>
      <c r="E49" s="165" t="s">
        <v>258</v>
      </c>
      <c r="F49" s="167">
        <v>81000</v>
      </c>
      <c r="G49" s="167">
        <v>537.72</v>
      </c>
      <c r="H49" s="167">
        <v>0.75</v>
      </c>
      <c r="J49" s="39"/>
    </row>
    <row r="50" spans="2:10">
      <c r="B50" s="165" t="s">
        <v>2870</v>
      </c>
      <c r="C50" s="199" t="s">
        <v>208</v>
      </c>
      <c r="D50" s="165" t="s">
        <v>241</v>
      </c>
      <c r="E50" s="165" t="s">
        <v>242</v>
      </c>
      <c r="F50" s="167">
        <v>35000</v>
      </c>
      <c r="G50" s="167">
        <v>515.16999999999996</v>
      </c>
      <c r="H50" s="167">
        <v>0.72</v>
      </c>
      <c r="J50" s="39"/>
    </row>
    <row r="51" spans="2:10">
      <c r="B51" s="165" t="s">
        <v>3021</v>
      </c>
      <c r="C51" s="199" t="s">
        <v>208</v>
      </c>
      <c r="D51" s="165" t="s">
        <v>239</v>
      </c>
      <c r="E51" s="165" t="s">
        <v>297</v>
      </c>
      <c r="F51" s="167">
        <v>186500</v>
      </c>
      <c r="G51" s="167">
        <v>505.51</v>
      </c>
      <c r="H51" s="167">
        <v>0.7</v>
      </c>
      <c r="J51" s="39"/>
    </row>
    <row r="52" spans="2:10">
      <c r="B52" s="165" t="s">
        <v>3029</v>
      </c>
      <c r="C52" s="199" t="s">
        <v>208</v>
      </c>
      <c r="D52" s="165" t="s">
        <v>227</v>
      </c>
      <c r="E52" s="165" t="s">
        <v>272</v>
      </c>
      <c r="F52" s="167">
        <v>1940</v>
      </c>
      <c r="G52" s="167">
        <v>495.4</v>
      </c>
      <c r="H52" s="167">
        <v>0.69</v>
      </c>
      <c r="J52" s="39"/>
    </row>
    <row r="53" spans="2:10">
      <c r="B53" s="165" t="s">
        <v>3025</v>
      </c>
      <c r="C53" s="199" t="s">
        <v>208</v>
      </c>
      <c r="D53" s="165" t="s">
        <v>251</v>
      </c>
      <c r="E53" s="165" t="s">
        <v>308</v>
      </c>
      <c r="F53" s="167">
        <v>29000</v>
      </c>
      <c r="G53" s="167">
        <v>485.53</v>
      </c>
      <c r="H53" s="167">
        <v>0.68</v>
      </c>
      <c r="J53" s="39"/>
    </row>
    <row r="54" spans="2:10">
      <c r="B54" s="165" t="s">
        <v>3066</v>
      </c>
      <c r="C54" s="199" t="s">
        <v>208</v>
      </c>
      <c r="D54" s="165" t="s">
        <v>245</v>
      </c>
      <c r="E54" s="165" t="s">
        <v>407</v>
      </c>
      <c r="F54" s="167">
        <v>14933</v>
      </c>
      <c r="G54" s="167">
        <v>481.56</v>
      </c>
      <c r="H54" s="167">
        <v>0.67</v>
      </c>
      <c r="J54" s="39"/>
    </row>
    <row r="55" spans="2:10">
      <c r="B55" s="165" t="s">
        <v>3020</v>
      </c>
      <c r="C55" s="199" t="s">
        <v>208</v>
      </c>
      <c r="D55" s="165" t="s">
        <v>225</v>
      </c>
      <c r="E55" s="165" t="s">
        <v>486</v>
      </c>
      <c r="F55" s="167">
        <v>118000</v>
      </c>
      <c r="G55" s="167">
        <v>469.94</v>
      </c>
      <c r="H55" s="167">
        <v>0.65</v>
      </c>
      <c r="J55" s="39"/>
    </row>
    <row r="56" spans="2:10">
      <c r="B56" s="165" t="s">
        <v>2810</v>
      </c>
      <c r="C56" s="199" t="s">
        <v>208</v>
      </c>
      <c r="D56" s="165" t="s">
        <v>232</v>
      </c>
      <c r="E56" s="165" t="s">
        <v>238</v>
      </c>
      <c r="F56" s="167">
        <v>11000</v>
      </c>
      <c r="G56" s="167">
        <v>461.34</v>
      </c>
      <c r="H56" s="167">
        <v>0.64</v>
      </c>
      <c r="J56" s="39"/>
    </row>
    <row r="57" spans="2:10">
      <c r="B57" s="165" t="s">
        <v>3017</v>
      </c>
      <c r="C57" s="199" t="s">
        <v>208</v>
      </c>
      <c r="D57" s="165" t="s">
        <v>214</v>
      </c>
      <c r="E57" s="165" t="s">
        <v>234</v>
      </c>
      <c r="F57" s="167">
        <v>17600</v>
      </c>
      <c r="G57" s="167">
        <v>447.56</v>
      </c>
      <c r="H57" s="167">
        <v>0.62</v>
      </c>
      <c r="J57" s="39"/>
    </row>
    <row r="58" spans="2:10">
      <c r="B58" s="165" t="s">
        <v>2776</v>
      </c>
      <c r="C58" s="199" t="s">
        <v>208</v>
      </c>
      <c r="D58" s="165" t="s">
        <v>487</v>
      </c>
      <c r="E58" s="165" t="s">
        <v>488</v>
      </c>
      <c r="F58" s="167">
        <v>152000</v>
      </c>
      <c r="G58" s="167">
        <v>438.44</v>
      </c>
      <c r="H58" s="167">
        <v>0.61</v>
      </c>
      <c r="J58" s="39"/>
    </row>
    <row r="59" spans="2:10">
      <c r="B59" s="165" t="s">
        <v>2793</v>
      </c>
      <c r="C59" s="199" t="s">
        <v>208</v>
      </c>
      <c r="D59" s="165" t="s">
        <v>393</v>
      </c>
      <c r="E59" s="165" t="s">
        <v>398</v>
      </c>
      <c r="F59" s="167">
        <v>105000</v>
      </c>
      <c r="G59" s="167">
        <v>427.56</v>
      </c>
      <c r="H59" s="167">
        <v>0.59</v>
      </c>
      <c r="J59" s="290"/>
    </row>
    <row r="60" spans="2:10">
      <c r="B60" s="165" t="s">
        <v>3067</v>
      </c>
      <c r="C60" s="199" t="s">
        <v>208</v>
      </c>
      <c r="D60" s="165" t="s">
        <v>294</v>
      </c>
      <c r="E60" s="165" t="s">
        <v>489</v>
      </c>
      <c r="F60" s="167">
        <v>30000</v>
      </c>
      <c r="G60" s="167">
        <v>427.19</v>
      </c>
      <c r="H60" s="167">
        <v>0.59</v>
      </c>
      <c r="J60" s="39"/>
    </row>
    <row r="61" spans="2:10">
      <c r="B61" s="165" t="s">
        <v>3068</v>
      </c>
      <c r="C61" s="199" t="s">
        <v>208</v>
      </c>
      <c r="D61" s="165" t="s">
        <v>214</v>
      </c>
      <c r="E61" s="165" t="s">
        <v>229</v>
      </c>
      <c r="F61" s="167">
        <v>73600</v>
      </c>
      <c r="G61" s="167">
        <v>396.74</v>
      </c>
      <c r="H61" s="167">
        <v>0.55000000000000004</v>
      </c>
      <c r="J61" s="39"/>
    </row>
    <row r="62" spans="2:10">
      <c r="B62" s="165" t="s">
        <v>2878</v>
      </c>
      <c r="C62" s="199" t="s">
        <v>208</v>
      </c>
      <c r="D62" s="165" t="s">
        <v>299</v>
      </c>
      <c r="E62" s="165" t="s">
        <v>490</v>
      </c>
      <c r="F62" s="167">
        <v>13400</v>
      </c>
      <c r="G62" s="167">
        <v>396.12</v>
      </c>
      <c r="H62" s="167">
        <v>0.55000000000000004</v>
      </c>
      <c r="J62" s="39"/>
    </row>
    <row r="63" spans="2:10">
      <c r="B63" s="165" t="s">
        <v>2780</v>
      </c>
      <c r="C63" s="199" t="s">
        <v>208</v>
      </c>
      <c r="D63" s="165" t="s">
        <v>227</v>
      </c>
      <c r="E63" s="165" t="s">
        <v>230</v>
      </c>
      <c r="F63" s="167">
        <v>16800</v>
      </c>
      <c r="G63" s="167">
        <v>393.13</v>
      </c>
      <c r="H63" s="167">
        <v>0.55000000000000004</v>
      </c>
      <c r="J63" s="39"/>
    </row>
    <row r="64" spans="2:10">
      <c r="B64" s="165" t="s">
        <v>3069</v>
      </c>
      <c r="C64" s="199" t="s">
        <v>208</v>
      </c>
      <c r="D64" s="165" t="s">
        <v>306</v>
      </c>
      <c r="E64" s="165" t="s">
        <v>307</v>
      </c>
      <c r="F64" s="167">
        <v>65000</v>
      </c>
      <c r="G64" s="167">
        <v>363.84</v>
      </c>
      <c r="H64" s="167">
        <v>0.51</v>
      </c>
      <c r="J64" s="39"/>
    </row>
    <row r="65" spans="2:10">
      <c r="B65" s="165" t="s">
        <v>3070</v>
      </c>
      <c r="C65" s="199" t="s">
        <v>208</v>
      </c>
      <c r="D65" s="165" t="s">
        <v>299</v>
      </c>
      <c r="E65" s="165" t="s">
        <v>491</v>
      </c>
      <c r="F65" s="167">
        <v>81000</v>
      </c>
      <c r="G65" s="167">
        <v>355.1</v>
      </c>
      <c r="H65" s="167">
        <v>0.49</v>
      </c>
      <c r="J65" s="39"/>
    </row>
    <row r="66" spans="2:10">
      <c r="B66" s="165" t="s">
        <v>2801</v>
      </c>
      <c r="C66" s="199" t="s">
        <v>208</v>
      </c>
      <c r="D66" s="165" t="s">
        <v>232</v>
      </c>
      <c r="E66" s="165" t="s">
        <v>492</v>
      </c>
      <c r="F66" s="167">
        <v>24650</v>
      </c>
      <c r="G66" s="167">
        <v>300.61</v>
      </c>
      <c r="H66" s="167">
        <v>0.42</v>
      </c>
      <c r="J66" s="290"/>
    </row>
    <row r="67" spans="2:10">
      <c r="B67" s="165" t="s">
        <v>3071</v>
      </c>
      <c r="C67" s="199" t="s">
        <v>208</v>
      </c>
      <c r="D67" s="165" t="s">
        <v>266</v>
      </c>
      <c r="E67" s="165" t="s">
        <v>493</v>
      </c>
      <c r="F67" s="167">
        <v>10300</v>
      </c>
      <c r="G67" s="167">
        <v>284.88</v>
      </c>
      <c r="H67" s="167">
        <v>0.4</v>
      </c>
      <c r="J67" s="39"/>
    </row>
    <row r="68" spans="2:10">
      <c r="B68" s="165" t="s">
        <v>2786</v>
      </c>
      <c r="C68" s="199" t="s">
        <v>208</v>
      </c>
      <c r="D68" s="165" t="s">
        <v>472</v>
      </c>
      <c r="E68" s="165" t="s">
        <v>494</v>
      </c>
      <c r="F68" s="167">
        <v>148000</v>
      </c>
      <c r="G68" s="167">
        <v>269.58</v>
      </c>
      <c r="H68" s="167">
        <v>0.37</v>
      </c>
      <c r="J68" s="39"/>
    </row>
    <row r="69" spans="2:10">
      <c r="B69" s="165" t="s">
        <v>3072</v>
      </c>
      <c r="C69" s="199" t="s">
        <v>208</v>
      </c>
      <c r="D69" s="165" t="s">
        <v>249</v>
      </c>
      <c r="E69" s="165" t="s">
        <v>250</v>
      </c>
      <c r="F69" s="167">
        <v>33000</v>
      </c>
      <c r="G69" s="167">
        <v>251.26</v>
      </c>
      <c r="H69" s="167">
        <v>0.35</v>
      </c>
      <c r="J69" s="39"/>
    </row>
    <row r="70" spans="2:10">
      <c r="B70" s="165" t="s">
        <v>2992</v>
      </c>
      <c r="C70" s="199" t="s">
        <v>208</v>
      </c>
      <c r="D70" s="165" t="s">
        <v>211</v>
      </c>
      <c r="E70" s="165" t="s">
        <v>212</v>
      </c>
      <c r="F70" s="167">
        <v>-3500</v>
      </c>
      <c r="G70" s="167">
        <v>-75.64</v>
      </c>
      <c r="H70" s="167">
        <v>-0.11</v>
      </c>
      <c r="J70" s="39"/>
    </row>
    <row r="71" spans="2:10">
      <c r="B71" s="165" t="s">
        <v>2987</v>
      </c>
      <c r="C71" s="199" t="s">
        <v>208</v>
      </c>
      <c r="D71" s="165" t="s">
        <v>243</v>
      </c>
      <c r="E71" s="165" t="s">
        <v>244</v>
      </c>
      <c r="F71" s="167">
        <v>-1800</v>
      </c>
      <c r="G71" s="167">
        <v>-120.95</v>
      </c>
      <c r="H71" s="167">
        <v>-0.17</v>
      </c>
      <c r="J71" s="290"/>
    </row>
    <row r="72" spans="2:10">
      <c r="B72" s="165" t="s">
        <v>2957</v>
      </c>
      <c r="C72" s="199" t="s">
        <v>208</v>
      </c>
      <c r="D72" s="165" t="s">
        <v>232</v>
      </c>
      <c r="E72" s="165" t="s">
        <v>492</v>
      </c>
      <c r="F72" s="167">
        <v>-24650</v>
      </c>
      <c r="G72" s="167">
        <v>-302.27</v>
      </c>
      <c r="H72" s="167">
        <v>-0.42</v>
      </c>
      <c r="J72" s="39"/>
    </row>
    <row r="73" spans="2:10">
      <c r="B73" s="165" t="s">
        <v>2991</v>
      </c>
      <c r="C73" s="199" t="s">
        <v>208</v>
      </c>
      <c r="D73" s="165" t="s">
        <v>218</v>
      </c>
      <c r="E73" s="165" t="s">
        <v>219</v>
      </c>
      <c r="F73" s="167">
        <v>-13200</v>
      </c>
      <c r="G73" s="167">
        <v>-337.7</v>
      </c>
      <c r="H73" s="167">
        <v>-0.47</v>
      </c>
      <c r="J73" s="39"/>
    </row>
    <row r="74" spans="2:10">
      <c r="B74" s="165" t="s">
        <v>2998</v>
      </c>
      <c r="C74" s="199" t="s">
        <v>208</v>
      </c>
      <c r="D74" s="165" t="s">
        <v>223</v>
      </c>
      <c r="E74" s="165" t="s">
        <v>224</v>
      </c>
      <c r="F74" s="167">
        <v>-66636</v>
      </c>
      <c r="G74" s="167">
        <v>-357.77</v>
      </c>
      <c r="H74" s="167">
        <v>-0.5</v>
      </c>
      <c r="J74" s="39"/>
    </row>
    <row r="75" spans="2:10">
      <c r="B75" s="165" t="s">
        <v>2977</v>
      </c>
      <c r="C75" s="199" t="s">
        <v>208</v>
      </c>
      <c r="D75" s="165" t="s">
        <v>227</v>
      </c>
      <c r="E75" s="165" t="s">
        <v>230</v>
      </c>
      <c r="F75" s="167">
        <v>-16800</v>
      </c>
      <c r="G75" s="167">
        <v>-392.36</v>
      </c>
      <c r="H75" s="167">
        <v>-0.55000000000000004</v>
      </c>
      <c r="J75" s="39"/>
    </row>
    <row r="76" spans="2:10">
      <c r="B76" s="165" t="s">
        <v>3073</v>
      </c>
      <c r="C76" s="199" t="s">
        <v>208</v>
      </c>
      <c r="D76" s="165" t="s">
        <v>214</v>
      </c>
      <c r="E76" s="165" t="s">
        <v>229</v>
      </c>
      <c r="F76" s="167">
        <v>-73600</v>
      </c>
      <c r="G76" s="167">
        <v>-397.29</v>
      </c>
      <c r="H76" s="167">
        <v>-0.55000000000000004</v>
      </c>
      <c r="J76" s="39"/>
    </row>
    <row r="77" spans="2:10">
      <c r="B77" s="165" t="s">
        <v>2995</v>
      </c>
      <c r="C77" s="199" t="s">
        <v>208</v>
      </c>
      <c r="D77" s="165" t="s">
        <v>214</v>
      </c>
      <c r="E77" s="165" t="s">
        <v>215</v>
      </c>
      <c r="F77" s="167">
        <v>-36000</v>
      </c>
      <c r="G77" s="167">
        <v>-503.15</v>
      </c>
      <c r="H77" s="167">
        <v>-0.7</v>
      </c>
      <c r="J77" s="39"/>
    </row>
    <row r="78" spans="2:10">
      <c r="B78" s="165" t="s">
        <v>2974</v>
      </c>
      <c r="C78" s="199" t="s">
        <v>208</v>
      </c>
      <c r="D78" s="165" t="s">
        <v>214</v>
      </c>
      <c r="E78" s="165" t="s">
        <v>216</v>
      </c>
      <c r="F78" s="167">
        <v>-15900</v>
      </c>
      <c r="G78" s="167">
        <v>-503.62</v>
      </c>
      <c r="H78" s="167">
        <v>-0.7</v>
      </c>
      <c r="J78" s="39"/>
    </row>
    <row r="79" spans="2:10">
      <c r="B79" s="165" t="s">
        <v>2996</v>
      </c>
      <c r="C79" s="199" t="s">
        <v>208</v>
      </c>
      <c r="D79" s="165" t="s">
        <v>393</v>
      </c>
      <c r="E79" s="165" t="s">
        <v>394</v>
      </c>
      <c r="F79" s="167">
        <v>-51000</v>
      </c>
      <c r="G79" s="167">
        <v>-564.6</v>
      </c>
      <c r="H79" s="167">
        <v>-0.79</v>
      </c>
      <c r="J79" s="39"/>
    </row>
    <row r="80" spans="2:10">
      <c r="B80" s="207" t="s">
        <v>3080</v>
      </c>
      <c r="G80" s="208">
        <f>SUM(G15:G69)</f>
        <v>46482.509999999987</v>
      </c>
      <c r="H80" s="208">
        <f>SUM(H15:H69)</f>
        <v>64.64</v>
      </c>
      <c r="J80" s="39"/>
    </row>
    <row r="81" spans="2:10">
      <c r="B81" s="105" t="s">
        <v>3084</v>
      </c>
      <c r="J81" s="39"/>
    </row>
    <row r="82" spans="2:10">
      <c r="B82" s="105" t="s">
        <v>319</v>
      </c>
      <c r="J82" s="39"/>
    </row>
    <row r="83" spans="2:10">
      <c r="B83" s="105" t="s">
        <v>3085</v>
      </c>
      <c r="J83" s="39"/>
    </row>
    <row r="84" spans="2:10">
      <c r="B84" s="165" t="s">
        <v>320</v>
      </c>
      <c r="C84" s="199" t="s">
        <v>208</v>
      </c>
      <c r="D84" s="165" t="s">
        <v>321</v>
      </c>
      <c r="E84" s="165" t="s">
        <v>322</v>
      </c>
      <c r="F84" s="167">
        <v>300300</v>
      </c>
      <c r="G84" s="167">
        <v>336.19</v>
      </c>
      <c r="H84" s="167">
        <v>0.47</v>
      </c>
      <c r="J84" s="39"/>
    </row>
    <row r="85" spans="2:10">
      <c r="B85" s="105" t="s">
        <v>3083</v>
      </c>
      <c r="G85" s="208">
        <f>SUM(G84)</f>
        <v>336.19</v>
      </c>
      <c r="H85" s="208">
        <f>SUM(H84)</f>
        <v>0.47</v>
      </c>
      <c r="J85" s="39"/>
    </row>
    <row r="86" spans="2:10">
      <c r="B86" s="105" t="s">
        <v>3086</v>
      </c>
      <c r="G86" s="208">
        <f>+G80+G85</f>
        <v>46818.69999999999</v>
      </c>
      <c r="H86" s="208">
        <f>+H80+H85</f>
        <v>65.11</v>
      </c>
      <c r="J86" s="39"/>
    </row>
    <row r="87" spans="2:10">
      <c r="B87" s="209" t="s">
        <v>3087</v>
      </c>
      <c r="J87" s="39"/>
    </row>
    <row r="88" spans="2:10">
      <c r="B88" s="209" t="s">
        <v>3088</v>
      </c>
    </row>
    <row r="89" spans="2:10">
      <c r="B89" s="165" t="s">
        <v>478</v>
      </c>
      <c r="C89" s="199" t="s">
        <v>208</v>
      </c>
      <c r="D89" s="210" t="s">
        <v>3091</v>
      </c>
      <c r="E89" s="210" t="s">
        <v>3092</v>
      </c>
      <c r="F89" s="211">
        <v>952</v>
      </c>
      <c r="G89" s="212">
        <v>4646.4264000000003</v>
      </c>
      <c r="H89" s="167">
        <v>6.4617709999999997</v>
      </c>
    </row>
    <row r="90" spans="2:10">
      <c r="B90" s="165" t="s">
        <v>479</v>
      </c>
      <c r="C90" s="199" t="s">
        <v>208</v>
      </c>
      <c r="D90" s="165" t="s">
        <v>3093</v>
      </c>
      <c r="E90" s="165" t="s">
        <v>480</v>
      </c>
      <c r="F90" s="211">
        <v>46</v>
      </c>
      <c r="G90" s="213">
        <v>1008.7938</v>
      </c>
      <c r="H90" s="167">
        <v>1.4029259999999999</v>
      </c>
    </row>
    <row r="91" spans="2:10">
      <c r="B91" s="165" t="s">
        <v>477</v>
      </c>
      <c r="C91" s="199" t="s">
        <v>208</v>
      </c>
      <c r="D91" s="210" t="s">
        <v>3094</v>
      </c>
      <c r="E91" s="210" t="s">
        <v>480</v>
      </c>
      <c r="F91" s="211">
        <v>1505</v>
      </c>
      <c r="G91" s="213">
        <v>5412.5067499999996</v>
      </c>
      <c r="H91" s="167">
        <v>7.5271559999999997</v>
      </c>
    </row>
    <row r="92" spans="2:10">
      <c r="B92" s="209" t="s">
        <v>3089</v>
      </c>
      <c r="C92" s="214"/>
      <c r="D92" s="105"/>
      <c r="E92" s="105"/>
      <c r="F92" s="208"/>
      <c r="G92" s="208"/>
      <c r="H92" s="208"/>
    </row>
    <row r="93" spans="2:10">
      <c r="B93" s="165" t="s">
        <v>3097</v>
      </c>
      <c r="C93" s="199" t="s">
        <v>208</v>
      </c>
      <c r="D93" s="210" t="s">
        <v>3192</v>
      </c>
      <c r="E93" s="210" t="s">
        <v>3194</v>
      </c>
      <c r="F93" s="167">
        <v>10</v>
      </c>
      <c r="G93" s="167">
        <v>27.55</v>
      </c>
      <c r="H93" s="167">
        <v>3.8315993042412566E-2</v>
      </c>
      <c r="I93" s="215"/>
      <c r="J93" s="190"/>
    </row>
    <row r="94" spans="2:10">
      <c r="B94" s="165" t="s">
        <v>3095</v>
      </c>
      <c r="C94" s="199" t="s">
        <v>208</v>
      </c>
      <c r="D94" s="210" t="s">
        <v>3193</v>
      </c>
      <c r="E94" s="210" t="s">
        <v>495</v>
      </c>
      <c r="F94" s="167">
        <v>10</v>
      </c>
      <c r="G94" s="167">
        <v>193.15</v>
      </c>
      <c r="H94" s="167">
        <v>0.26862918534090696</v>
      </c>
      <c r="I94" s="215"/>
      <c r="J94" s="190"/>
    </row>
    <row r="95" spans="2:10">
      <c r="B95" s="165" t="s">
        <v>3096</v>
      </c>
      <c r="C95" s="199" t="s">
        <v>208</v>
      </c>
      <c r="D95" s="210" t="s">
        <v>3193</v>
      </c>
      <c r="E95" s="210" t="s">
        <v>495</v>
      </c>
      <c r="F95" s="167">
        <v>-10</v>
      </c>
      <c r="G95" s="167">
        <v>-192.21250000000001</v>
      </c>
      <c r="H95" s="167">
        <v>-0.26732532895334754</v>
      </c>
      <c r="I95" s="215"/>
      <c r="J95" s="190"/>
    </row>
    <row r="96" spans="2:10">
      <c r="B96" s="165" t="s">
        <v>3098</v>
      </c>
      <c r="C96" s="199" t="s">
        <v>208</v>
      </c>
      <c r="D96" s="210" t="s">
        <v>3202</v>
      </c>
      <c r="E96" s="210" t="s">
        <v>3203</v>
      </c>
      <c r="F96" s="167">
        <v>32</v>
      </c>
      <c r="G96" s="167">
        <v>156.03200000000001</v>
      </c>
      <c r="H96" s="167">
        <v>0.21700620785458138</v>
      </c>
      <c r="I96" s="215"/>
      <c r="J96" s="190"/>
    </row>
    <row r="97" spans="2:10">
      <c r="B97" s="165" t="s">
        <v>3099</v>
      </c>
      <c r="C97" s="199" t="s">
        <v>208</v>
      </c>
      <c r="D97" s="210" t="s">
        <v>3202</v>
      </c>
      <c r="E97" s="210" t="s">
        <v>3203</v>
      </c>
      <c r="F97" s="167">
        <v>-32</v>
      </c>
      <c r="G97" s="167">
        <v>-155.84</v>
      </c>
      <c r="H97" s="167">
        <v>-0.21673917806640922</v>
      </c>
      <c r="I97" s="215"/>
      <c r="J97" s="190"/>
    </row>
    <row r="98" spans="2:10">
      <c r="B98" s="165" t="s">
        <v>3101</v>
      </c>
      <c r="C98" s="199" t="s">
        <v>208</v>
      </c>
      <c r="D98" s="210" t="s">
        <v>3091</v>
      </c>
      <c r="E98" s="210" t="s">
        <v>3092</v>
      </c>
      <c r="F98" s="167">
        <v>459</v>
      </c>
      <c r="G98" s="167">
        <v>2240.2413000000001</v>
      </c>
      <c r="H98" s="167">
        <v>3.1156831239246925</v>
      </c>
      <c r="I98" s="215"/>
      <c r="J98" s="190"/>
    </row>
    <row r="99" spans="2:10">
      <c r="B99" s="215" t="s">
        <v>3100</v>
      </c>
      <c r="C99" s="199" t="s">
        <v>208</v>
      </c>
      <c r="D99" s="210" t="s">
        <v>3091</v>
      </c>
      <c r="E99" s="210" t="s">
        <v>3092</v>
      </c>
      <c r="F99" s="167">
        <v>-459</v>
      </c>
      <c r="G99" s="167">
        <v>-2253.9195</v>
      </c>
      <c r="H99" s="167">
        <v>-3.1347064929276955</v>
      </c>
      <c r="I99" s="310"/>
      <c r="J99" s="190"/>
    </row>
    <row r="100" spans="2:10">
      <c r="B100" s="215" t="s">
        <v>3100</v>
      </c>
      <c r="C100" s="199" t="s">
        <v>208</v>
      </c>
      <c r="D100" s="210" t="s">
        <v>3091</v>
      </c>
      <c r="E100" s="210" t="s">
        <v>3092</v>
      </c>
      <c r="F100" s="167">
        <v>-952</v>
      </c>
      <c r="G100" s="167">
        <v>-4674.7960000000003</v>
      </c>
      <c r="H100" s="167">
        <v>-6.501613466812997</v>
      </c>
      <c r="I100" s="310"/>
      <c r="J100" s="190"/>
    </row>
    <row r="101" spans="2:10">
      <c r="B101" s="215" t="s">
        <v>3103</v>
      </c>
      <c r="C101" s="199" t="s">
        <v>208</v>
      </c>
      <c r="D101" s="165" t="s">
        <v>3195</v>
      </c>
      <c r="E101" s="165" t="s">
        <v>496</v>
      </c>
      <c r="F101" s="167">
        <v>-30</v>
      </c>
      <c r="G101" s="167">
        <v>-96.135000000000005</v>
      </c>
      <c r="H101" s="167">
        <v>-0.13370264940589224</v>
      </c>
      <c r="I101" s="215"/>
      <c r="J101" s="190"/>
    </row>
    <row r="102" spans="2:10">
      <c r="B102" s="215" t="s">
        <v>3102</v>
      </c>
      <c r="C102" s="199" t="s">
        <v>208</v>
      </c>
      <c r="D102" s="165" t="s">
        <v>3195</v>
      </c>
      <c r="E102" s="165" t="s">
        <v>496</v>
      </c>
      <c r="F102" s="167">
        <v>30</v>
      </c>
      <c r="G102" s="167">
        <v>97.515000000000001</v>
      </c>
      <c r="H102" s="167">
        <v>0.13562192600837972</v>
      </c>
      <c r="I102" s="310"/>
      <c r="J102" s="190"/>
    </row>
    <row r="103" spans="2:10">
      <c r="B103" s="215" t="s">
        <v>3102</v>
      </c>
      <c r="C103" s="199" t="s">
        <v>208</v>
      </c>
      <c r="D103" s="165" t="s">
        <v>3195</v>
      </c>
      <c r="E103" s="165" t="s">
        <v>496</v>
      </c>
      <c r="F103" s="167">
        <v>10</v>
      </c>
      <c r="G103" s="167">
        <v>32.505000000000003</v>
      </c>
      <c r="H103" s="167">
        <v>4.5207308669459906E-2</v>
      </c>
      <c r="I103" s="310"/>
      <c r="J103" s="190"/>
    </row>
    <row r="104" spans="2:10">
      <c r="B104" s="215" t="s">
        <v>3104</v>
      </c>
      <c r="C104" s="199" t="s">
        <v>208</v>
      </c>
      <c r="D104" s="165" t="s">
        <v>3200</v>
      </c>
      <c r="E104" s="165" t="s">
        <v>3201</v>
      </c>
      <c r="F104" s="167">
        <v>14</v>
      </c>
      <c r="G104" s="167">
        <v>29.841000000000001</v>
      </c>
      <c r="H104" s="167">
        <v>4.1502270358571083E-2</v>
      </c>
      <c r="I104" s="215"/>
      <c r="J104" s="190"/>
    </row>
    <row r="105" spans="2:10">
      <c r="B105" s="215" t="s">
        <v>3105</v>
      </c>
      <c r="C105" s="199" t="s">
        <v>208</v>
      </c>
      <c r="D105" s="165" t="s">
        <v>3196</v>
      </c>
      <c r="E105" s="165" t="s">
        <v>3197</v>
      </c>
      <c r="F105" s="167">
        <v>10</v>
      </c>
      <c r="G105" s="167">
        <v>41.295000000000002</v>
      </c>
      <c r="H105" s="167">
        <v>5.7432266159216941E-2</v>
      </c>
      <c r="I105" s="215"/>
      <c r="J105" s="190"/>
    </row>
    <row r="106" spans="2:10">
      <c r="B106" s="215" t="s">
        <v>3106</v>
      </c>
      <c r="C106" s="199" t="s">
        <v>208</v>
      </c>
      <c r="D106" s="165" t="s">
        <v>3198</v>
      </c>
      <c r="E106" s="165" t="s">
        <v>3199</v>
      </c>
      <c r="F106" s="167">
        <v>32</v>
      </c>
      <c r="G106" s="167">
        <v>244.59200000000001</v>
      </c>
      <c r="H106" s="167">
        <v>0.34017369764899358</v>
      </c>
      <c r="I106" s="215"/>
      <c r="J106" s="190"/>
    </row>
    <row r="107" spans="2:10">
      <c r="B107" s="215" t="s">
        <v>3107</v>
      </c>
      <c r="C107" s="199" t="s">
        <v>208</v>
      </c>
      <c r="D107" s="165" t="s">
        <v>3198</v>
      </c>
      <c r="E107" s="165" t="s">
        <v>3199</v>
      </c>
      <c r="F107" s="167">
        <v>10</v>
      </c>
      <c r="G107" s="167">
        <v>76.72</v>
      </c>
      <c r="H107" s="167">
        <v>0.10670065285712856</v>
      </c>
      <c r="I107" s="215"/>
      <c r="J107" s="190"/>
    </row>
    <row r="108" spans="2:10">
      <c r="B108" s="215" t="s">
        <v>3108</v>
      </c>
      <c r="C108" s="199" t="s">
        <v>208</v>
      </c>
      <c r="D108" s="165" t="s">
        <v>3198</v>
      </c>
      <c r="E108" s="165" t="s">
        <v>3199</v>
      </c>
      <c r="F108" s="167">
        <v>10</v>
      </c>
      <c r="G108" s="167">
        <v>76.5</v>
      </c>
      <c r="H108" s="167">
        <v>0.10639468122484795</v>
      </c>
      <c r="I108" s="215"/>
      <c r="J108" s="190"/>
    </row>
    <row r="109" spans="2:10">
      <c r="B109" s="215" t="s">
        <v>3110</v>
      </c>
      <c r="C109" s="199" t="s">
        <v>208</v>
      </c>
      <c r="D109" s="165" t="s">
        <v>3204</v>
      </c>
      <c r="E109" s="165" t="s">
        <v>3205</v>
      </c>
      <c r="F109" s="167">
        <v>-10</v>
      </c>
      <c r="G109" s="167">
        <v>-27.725000000000001</v>
      </c>
      <c r="H109" s="167">
        <v>-3.8559379568090323E-2</v>
      </c>
      <c r="I109" s="215"/>
      <c r="J109" s="190"/>
    </row>
    <row r="110" spans="2:10">
      <c r="B110" s="215" t="s">
        <v>3109</v>
      </c>
      <c r="C110" s="199" t="s">
        <v>208</v>
      </c>
      <c r="D110" s="165" t="s">
        <v>3204</v>
      </c>
      <c r="E110" s="165" t="s">
        <v>3205</v>
      </c>
      <c r="F110" s="167">
        <v>10</v>
      </c>
      <c r="G110" s="167">
        <v>27.95</v>
      </c>
      <c r="H110" s="167">
        <v>3.8872305101104579E-2</v>
      </c>
      <c r="I110" s="215"/>
      <c r="J110" s="190"/>
    </row>
    <row r="111" spans="2:10">
      <c r="B111" s="215" t="s">
        <v>3112</v>
      </c>
      <c r="C111" s="199" t="s">
        <v>208</v>
      </c>
      <c r="D111" s="165" t="s">
        <v>3206</v>
      </c>
      <c r="E111" s="165" t="s">
        <v>3206</v>
      </c>
      <c r="F111" s="167">
        <v>-10</v>
      </c>
      <c r="G111" s="167">
        <v>-69.98</v>
      </c>
      <c r="H111" s="167">
        <v>-9.7326794668168112E-2</v>
      </c>
      <c r="I111" s="215"/>
      <c r="J111" s="190"/>
    </row>
    <row r="112" spans="2:10">
      <c r="B112" s="215" t="s">
        <v>3111</v>
      </c>
      <c r="C112" s="199" t="s">
        <v>208</v>
      </c>
      <c r="D112" s="165" t="s">
        <v>3206</v>
      </c>
      <c r="E112" s="165" t="s">
        <v>3206</v>
      </c>
      <c r="F112" s="167">
        <v>10</v>
      </c>
      <c r="G112" s="167">
        <v>69.680000000000007</v>
      </c>
      <c r="H112" s="167">
        <v>9.6909560624149099E-2</v>
      </c>
      <c r="I112" s="215"/>
      <c r="J112" s="190"/>
    </row>
    <row r="113" spans="2:10">
      <c r="B113" s="215" t="s">
        <v>3113</v>
      </c>
      <c r="C113" s="199" t="s">
        <v>208</v>
      </c>
      <c r="D113" s="165" t="s">
        <v>3093</v>
      </c>
      <c r="E113" s="165" t="s">
        <v>480</v>
      </c>
      <c r="F113" s="167">
        <v>-46</v>
      </c>
      <c r="G113" s="167">
        <v>-1008.7938</v>
      </c>
      <c r="H113" s="167">
        <v>-1.4030103891843533</v>
      </c>
      <c r="I113" s="215"/>
      <c r="J113" s="190"/>
    </row>
    <row r="114" spans="2:10">
      <c r="B114" s="215" t="s">
        <v>3115</v>
      </c>
      <c r="C114" s="199" t="s">
        <v>208</v>
      </c>
      <c r="D114" s="210" t="s">
        <v>3094</v>
      </c>
      <c r="E114" s="210" t="s">
        <v>480</v>
      </c>
      <c r="F114" s="167">
        <v>-383</v>
      </c>
      <c r="G114" s="167">
        <v>-1377.4020499999999</v>
      </c>
      <c r="H114" s="167">
        <v>-1.9156634252052558</v>
      </c>
      <c r="I114" s="215"/>
      <c r="J114" s="190"/>
    </row>
    <row r="115" spans="2:10">
      <c r="B115" s="215" t="s">
        <v>3114</v>
      </c>
      <c r="C115" s="199" t="s">
        <v>208</v>
      </c>
      <c r="D115" s="210" t="s">
        <v>3094</v>
      </c>
      <c r="E115" s="210" t="s">
        <v>480</v>
      </c>
      <c r="F115" s="167">
        <v>-1122</v>
      </c>
      <c r="G115" s="167">
        <v>-4098.8343000000004</v>
      </c>
      <c r="H115" s="167">
        <v>-5.7005773691761155</v>
      </c>
      <c r="I115" s="215"/>
      <c r="J115" s="190"/>
    </row>
    <row r="116" spans="2:10">
      <c r="B116" s="209" t="s">
        <v>3090</v>
      </c>
      <c r="C116" s="214"/>
      <c r="D116" s="105"/>
      <c r="E116" s="105"/>
      <c r="F116" s="208"/>
      <c r="G116" s="208">
        <f>+G89+G90+G91+G93+G94+G96+G98+G102+G103+G104+G105+G106+G107+G108+G110+G112</f>
        <v>14381.298249999998</v>
      </c>
      <c r="H116" s="208">
        <f>+H89+H90+H91+H93+H94+H96+H98+H102+H103+H104+H105+H106+H107+H108+H110+H112</f>
        <v>20.000302178814444</v>
      </c>
    </row>
    <row r="117" spans="2:10">
      <c r="B117" s="204" t="s">
        <v>107</v>
      </c>
      <c r="C117" s="205" t="s">
        <v>108</v>
      </c>
      <c r="D117" s="204" t="s">
        <v>109</v>
      </c>
      <c r="E117" s="204" t="s">
        <v>110</v>
      </c>
      <c r="F117" s="206" t="s">
        <v>111</v>
      </c>
      <c r="G117" s="206" t="s">
        <v>112</v>
      </c>
      <c r="H117" s="206" t="s">
        <v>113</v>
      </c>
    </row>
    <row r="118" spans="2:10">
      <c r="B118" s="105" t="s">
        <v>114</v>
      </c>
    </row>
    <row r="119" spans="2:10">
      <c r="B119" s="105" t="s">
        <v>115</v>
      </c>
    </row>
    <row r="120" spans="2:10">
      <c r="B120" s="105" t="s">
        <v>116</v>
      </c>
    </row>
    <row r="121" spans="2:10">
      <c r="B121" s="165" t="s">
        <v>363</v>
      </c>
      <c r="C121" s="199">
        <v>5.76</v>
      </c>
      <c r="D121" s="165" t="s">
        <v>118</v>
      </c>
      <c r="E121" s="165" t="s">
        <v>364</v>
      </c>
      <c r="F121" s="167">
        <v>1800000</v>
      </c>
      <c r="G121" s="167">
        <v>1913.2</v>
      </c>
      <c r="H121" s="167">
        <v>2.66</v>
      </c>
    </row>
    <row r="122" spans="2:10">
      <c r="B122" s="165" t="s">
        <v>497</v>
      </c>
      <c r="C122" s="199">
        <v>4.7</v>
      </c>
      <c r="D122" s="165" t="s">
        <v>118</v>
      </c>
      <c r="E122" s="165" t="s">
        <v>498</v>
      </c>
      <c r="F122" s="167">
        <v>1500000</v>
      </c>
      <c r="G122" s="167">
        <v>1597.05</v>
      </c>
      <c r="H122" s="167">
        <v>2.2200000000000002</v>
      </c>
    </row>
    <row r="123" spans="2:10">
      <c r="B123" s="165" t="s">
        <v>499</v>
      </c>
      <c r="C123" s="199">
        <v>6.2</v>
      </c>
      <c r="D123" s="165" t="s">
        <v>118</v>
      </c>
      <c r="E123" s="165" t="s">
        <v>500</v>
      </c>
      <c r="F123" s="167">
        <v>79500</v>
      </c>
      <c r="G123" s="167">
        <v>77.150000000000006</v>
      </c>
      <c r="H123" s="167">
        <v>0.11</v>
      </c>
    </row>
    <row r="124" spans="2:10">
      <c r="B124" s="105" t="s">
        <v>124</v>
      </c>
      <c r="C124" s="214"/>
      <c r="D124" s="105"/>
      <c r="E124" s="105"/>
      <c r="F124" s="208"/>
      <c r="G124" s="208">
        <f>SUM(G117:G123)</f>
        <v>3587.4</v>
      </c>
      <c r="H124" s="208">
        <f>SUM(H117:H123)</f>
        <v>4.9900000000000011</v>
      </c>
    </row>
    <row r="125" spans="2:10">
      <c r="B125" s="105" t="s">
        <v>369</v>
      </c>
    </row>
    <row r="126" spans="2:10">
      <c r="B126" s="165" t="s">
        <v>501</v>
      </c>
      <c r="C126" s="199">
        <v>4.6100000000000003</v>
      </c>
      <c r="D126" s="165" t="s">
        <v>370</v>
      </c>
      <c r="E126" s="165" t="s">
        <v>502</v>
      </c>
      <c r="F126" s="167">
        <v>50</v>
      </c>
      <c r="G126" s="167">
        <v>530.35</v>
      </c>
      <c r="H126" s="167">
        <v>0.74</v>
      </c>
    </row>
    <row r="127" spans="2:10">
      <c r="B127" s="165" t="s">
        <v>503</v>
      </c>
      <c r="C127" s="199">
        <v>4.79</v>
      </c>
      <c r="D127" s="165" t="s">
        <v>370</v>
      </c>
      <c r="E127" s="165" t="s">
        <v>504</v>
      </c>
      <c r="F127" s="167">
        <v>30</v>
      </c>
      <c r="G127" s="167">
        <v>309.68</v>
      </c>
      <c r="H127" s="167">
        <v>0.43</v>
      </c>
    </row>
    <row r="128" spans="2:10">
      <c r="B128" s="105" t="s">
        <v>384</v>
      </c>
      <c r="C128" s="214"/>
      <c r="D128" s="105"/>
      <c r="E128" s="105"/>
      <c r="F128" s="208"/>
      <c r="G128" s="208">
        <f>SUM(G125:G127)</f>
        <v>840.03</v>
      </c>
      <c r="H128" s="208">
        <f>SUM(H125:H127)</f>
        <v>1.17</v>
      </c>
    </row>
    <row r="129" spans="2:10">
      <c r="B129" s="105" t="s">
        <v>125</v>
      </c>
    </row>
    <row r="130" spans="2:10">
      <c r="B130" s="165" t="s">
        <v>3074</v>
      </c>
      <c r="C130" s="199">
        <v>3.4</v>
      </c>
      <c r="D130" s="165" t="s">
        <v>128</v>
      </c>
      <c r="E130" s="165" t="s">
        <v>129</v>
      </c>
      <c r="F130" s="167">
        <v>1500</v>
      </c>
      <c r="G130" s="167">
        <v>1495.26</v>
      </c>
      <c r="H130" s="167">
        <v>2.08</v>
      </c>
    </row>
    <row r="131" spans="2:10">
      <c r="B131" s="105" t="s">
        <v>183</v>
      </c>
      <c r="C131" s="214"/>
      <c r="D131" s="105"/>
      <c r="E131" s="105"/>
      <c r="F131" s="208"/>
      <c r="G131" s="208">
        <f>SUM(G129:G130)</f>
        <v>1495.26</v>
      </c>
      <c r="H131" s="208">
        <f>SUM(H129:H130)</f>
        <v>2.08</v>
      </c>
    </row>
    <row r="132" spans="2:10">
      <c r="B132" s="105" t="s">
        <v>505</v>
      </c>
      <c r="C132" s="214"/>
      <c r="D132" s="105"/>
      <c r="E132" s="105"/>
      <c r="F132" s="208"/>
      <c r="G132" s="208">
        <v>5438.1</v>
      </c>
      <c r="H132" s="208">
        <v>7.56</v>
      </c>
    </row>
    <row r="133" spans="2:10">
      <c r="B133" s="105" t="s">
        <v>186</v>
      </c>
      <c r="C133" s="214"/>
      <c r="D133" s="105"/>
      <c r="E133" s="105"/>
      <c r="F133" s="208"/>
      <c r="G133" s="208">
        <v>72560.788249999998</v>
      </c>
      <c r="H133" s="208">
        <f>+G133*100/G135</f>
        <v>100.91610372918225</v>
      </c>
      <c r="I133" s="208"/>
      <c r="J133" s="208"/>
    </row>
    <row r="134" spans="2:10">
      <c r="B134" s="105" t="s">
        <v>187</v>
      </c>
      <c r="C134" s="214"/>
      <c r="D134" s="105"/>
      <c r="E134" s="105"/>
      <c r="F134" s="208"/>
      <c r="G134" s="208">
        <f>+G135-G133</f>
        <v>-658.69773258999339</v>
      </c>
      <c r="H134" s="208">
        <f>+G134*100/G135</f>
        <v>-0.91610372918225469</v>
      </c>
      <c r="I134" s="208"/>
      <c r="J134" s="208"/>
    </row>
    <row r="135" spans="2:10">
      <c r="B135" s="105" t="s">
        <v>188</v>
      </c>
      <c r="C135" s="214"/>
      <c r="D135" s="105"/>
      <c r="E135" s="105"/>
      <c r="F135" s="208"/>
      <c r="G135" s="208">
        <v>71902.090517410004</v>
      </c>
      <c r="H135" s="208">
        <v>100</v>
      </c>
    </row>
    <row r="136" spans="2:10">
      <c r="B136" s="105" t="s">
        <v>3078</v>
      </c>
    </row>
    <row r="139" spans="2:10">
      <c r="B139" s="105" t="s">
        <v>189</v>
      </c>
    </row>
    <row r="140" spans="2:10">
      <c r="B140" s="105" t="s">
        <v>190</v>
      </c>
    </row>
    <row r="141" spans="2:10">
      <c r="B141" s="105" t="s">
        <v>193</v>
      </c>
    </row>
    <row r="142" spans="2:10">
      <c r="B142" s="105" t="s">
        <v>275</v>
      </c>
    </row>
    <row r="143" spans="2:10">
      <c r="B143" s="2" t="s">
        <v>3240</v>
      </c>
    </row>
    <row r="144" spans="2:10">
      <c r="B144" s="105" t="s">
        <v>506</v>
      </c>
      <c r="C144" s="214"/>
    </row>
    <row r="145" spans="2:8">
      <c r="B145" s="105" t="s">
        <v>507</v>
      </c>
      <c r="C145" s="214"/>
    </row>
    <row r="146" spans="2:8">
      <c r="B146" s="105" t="s">
        <v>508</v>
      </c>
      <c r="C146" s="214"/>
    </row>
    <row r="147" spans="2:8">
      <c r="B147" s="105" t="s">
        <v>509</v>
      </c>
      <c r="C147" s="214"/>
    </row>
    <row r="148" spans="2:8">
      <c r="B148" s="105" t="s">
        <v>510</v>
      </c>
      <c r="C148" s="214"/>
    </row>
    <row r="149" spans="2:8">
      <c r="B149" s="105" t="s">
        <v>511</v>
      </c>
      <c r="C149" s="214"/>
    </row>
    <row r="150" spans="2:8">
      <c r="B150" s="105" t="s">
        <v>512</v>
      </c>
      <c r="C150" s="214"/>
    </row>
    <row r="151" spans="2:8">
      <c r="B151" s="105" t="s">
        <v>513</v>
      </c>
      <c r="C151" s="214"/>
    </row>
    <row r="152" spans="2:8" s="173" customFormat="1">
      <c r="B152" s="207" t="s">
        <v>2224</v>
      </c>
      <c r="C152" s="216"/>
      <c r="F152" s="174"/>
      <c r="G152" s="174"/>
      <c r="H152" s="174"/>
    </row>
    <row r="153" spans="2:8" s="173" customFormat="1">
      <c r="B153" s="207" t="s">
        <v>203</v>
      </c>
      <c r="C153" s="217"/>
      <c r="F153" s="174"/>
      <c r="G153" s="174"/>
      <c r="H153" s="174"/>
    </row>
    <row r="154" spans="2:8" s="173" customFormat="1">
      <c r="B154" s="209" t="s">
        <v>2232</v>
      </c>
      <c r="C154" s="217"/>
      <c r="F154" s="174"/>
      <c r="G154" s="174"/>
      <c r="H154" s="174"/>
    </row>
    <row r="155" spans="2:8" s="173" customFormat="1">
      <c r="B155" s="209" t="s">
        <v>204</v>
      </c>
      <c r="C155" s="217"/>
      <c r="F155" s="174"/>
      <c r="G155" s="174"/>
      <c r="H155" s="174"/>
    </row>
    <row r="158" spans="2:8" ht="14.25">
      <c r="B158" s="218" t="s">
        <v>2383</v>
      </c>
      <c r="C158" s="219"/>
    </row>
    <row r="159" spans="2:8" ht="25.5">
      <c r="B159" s="220" t="s">
        <v>2376</v>
      </c>
      <c r="C159" s="220" t="s">
        <v>3079</v>
      </c>
    </row>
    <row r="160" spans="2:8">
      <c r="B160" s="221" t="s">
        <v>2378</v>
      </c>
      <c r="C160" s="222">
        <v>2450</v>
      </c>
    </row>
    <row r="161" spans="2:8">
      <c r="B161" s="221" t="s">
        <v>2379</v>
      </c>
      <c r="C161" s="222">
        <v>0</v>
      </c>
    </row>
    <row r="162" spans="2:8">
      <c r="B162" s="221" t="s">
        <v>2380</v>
      </c>
      <c r="C162" s="222">
        <v>0</v>
      </c>
    </row>
    <row r="163" spans="2:8">
      <c r="B163" s="221" t="s">
        <v>2381</v>
      </c>
      <c r="C163" s="222">
        <v>0</v>
      </c>
    </row>
    <row r="164" spans="2:8">
      <c r="B164" s="223" t="s">
        <v>2382</v>
      </c>
      <c r="C164" s="224">
        <f>SUM(C160:C163)</f>
        <v>2450</v>
      </c>
    </row>
    <row r="167" spans="2:8" s="173" customFormat="1" ht="15">
      <c r="B167" s="225" t="s">
        <v>2384</v>
      </c>
      <c r="C167" s="226">
        <v>44347</v>
      </c>
      <c r="D167" s="165"/>
      <c r="E167" s="165"/>
      <c r="F167" s="167"/>
      <c r="G167" s="174"/>
      <c r="H167" s="174"/>
    </row>
    <row r="168" spans="2:8" s="173" customFormat="1" ht="45">
      <c r="B168" s="227" t="s">
        <v>2385</v>
      </c>
      <c r="C168" s="227" t="s">
        <v>2386</v>
      </c>
      <c r="D168" s="129" t="s">
        <v>2387</v>
      </c>
      <c r="E168" s="227" t="s">
        <v>2388</v>
      </c>
      <c r="F168" s="227" t="s">
        <v>2389</v>
      </c>
      <c r="G168" s="174"/>
      <c r="H168" s="174"/>
    </row>
    <row r="169" spans="2:8" ht="15">
      <c r="B169" s="228" t="s">
        <v>2409</v>
      </c>
      <c r="C169" s="229">
        <v>-66636</v>
      </c>
      <c r="D169" s="189">
        <v>530.10180000000003</v>
      </c>
      <c r="E169" s="189">
        <v>536.9</v>
      </c>
      <c r="F169" s="314" t="s">
        <v>2749</v>
      </c>
    </row>
    <row r="170" spans="2:8" ht="15">
      <c r="B170" s="228" t="s">
        <v>2438</v>
      </c>
      <c r="C170" s="229">
        <v>-13200</v>
      </c>
      <c r="D170" s="189">
        <v>2536.6795000000002</v>
      </c>
      <c r="E170" s="189">
        <v>2558.3000000000002</v>
      </c>
      <c r="F170" s="315"/>
    </row>
    <row r="171" spans="2:8" ht="15">
      <c r="B171" s="228" t="s">
        <v>2444</v>
      </c>
      <c r="C171" s="229">
        <v>-16800</v>
      </c>
      <c r="D171" s="189">
        <v>2331.6974</v>
      </c>
      <c r="E171" s="189">
        <v>2335.4499999999998</v>
      </c>
      <c r="F171" s="315"/>
    </row>
    <row r="172" spans="2:8" ht="15">
      <c r="B172" s="228" t="s">
        <v>2450</v>
      </c>
      <c r="C172" s="229">
        <v>-36000</v>
      </c>
      <c r="D172" s="189">
        <v>1350.2873999999999</v>
      </c>
      <c r="E172" s="189">
        <v>1397.65</v>
      </c>
      <c r="F172" s="315"/>
    </row>
    <row r="173" spans="2:8" ht="15">
      <c r="B173" s="228" t="s">
        <v>2464</v>
      </c>
      <c r="C173" s="229">
        <v>-24650</v>
      </c>
      <c r="D173" s="189">
        <v>1236.8342</v>
      </c>
      <c r="E173" s="189">
        <v>1226.25</v>
      </c>
      <c r="F173" s="315"/>
    </row>
    <row r="174" spans="2:8" ht="15">
      <c r="B174" s="228" t="s">
        <v>2491</v>
      </c>
      <c r="C174" s="229">
        <v>-3500</v>
      </c>
      <c r="D174" s="189">
        <v>2090.7195000000002</v>
      </c>
      <c r="E174" s="189">
        <v>2161.15</v>
      </c>
      <c r="F174" s="315"/>
    </row>
    <row r="175" spans="2:8" ht="15">
      <c r="B175" s="228" t="s">
        <v>2505</v>
      </c>
      <c r="C175" s="229">
        <v>-51000</v>
      </c>
      <c r="D175" s="189">
        <v>1105.047</v>
      </c>
      <c r="E175" s="189">
        <v>1107.05</v>
      </c>
      <c r="F175" s="315"/>
    </row>
    <row r="176" spans="2:8" ht="15">
      <c r="B176" s="228" t="s">
        <v>2506</v>
      </c>
      <c r="C176" s="229">
        <v>-15900</v>
      </c>
      <c r="D176" s="189">
        <v>3094.0603000000001</v>
      </c>
      <c r="E176" s="189">
        <v>3167.45</v>
      </c>
      <c r="F176" s="315"/>
    </row>
    <row r="177" spans="2:8" ht="15">
      <c r="B177" s="228" t="s">
        <v>2511</v>
      </c>
      <c r="C177" s="229">
        <v>-1800</v>
      </c>
      <c r="D177" s="189">
        <v>6601.0409</v>
      </c>
      <c r="E177" s="189">
        <v>6719.65</v>
      </c>
      <c r="F177" s="315"/>
    </row>
    <row r="178" spans="2:8" ht="15">
      <c r="B178" s="228" t="s">
        <v>3146</v>
      </c>
      <c r="C178" s="229">
        <v>-73600</v>
      </c>
      <c r="D178" s="189">
        <v>519.39610000000005</v>
      </c>
      <c r="E178" s="189">
        <v>539.79999999999995</v>
      </c>
      <c r="F178" s="316"/>
    </row>
    <row r="180" spans="2:8">
      <c r="B180" s="230" t="s">
        <v>3147</v>
      </c>
      <c r="C180" s="178">
        <v>4.9599999999999998E-2</v>
      </c>
    </row>
    <row r="182" spans="2:8" s="173" customFormat="1" ht="15">
      <c r="B182" s="231" t="s">
        <v>2520</v>
      </c>
      <c r="C182" s="178"/>
      <c r="F182" s="174"/>
      <c r="G182" s="174"/>
      <c r="H182" s="174"/>
    </row>
    <row r="183" spans="2:8" s="173" customFormat="1" ht="15">
      <c r="B183" s="231"/>
      <c r="C183" s="178"/>
      <c r="F183" s="174"/>
      <c r="G183" s="174"/>
      <c r="H183" s="174"/>
    </row>
    <row r="184" spans="2:8" s="173" customFormat="1" ht="15.75" customHeight="1">
      <c r="B184" s="166" t="s">
        <v>2521</v>
      </c>
      <c r="C184" s="175" t="s">
        <v>3148</v>
      </c>
      <c r="F184" s="174"/>
      <c r="G184" s="174"/>
      <c r="H184" s="174"/>
    </row>
    <row r="185" spans="2:8" ht="15" customHeight="1">
      <c r="B185" s="232" t="s">
        <v>2550</v>
      </c>
      <c r="C185" s="188">
        <v>9</v>
      </c>
    </row>
    <row r="186" spans="2:8" ht="15" customHeight="1">
      <c r="B186" s="232" t="s">
        <v>2607</v>
      </c>
      <c r="C186" s="188">
        <v>14</v>
      </c>
    </row>
    <row r="187" spans="2:8" ht="15" customHeight="1">
      <c r="B187" s="232" t="s">
        <v>2611</v>
      </c>
      <c r="C187" s="188">
        <v>28</v>
      </c>
    </row>
    <row r="188" spans="2:8" ht="15" customHeight="1">
      <c r="B188" s="232" t="s">
        <v>2623</v>
      </c>
      <c r="C188" s="188">
        <v>60</v>
      </c>
    </row>
    <row r="189" spans="2:8" ht="15" customHeight="1">
      <c r="B189" s="232" t="s">
        <v>2639</v>
      </c>
      <c r="C189" s="188">
        <v>22</v>
      </c>
    </row>
    <row r="190" spans="2:8" ht="15" customHeight="1">
      <c r="B190" s="232" t="s">
        <v>2717</v>
      </c>
      <c r="C190" s="188">
        <v>53</v>
      </c>
    </row>
    <row r="191" spans="2:8" ht="15" customHeight="1">
      <c r="B191" s="232" t="s">
        <v>2723</v>
      </c>
      <c r="C191" s="188">
        <v>9</v>
      </c>
    </row>
    <row r="192" spans="2:8" ht="15" customHeight="1">
      <c r="B192" s="232" t="s">
        <v>2746</v>
      </c>
      <c r="C192" s="188">
        <v>23</v>
      </c>
    </row>
    <row r="193" spans="2:8" ht="12.75" customHeight="1">
      <c r="B193" s="233"/>
      <c r="C193" s="234"/>
    </row>
    <row r="194" spans="2:8" s="173" customFormat="1" ht="15.75" customHeight="1">
      <c r="B194" s="235" t="s">
        <v>2747</v>
      </c>
      <c r="C194" s="175" t="s">
        <v>3148</v>
      </c>
      <c r="F194" s="174"/>
      <c r="G194" s="174"/>
      <c r="H194" s="174"/>
    </row>
    <row r="195" spans="2:8" ht="15" customHeight="1">
      <c r="B195" s="232" t="s">
        <v>2550</v>
      </c>
      <c r="C195" s="188">
        <v>9</v>
      </c>
    </row>
    <row r="196" spans="2:8" ht="15" customHeight="1">
      <c r="B196" s="232" t="s">
        <v>2607</v>
      </c>
      <c r="C196" s="188">
        <v>14</v>
      </c>
    </row>
    <row r="197" spans="2:8" ht="15" customHeight="1">
      <c r="B197" s="232" t="s">
        <v>2611</v>
      </c>
      <c r="C197" s="188">
        <v>28</v>
      </c>
    </row>
    <row r="198" spans="2:8" ht="15" customHeight="1">
      <c r="B198" s="232" t="s">
        <v>2623</v>
      </c>
      <c r="C198" s="188">
        <v>60</v>
      </c>
    </row>
    <row r="199" spans="2:8" ht="15" customHeight="1">
      <c r="B199" s="232" t="s">
        <v>2639</v>
      </c>
      <c r="C199" s="188">
        <v>22</v>
      </c>
    </row>
    <row r="200" spans="2:8" ht="15" customHeight="1">
      <c r="B200" s="232" t="s">
        <v>2717</v>
      </c>
      <c r="C200" s="188">
        <v>53</v>
      </c>
    </row>
    <row r="201" spans="2:8" ht="15" customHeight="1">
      <c r="B201" s="232" t="s">
        <v>2723</v>
      </c>
      <c r="C201" s="188">
        <v>9</v>
      </c>
    </row>
    <row r="202" spans="2:8" ht="15" customHeight="1">
      <c r="B202" s="232" t="s">
        <v>2746</v>
      </c>
      <c r="C202" s="188">
        <v>23</v>
      </c>
    </row>
    <row r="203" spans="2:8" ht="12.75" customHeight="1"/>
    <row r="204" spans="2:8" s="173" customFormat="1" ht="15.75" customHeight="1">
      <c r="B204" s="138" t="s">
        <v>2730</v>
      </c>
      <c r="C204" s="236" t="s">
        <v>2742</v>
      </c>
      <c r="F204" s="174"/>
      <c r="G204" s="174"/>
      <c r="H204" s="174"/>
    </row>
    <row r="205" spans="2:8" ht="15" customHeight="1">
      <c r="B205" s="232" t="s">
        <v>2550</v>
      </c>
      <c r="C205" s="237">
        <v>8752140.2300000004</v>
      </c>
    </row>
    <row r="206" spans="2:8" ht="15" customHeight="1">
      <c r="B206" s="232" t="s">
        <v>2607</v>
      </c>
      <c r="C206" s="237">
        <v>9746079.3399999999</v>
      </c>
    </row>
    <row r="207" spans="2:8" ht="15" customHeight="1">
      <c r="B207" s="232" t="s">
        <v>2611</v>
      </c>
      <c r="C207" s="237">
        <v>21590234.93</v>
      </c>
    </row>
    <row r="208" spans="2:8" ht="15" customHeight="1">
      <c r="B208" s="232" t="s">
        <v>2623</v>
      </c>
      <c r="C208" s="237">
        <v>49259303</v>
      </c>
    </row>
    <row r="209" spans="2:8" ht="15" customHeight="1">
      <c r="B209" s="232" t="s">
        <v>2639</v>
      </c>
      <c r="C209" s="237">
        <v>26145775.75</v>
      </c>
    </row>
    <row r="210" spans="2:8" ht="15" customHeight="1">
      <c r="B210" s="232" t="s">
        <v>2717</v>
      </c>
      <c r="C210" s="237">
        <v>48165780.669999994</v>
      </c>
    </row>
    <row r="211" spans="2:8" ht="15" customHeight="1">
      <c r="B211" s="232" t="s">
        <v>2723</v>
      </c>
      <c r="C211" s="237">
        <v>12295376.940000001</v>
      </c>
    </row>
    <row r="212" spans="2:8" ht="15" customHeight="1">
      <c r="B212" s="232" t="s">
        <v>2746</v>
      </c>
      <c r="C212" s="237">
        <v>40538453.880000003</v>
      </c>
    </row>
    <row r="213" spans="2:8" ht="15.75">
      <c r="C213" s="238">
        <f>SUM(C205:C212)</f>
        <v>216493144.73999998</v>
      </c>
    </row>
    <row r="214" spans="2:8" ht="12.75" customHeight="1"/>
    <row r="215" spans="2:8" s="173" customFormat="1" ht="15.75" customHeight="1">
      <c r="B215" s="138" t="s">
        <v>2732</v>
      </c>
      <c r="C215" s="175" t="s">
        <v>2742</v>
      </c>
      <c r="F215" s="174"/>
      <c r="G215" s="174"/>
      <c r="H215" s="174"/>
    </row>
    <row r="216" spans="2:8" ht="15" customHeight="1">
      <c r="B216" s="232" t="s">
        <v>2550</v>
      </c>
      <c r="C216" s="237">
        <v>8802337.3900000006</v>
      </c>
    </row>
    <row r="217" spans="2:8" ht="15" customHeight="1">
      <c r="B217" s="232" t="s">
        <v>2607</v>
      </c>
      <c r="C217" s="237">
        <v>9856110.1799999997</v>
      </c>
    </row>
    <row r="218" spans="2:8" ht="15" customHeight="1">
      <c r="B218" s="232" t="s">
        <v>2611</v>
      </c>
      <c r="C218" s="237">
        <v>21352290.120000001</v>
      </c>
    </row>
    <row r="219" spans="2:8" ht="15" customHeight="1">
      <c r="B219" s="232" t="s">
        <v>2623</v>
      </c>
      <c r="C219" s="237">
        <v>48918780</v>
      </c>
    </row>
    <row r="220" spans="2:8" ht="15" customHeight="1">
      <c r="B220" s="232" t="s">
        <v>2639</v>
      </c>
      <c r="C220" s="237">
        <v>23105974.32</v>
      </c>
    </row>
    <row r="221" spans="2:8" ht="15" customHeight="1">
      <c r="B221" s="232" t="s">
        <v>2717</v>
      </c>
      <c r="C221" s="237">
        <v>48964320.299999997</v>
      </c>
    </row>
    <row r="222" spans="2:8" ht="15" customHeight="1">
      <c r="B222" s="232" t="s">
        <v>2723</v>
      </c>
      <c r="C222" s="237">
        <v>11830935.060000001</v>
      </c>
    </row>
    <row r="223" spans="2:8" ht="15" customHeight="1">
      <c r="B223" s="232" t="s">
        <v>2746</v>
      </c>
      <c r="C223" s="237">
        <v>38080640</v>
      </c>
    </row>
    <row r="224" spans="2:8" ht="15.75">
      <c r="C224" s="238">
        <f>SUM(C216:C223)</f>
        <v>210911387.37</v>
      </c>
    </row>
    <row r="225" spans="2:8" ht="12.75" customHeight="1"/>
    <row r="226" spans="2:8" ht="12.75" customHeight="1">
      <c r="B226" s="239" t="s">
        <v>2748</v>
      </c>
      <c r="C226" s="238">
        <f>+C224-C213</f>
        <v>-5581757.369999975</v>
      </c>
    </row>
    <row r="227" spans="2:8" ht="12.75" customHeight="1"/>
    <row r="228" spans="2:8" ht="12.75" customHeight="1"/>
    <row r="229" spans="2:8" s="173" customFormat="1" ht="15">
      <c r="B229" s="225" t="s">
        <v>3149</v>
      </c>
      <c r="C229" s="226">
        <v>44347</v>
      </c>
      <c r="D229" s="210"/>
      <c r="E229" s="210"/>
      <c r="F229" s="240"/>
      <c r="G229" s="174"/>
      <c r="H229" s="174"/>
    </row>
    <row r="230" spans="2:8" ht="38.25">
      <c r="B230" s="220" t="s">
        <v>2385</v>
      </c>
      <c r="C230" s="220" t="s">
        <v>2386</v>
      </c>
      <c r="D230" s="179" t="s">
        <v>2387</v>
      </c>
      <c r="E230" s="220" t="s">
        <v>2388</v>
      </c>
      <c r="F230" s="220" t="s">
        <v>2389</v>
      </c>
    </row>
    <row r="231" spans="2:8" s="244" customFormat="1" ht="15">
      <c r="B231" s="241" t="s">
        <v>3100</v>
      </c>
      <c r="C231" s="242">
        <v>-952</v>
      </c>
      <c r="D231" s="275">
        <v>48894.319499999998</v>
      </c>
      <c r="E231" s="275">
        <v>49105</v>
      </c>
      <c r="F231" s="317" t="s">
        <v>2749</v>
      </c>
      <c r="G231" s="243"/>
      <c r="H231" s="243"/>
    </row>
    <row r="232" spans="2:8" s="244" customFormat="1" ht="15">
      <c r="B232" s="241" t="s">
        <v>3113</v>
      </c>
      <c r="C232" s="242">
        <v>-46</v>
      </c>
      <c r="D232" s="275">
        <v>72624.558199999999</v>
      </c>
      <c r="E232" s="275">
        <v>73101</v>
      </c>
      <c r="F232" s="317"/>
      <c r="G232" s="243"/>
      <c r="H232" s="243"/>
    </row>
    <row r="233" spans="2:8" s="244" customFormat="1" ht="15">
      <c r="B233" s="241" t="s">
        <v>3115</v>
      </c>
      <c r="C233" s="242">
        <v>-383</v>
      </c>
      <c r="D233" s="275">
        <v>68894.617499999993</v>
      </c>
      <c r="E233" s="275">
        <v>71927</v>
      </c>
      <c r="F233" s="317"/>
      <c r="G233" s="243"/>
      <c r="H233" s="243"/>
    </row>
    <row r="234" spans="2:8" s="244" customFormat="1" ht="15">
      <c r="B234" s="241" t="s">
        <v>3114</v>
      </c>
      <c r="C234" s="242">
        <v>-1122</v>
      </c>
      <c r="D234" s="275">
        <v>72634.068799999994</v>
      </c>
      <c r="E234" s="275">
        <v>73063</v>
      </c>
      <c r="F234" s="317"/>
      <c r="G234" s="243"/>
      <c r="H234" s="243"/>
    </row>
    <row r="235" spans="2:8" s="244" customFormat="1" ht="15">
      <c r="B235" s="241" t="s">
        <v>3095</v>
      </c>
      <c r="C235" s="242">
        <v>10</v>
      </c>
      <c r="D235" s="275">
        <v>753.56150000000002</v>
      </c>
      <c r="E235" s="275">
        <v>772.6</v>
      </c>
      <c r="F235" s="317"/>
      <c r="G235" s="243"/>
      <c r="H235" s="243"/>
    </row>
    <row r="236" spans="2:8" s="244" customFormat="1" ht="15">
      <c r="B236" s="241" t="s">
        <v>3096</v>
      </c>
      <c r="C236" s="242">
        <v>-10</v>
      </c>
      <c r="D236" s="275">
        <v>742.88930000000005</v>
      </c>
      <c r="E236" s="275">
        <v>768.85</v>
      </c>
      <c r="F236" s="317"/>
      <c r="G236" s="243"/>
      <c r="H236" s="243"/>
    </row>
    <row r="237" spans="2:8" s="244" customFormat="1" ht="15">
      <c r="B237" s="241" t="s">
        <v>3098</v>
      </c>
      <c r="C237" s="242">
        <v>32</v>
      </c>
      <c r="D237" s="275">
        <v>4820.3038999999999</v>
      </c>
      <c r="E237" s="275">
        <v>4876</v>
      </c>
      <c r="F237" s="317"/>
      <c r="G237" s="243"/>
      <c r="H237" s="243"/>
    </row>
    <row r="238" spans="2:8" s="244" customFormat="1" ht="15">
      <c r="B238" s="241" t="s">
        <v>3099</v>
      </c>
      <c r="C238" s="242">
        <v>-32</v>
      </c>
      <c r="D238" s="275">
        <v>4819.9610000000002</v>
      </c>
      <c r="E238" s="275">
        <v>4870</v>
      </c>
      <c r="F238" s="317"/>
      <c r="G238" s="243"/>
      <c r="H238" s="243"/>
    </row>
    <row r="239" spans="2:8" s="244" customFormat="1" ht="15">
      <c r="B239" s="241" t="s">
        <v>3101</v>
      </c>
      <c r="C239" s="242">
        <v>459</v>
      </c>
      <c r="D239" s="275">
        <v>48667.688600000001</v>
      </c>
      <c r="E239" s="275">
        <v>48807</v>
      </c>
      <c r="F239" s="317"/>
      <c r="G239" s="243"/>
      <c r="H239" s="243"/>
    </row>
    <row r="240" spans="2:8" s="244" customFormat="1" ht="15">
      <c r="B240" s="241" t="s">
        <v>3100</v>
      </c>
      <c r="C240" s="242">
        <v>-459</v>
      </c>
      <c r="D240" s="275">
        <v>48894.319499999998</v>
      </c>
      <c r="E240" s="275">
        <v>49105</v>
      </c>
      <c r="F240" s="317"/>
      <c r="G240" s="243"/>
      <c r="H240" s="243"/>
    </row>
    <row r="241" spans="2:8" s="244" customFormat="1" ht="15">
      <c r="B241" s="241" t="s">
        <v>3103</v>
      </c>
      <c r="C241" s="242">
        <v>-30</v>
      </c>
      <c r="D241" s="275">
        <v>6528.8413</v>
      </c>
      <c r="E241" s="275">
        <v>6409</v>
      </c>
      <c r="F241" s="317"/>
      <c r="G241" s="243"/>
      <c r="H241" s="243"/>
    </row>
    <row r="242" spans="2:8" s="244" customFormat="1" ht="15">
      <c r="B242" s="241" t="s">
        <v>3102</v>
      </c>
      <c r="C242" s="242">
        <v>30</v>
      </c>
      <c r="D242" s="275">
        <v>6582.9952000000003</v>
      </c>
      <c r="E242" s="275">
        <v>6501</v>
      </c>
      <c r="F242" s="317"/>
      <c r="G242" s="243"/>
      <c r="H242" s="243"/>
    </row>
    <row r="243" spans="2:8" s="244" customFormat="1" ht="15">
      <c r="B243" s="241" t="s">
        <v>3110</v>
      </c>
      <c r="C243" s="242">
        <v>-10</v>
      </c>
      <c r="D243" s="275">
        <v>214.67169999999999</v>
      </c>
      <c r="E243" s="275">
        <v>221.8</v>
      </c>
      <c r="F243" s="317"/>
      <c r="G243" s="243"/>
      <c r="H243" s="243"/>
    </row>
    <row r="244" spans="2:8" s="244" customFormat="1" ht="15">
      <c r="B244" s="241" t="s">
        <v>3109</v>
      </c>
      <c r="C244" s="242">
        <v>10</v>
      </c>
      <c r="D244" s="275">
        <v>217.04140000000001</v>
      </c>
      <c r="E244" s="275">
        <v>223.6</v>
      </c>
      <c r="F244" s="317"/>
      <c r="G244" s="243"/>
      <c r="H244" s="243"/>
    </row>
    <row r="245" spans="2:8" s="244" customFormat="1" ht="15">
      <c r="B245" s="241" t="s">
        <v>3112</v>
      </c>
      <c r="C245" s="242">
        <v>-10</v>
      </c>
      <c r="D245" s="275">
        <v>7302.2754000000004</v>
      </c>
      <c r="E245" s="275">
        <v>6998</v>
      </c>
      <c r="F245" s="317"/>
      <c r="G245" s="243"/>
      <c r="H245" s="243"/>
    </row>
    <row r="246" spans="2:8" s="244" customFormat="1" ht="15">
      <c r="B246" s="241" t="s">
        <v>3111</v>
      </c>
      <c r="C246" s="242">
        <v>10</v>
      </c>
      <c r="D246" s="275">
        <v>7309.6715999999997</v>
      </c>
      <c r="E246" s="275">
        <v>6968</v>
      </c>
      <c r="F246" s="317"/>
      <c r="G246" s="243"/>
      <c r="H246" s="243"/>
    </row>
    <row r="247" spans="2:8" ht="15">
      <c r="F247" s="245"/>
      <c r="G247" s="246"/>
    </row>
    <row r="249" spans="2:8" s="173" customFormat="1" ht="25.5">
      <c r="B249" s="247" t="s">
        <v>3150</v>
      </c>
      <c r="C249" s="197">
        <v>0.19259999999999999</v>
      </c>
      <c r="F249" s="174"/>
      <c r="G249" s="174"/>
      <c r="H249" s="174"/>
    </row>
    <row r="251" spans="2:8" s="173" customFormat="1" ht="15">
      <c r="B251" s="209" t="s">
        <v>3151</v>
      </c>
      <c r="C251" s="226">
        <v>44347</v>
      </c>
      <c r="D251" s="180"/>
      <c r="E251" s="248"/>
      <c r="F251" s="240"/>
      <c r="G251" s="174"/>
      <c r="H251" s="174"/>
    </row>
    <row r="252" spans="2:8" s="251" customFormat="1" ht="38.25">
      <c r="B252" s="249" t="s">
        <v>2385</v>
      </c>
      <c r="C252" s="249" t="s">
        <v>3152</v>
      </c>
      <c r="D252" s="144" t="s">
        <v>2387</v>
      </c>
      <c r="E252" s="250" t="s">
        <v>2388</v>
      </c>
      <c r="F252" s="220" t="s">
        <v>2389</v>
      </c>
      <c r="G252" s="199"/>
      <c r="H252" s="199"/>
    </row>
    <row r="253" spans="2:8" s="244" customFormat="1" ht="15">
      <c r="B253" s="241" t="s">
        <v>3097</v>
      </c>
      <c r="C253" s="242">
        <v>10</v>
      </c>
      <c r="D253" s="252">
        <v>2731.2534999999998</v>
      </c>
      <c r="E253" s="253">
        <v>2755</v>
      </c>
      <c r="F253" s="318" t="s">
        <v>2749</v>
      </c>
      <c r="G253" s="213"/>
      <c r="H253" s="243"/>
    </row>
    <row r="254" spans="2:8" s="244" customFormat="1" ht="15">
      <c r="B254" s="241" t="s">
        <v>3102</v>
      </c>
      <c r="C254" s="242">
        <v>10</v>
      </c>
      <c r="D254" s="252">
        <v>6582.9952000000003</v>
      </c>
      <c r="E254" s="253">
        <v>6501</v>
      </c>
      <c r="F254" s="318"/>
      <c r="G254" s="254"/>
      <c r="H254" s="243"/>
    </row>
    <row r="255" spans="2:8" s="244" customFormat="1" ht="15">
      <c r="B255" s="241" t="s">
        <v>3104</v>
      </c>
      <c r="C255" s="242">
        <v>14</v>
      </c>
      <c r="D255" s="252">
        <v>4410.9399999999996</v>
      </c>
      <c r="E255" s="253">
        <v>4263</v>
      </c>
      <c r="F255" s="318"/>
      <c r="G255" s="254"/>
      <c r="H255" s="243"/>
    </row>
    <row r="256" spans="2:8" s="244" customFormat="1" ht="15">
      <c r="B256" s="241" t="s">
        <v>3105</v>
      </c>
      <c r="C256" s="242">
        <v>10</v>
      </c>
      <c r="D256" s="252">
        <v>14141.9596</v>
      </c>
      <c r="E256" s="253">
        <v>13765</v>
      </c>
      <c r="F256" s="318"/>
      <c r="G256" s="254"/>
      <c r="H256" s="243"/>
    </row>
    <row r="257" spans="2:8" s="244" customFormat="1" ht="15">
      <c r="B257" s="241" t="s">
        <v>3106</v>
      </c>
      <c r="C257" s="242">
        <v>32</v>
      </c>
      <c r="D257" s="252">
        <v>15317.4437</v>
      </c>
      <c r="E257" s="253">
        <v>15287</v>
      </c>
      <c r="F257" s="318"/>
      <c r="G257" s="254"/>
      <c r="H257" s="243"/>
    </row>
    <row r="258" spans="2:8" s="244" customFormat="1" ht="15">
      <c r="B258" s="241" t="s">
        <v>3107</v>
      </c>
      <c r="C258" s="242">
        <v>10</v>
      </c>
      <c r="D258" s="252">
        <v>15230.0386</v>
      </c>
      <c r="E258" s="253">
        <v>15344</v>
      </c>
      <c r="F258" s="318"/>
      <c r="G258" s="254"/>
      <c r="H258" s="243"/>
    </row>
    <row r="259" spans="2:8" s="244" customFormat="1" ht="15">
      <c r="B259" s="241" t="s">
        <v>3108</v>
      </c>
      <c r="C259" s="242">
        <v>10</v>
      </c>
      <c r="D259" s="252">
        <v>15120.8604</v>
      </c>
      <c r="E259" s="253">
        <v>15300</v>
      </c>
      <c r="F259" s="318"/>
      <c r="G259" s="254"/>
      <c r="H259" s="243"/>
    </row>
    <row r="260" spans="2:8">
      <c r="G260" s="255"/>
    </row>
    <row r="261" spans="2:8" s="173" customFormat="1">
      <c r="B261" s="196" t="s">
        <v>3153</v>
      </c>
      <c r="C261" s="181">
        <v>7.4000000000000003E-3</v>
      </c>
      <c r="F261" s="174"/>
      <c r="G261" s="174"/>
      <c r="H261" s="174"/>
    </row>
    <row r="262" spans="2:8" s="173" customFormat="1">
      <c r="B262" s="196"/>
      <c r="C262" s="181"/>
      <c r="F262" s="174"/>
      <c r="G262" s="256"/>
      <c r="H262" s="174"/>
    </row>
    <row r="263" spans="2:8" s="173" customFormat="1">
      <c r="B263" s="196"/>
      <c r="C263" s="181"/>
      <c r="F263" s="174"/>
      <c r="G263" s="257"/>
      <c r="H263" s="174"/>
    </row>
    <row r="264" spans="2:8" s="173" customFormat="1" ht="15.75">
      <c r="B264" s="258" t="s">
        <v>3154</v>
      </c>
      <c r="C264" s="175" t="s">
        <v>3148</v>
      </c>
      <c r="F264" s="174"/>
      <c r="G264" s="257"/>
      <c r="H264" s="174"/>
    </row>
    <row r="265" spans="2:8" s="173" customFormat="1" ht="15">
      <c r="B265" s="241" t="s">
        <v>3166</v>
      </c>
      <c r="C265" s="259">
        <v>5</v>
      </c>
      <c r="F265" s="174"/>
      <c r="G265" s="257"/>
      <c r="H265" s="174"/>
    </row>
    <row r="266" spans="2:8" s="173" customFormat="1" ht="15">
      <c r="B266" s="241" t="s">
        <v>3167</v>
      </c>
      <c r="C266" s="259">
        <v>60</v>
      </c>
      <c r="F266" s="174"/>
      <c r="G266" s="174"/>
      <c r="H266" s="174"/>
    </row>
    <row r="267" spans="2:8" s="173" customFormat="1" ht="15">
      <c r="B267" s="241" t="s">
        <v>3168</v>
      </c>
      <c r="C267" s="259">
        <v>55</v>
      </c>
      <c r="F267" s="174"/>
      <c r="G267" s="174"/>
      <c r="H267" s="174"/>
    </row>
    <row r="268" spans="2:8" s="173" customFormat="1" ht="15">
      <c r="B268" s="241" t="s">
        <v>3164</v>
      </c>
      <c r="C268" s="259">
        <v>20</v>
      </c>
      <c r="F268" s="174"/>
      <c r="G268" s="174"/>
      <c r="H268" s="174"/>
    </row>
    <row r="269" spans="2:8" s="173" customFormat="1" ht="15">
      <c r="B269" s="241" t="s">
        <v>3165</v>
      </c>
      <c r="C269" s="259">
        <v>20</v>
      </c>
      <c r="F269" s="174"/>
      <c r="G269" s="174"/>
      <c r="H269" s="174"/>
    </row>
    <row r="270" spans="2:8" s="173" customFormat="1" ht="15">
      <c r="B270" s="241" t="s">
        <v>3169</v>
      </c>
      <c r="C270" s="259">
        <v>25</v>
      </c>
      <c r="F270" s="174"/>
      <c r="G270" s="174"/>
      <c r="H270" s="174"/>
    </row>
    <row r="271" spans="2:8" s="173" customFormat="1" ht="15">
      <c r="B271" s="241" t="s">
        <v>3170</v>
      </c>
      <c r="C271" s="259">
        <v>89</v>
      </c>
      <c r="F271" s="174"/>
      <c r="G271" s="174"/>
      <c r="H271" s="174"/>
    </row>
    <row r="272" spans="2:8" s="173" customFormat="1" ht="15">
      <c r="B272" s="241" t="s">
        <v>3171</v>
      </c>
      <c r="C272" s="259">
        <v>30</v>
      </c>
      <c r="F272" s="174"/>
      <c r="G272" s="174"/>
      <c r="H272" s="174"/>
    </row>
    <row r="273" spans="2:8" s="173" customFormat="1" ht="15">
      <c r="B273" s="241" t="s">
        <v>3172</v>
      </c>
      <c r="C273" s="259">
        <v>145</v>
      </c>
      <c r="F273" s="174"/>
      <c r="G273" s="174"/>
      <c r="H273" s="174"/>
    </row>
    <row r="274" spans="2:8" s="173" customFormat="1" ht="15">
      <c r="B274" s="241" t="s">
        <v>3173</v>
      </c>
      <c r="C274" s="259">
        <v>135</v>
      </c>
      <c r="F274" s="174"/>
      <c r="G274" s="174"/>
      <c r="H274" s="174"/>
    </row>
    <row r="275" spans="2:8" s="173" customFormat="1" ht="15">
      <c r="B275" s="241" t="s">
        <v>3174</v>
      </c>
      <c r="C275" s="259">
        <v>960</v>
      </c>
      <c r="F275" s="174"/>
      <c r="G275" s="174"/>
      <c r="H275" s="174"/>
    </row>
    <row r="276" spans="2:8" s="173" customFormat="1" ht="15">
      <c r="B276" s="241" t="s">
        <v>3175</v>
      </c>
      <c r="C276" s="259">
        <v>20</v>
      </c>
      <c r="F276" s="174"/>
      <c r="G276" s="174"/>
      <c r="H276" s="174"/>
    </row>
    <row r="277" spans="2:8" s="173" customFormat="1" ht="15">
      <c r="B277" s="241" t="s">
        <v>3176</v>
      </c>
      <c r="C277" s="259">
        <v>30</v>
      </c>
      <c r="F277" s="174"/>
      <c r="G277" s="174"/>
      <c r="H277" s="174"/>
    </row>
    <row r="278" spans="2:8" s="173" customFormat="1" ht="15">
      <c r="B278" s="241" t="s">
        <v>3177</v>
      </c>
      <c r="C278" s="259">
        <v>12</v>
      </c>
      <c r="F278" s="174"/>
      <c r="G278" s="174"/>
      <c r="H278" s="174"/>
    </row>
    <row r="279" spans="2:8" s="173" customFormat="1" ht="15">
      <c r="B279" s="241" t="s">
        <v>3178</v>
      </c>
      <c r="C279" s="259">
        <v>10</v>
      </c>
      <c r="F279" s="174"/>
      <c r="G279" s="174"/>
      <c r="H279" s="174"/>
    </row>
    <row r="280" spans="2:8" s="173" customFormat="1" ht="15">
      <c r="B280" s="241" t="s">
        <v>3179</v>
      </c>
      <c r="C280" s="259">
        <v>5</v>
      </c>
      <c r="F280" s="174"/>
      <c r="G280" s="174"/>
      <c r="H280" s="174"/>
    </row>
    <row r="281" spans="2:8" s="173" customFormat="1" ht="15">
      <c r="B281" s="241" t="s">
        <v>3180</v>
      </c>
      <c r="C281" s="259">
        <v>65</v>
      </c>
      <c r="F281" s="174"/>
      <c r="G281" s="174"/>
      <c r="H281" s="174"/>
    </row>
    <row r="282" spans="2:8" s="173" customFormat="1" ht="15">
      <c r="B282" s="241" t="s">
        <v>3181</v>
      </c>
      <c r="C282" s="259">
        <v>50</v>
      </c>
      <c r="F282" s="174"/>
      <c r="G282" s="174"/>
      <c r="H282" s="174"/>
    </row>
    <row r="283" spans="2:8" s="173" customFormat="1" ht="15">
      <c r="B283" s="241" t="s">
        <v>3182</v>
      </c>
      <c r="C283" s="259">
        <v>41</v>
      </c>
      <c r="F283" s="174"/>
      <c r="G283" s="174"/>
      <c r="H283" s="174"/>
    </row>
    <row r="284" spans="2:8" s="173" customFormat="1" ht="15">
      <c r="B284" s="241" t="s">
        <v>3183</v>
      </c>
      <c r="C284" s="259">
        <v>1</v>
      </c>
      <c r="F284" s="174"/>
      <c r="G284" s="174"/>
      <c r="H284" s="174"/>
    </row>
    <row r="285" spans="2:8" s="173" customFormat="1" ht="15">
      <c r="B285" s="241" t="s">
        <v>3184</v>
      </c>
      <c r="C285" s="259">
        <v>91</v>
      </c>
      <c r="F285" s="174"/>
      <c r="G285" s="174"/>
      <c r="H285" s="174"/>
    </row>
    <row r="286" spans="2:8" s="173" customFormat="1" ht="15">
      <c r="B286" s="241" t="s">
        <v>3185</v>
      </c>
      <c r="C286" s="259">
        <v>20</v>
      </c>
      <c r="F286" s="174"/>
      <c r="G286" s="174"/>
      <c r="H286" s="174"/>
    </row>
    <row r="287" spans="2:8" s="173" customFormat="1" ht="15">
      <c r="B287" s="241" t="s">
        <v>3186</v>
      </c>
      <c r="C287" s="259">
        <v>15</v>
      </c>
      <c r="F287" s="174"/>
      <c r="G287" s="174"/>
      <c r="H287" s="174"/>
    </row>
    <row r="288" spans="2:8" s="173" customFormat="1" ht="15">
      <c r="B288" s="241" t="s">
        <v>3187</v>
      </c>
      <c r="C288" s="259">
        <v>46</v>
      </c>
      <c r="F288" s="174"/>
      <c r="G288" s="174"/>
      <c r="H288" s="174"/>
    </row>
    <row r="289" spans="2:8" s="173" customFormat="1" ht="15">
      <c r="B289" s="241" t="s">
        <v>3188</v>
      </c>
      <c r="C289" s="259">
        <v>1</v>
      </c>
      <c r="F289" s="174"/>
      <c r="G289" s="174"/>
      <c r="H289" s="174"/>
    </row>
    <row r="290" spans="2:8" s="173" customFormat="1" ht="15">
      <c r="B290" s="241" t="s">
        <v>3189</v>
      </c>
      <c r="C290" s="259">
        <v>1122</v>
      </c>
      <c r="F290" s="174"/>
      <c r="G290" s="174"/>
      <c r="H290" s="174"/>
    </row>
    <row r="291" spans="2:8" s="173" customFormat="1" ht="15">
      <c r="B291" s="241" t="s">
        <v>3190</v>
      </c>
      <c r="C291" s="259">
        <v>15</v>
      </c>
      <c r="F291" s="174"/>
      <c r="G291" s="174"/>
      <c r="H291" s="174"/>
    </row>
    <row r="292" spans="2:8" s="173" customFormat="1" ht="15">
      <c r="B292" s="241" t="s">
        <v>3191</v>
      </c>
      <c r="C292" s="259">
        <v>10</v>
      </c>
      <c r="F292" s="174"/>
      <c r="G292" s="174"/>
      <c r="H292" s="174"/>
    </row>
    <row r="293" spans="2:8" s="173" customFormat="1" ht="15">
      <c r="B293" s="244"/>
      <c r="C293" s="260"/>
      <c r="F293" s="174"/>
      <c r="G293" s="174"/>
      <c r="H293" s="174"/>
    </row>
    <row r="294" spans="2:8" s="173" customFormat="1">
      <c r="B294" s="196"/>
      <c r="C294" s="181"/>
      <c r="F294" s="174"/>
      <c r="G294" s="174"/>
      <c r="H294" s="174"/>
    </row>
    <row r="295" spans="2:8" s="173" customFormat="1" ht="15.75">
      <c r="B295" s="258" t="s">
        <v>3155</v>
      </c>
      <c r="C295" s="175" t="s">
        <v>3148</v>
      </c>
      <c r="F295" s="174"/>
      <c r="G295" s="174"/>
      <c r="H295" s="174"/>
    </row>
    <row r="296" spans="2:8" s="173" customFormat="1" ht="15">
      <c r="B296" s="241" t="s">
        <v>3166</v>
      </c>
      <c r="C296" s="259">
        <v>5</v>
      </c>
      <c r="F296" s="174"/>
      <c r="G296" s="174"/>
      <c r="H296" s="174"/>
    </row>
    <row r="297" spans="2:8" s="173" customFormat="1" ht="15">
      <c r="B297" s="241" t="s">
        <v>3167</v>
      </c>
      <c r="C297" s="259">
        <v>60</v>
      </c>
      <c r="F297" s="174"/>
      <c r="G297" s="174"/>
      <c r="H297" s="174"/>
    </row>
    <row r="298" spans="2:8" s="173" customFormat="1" ht="15">
      <c r="B298" s="241" t="s">
        <v>3168</v>
      </c>
      <c r="C298" s="259">
        <v>55</v>
      </c>
      <c r="F298" s="174"/>
      <c r="G298" s="174"/>
      <c r="H298" s="174"/>
    </row>
    <row r="299" spans="2:8" s="173" customFormat="1" ht="15">
      <c r="B299" s="241" t="s">
        <v>3164</v>
      </c>
      <c r="C299" s="259">
        <v>20</v>
      </c>
      <c r="F299" s="174"/>
      <c r="G299" s="174"/>
      <c r="H299" s="174"/>
    </row>
    <row r="300" spans="2:8" s="173" customFormat="1" ht="15">
      <c r="B300" s="241" t="s">
        <v>3165</v>
      </c>
      <c r="C300" s="259">
        <v>20</v>
      </c>
      <c r="F300" s="174"/>
      <c r="G300" s="174"/>
      <c r="H300" s="174"/>
    </row>
    <row r="301" spans="2:8" s="173" customFormat="1" ht="15">
      <c r="B301" s="241" t="s">
        <v>3169</v>
      </c>
      <c r="C301" s="259">
        <v>25</v>
      </c>
      <c r="F301" s="174"/>
      <c r="G301" s="174"/>
      <c r="H301" s="174"/>
    </row>
    <row r="302" spans="2:8" s="173" customFormat="1" ht="15">
      <c r="B302" s="241" t="s">
        <v>3170</v>
      </c>
      <c r="C302" s="259">
        <v>89</v>
      </c>
      <c r="F302" s="174"/>
      <c r="G302" s="174"/>
      <c r="H302" s="174"/>
    </row>
    <row r="303" spans="2:8" s="173" customFormat="1" ht="15">
      <c r="B303" s="241" t="s">
        <v>3171</v>
      </c>
      <c r="C303" s="259">
        <v>30</v>
      </c>
      <c r="F303" s="174"/>
      <c r="G303" s="174"/>
      <c r="H303" s="174"/>
    </row>
    <row r="304" spans="2:8" s="173" customFormat="1" ht="15">
      <c r="B304" s="241" t="s">
        <v>3172</v>
      </c>
      <c r="C304" s="259">
        <v>145</v>
      </c>
      <c r="F304" s="174"/>
      <c r="G304" s="174"/>
      <c r="H304" s="174"/>
    </row>
    <row r="305" spans="2:8" s="173" customFormat="1" ht="15">
      <c r="B305" s="241" t="s">
        <v>3173</v>
      </c>
      <c r="C305" s="259">
        <v>135</v>
      </c>
      <c r="F305" s="174"/>
      <c r="G305" s="174"/>
      <c r="H305" s="174"/>
    </row>
    <row r="306" spans="2:8" s="173" customFormat="1" ht="15">
      <c r="B306" s="241" t="s">
        <v>3174</v>
      </c>
      <c r="C306" s="259">
        <v>960</v>
      </c>
      <c r="F306" s="174"/>
      <c r="G306" s="174"/>
      <c r="H306" s="174"/>
    </row>
    <row r="307" spans="2:8" s="173" customFormat="1" ht="15">
      <c r="B307" s="241" t="s">
        <v>3175</v>
      </c>
      <c r="C307" s="259">
        <v>20</v>
      </c>
      <c r="F307" s="174"/>
      <c r="G307" s="174"/>
      <c r="H307" s="174"/>
    </row>
    <row r="308" spans="2:8" s="173" customFormat="1" ht="15">
      <c r="B308" s="241" t="s">
        <v>3176</v>
      </c>
      <c r="C308" s="259">
        <v>30</v>
      </c>
      <c r="F308" s="174"/>
      <c r="G308" s="174"/>
      <c r="H308" s="174"/>
    </row>
    <row r="309" spans="2:8" s="173" customFormat="1" ht="15">
      <c r="B309" s="241" t="s">
        <v>3177</v>
      </c>
      <c r="C309" s="259">
        <v>12</v>
      </c>
      <c r="F309" s="174"/>
      <c r="G309" s="174"/>
      <c r="H309" s="174"/>
    </row>
    <row r="310" spans="2:8" s="173" customFormat="1" ht="15">
      <c r="B310" s="241" t="s">
        <v>3178</v>
      </c>
      <c r="C310" s="259">
        <v>10</v>
      </c>
      <c r="F310" s="174"/>
      <c r="G310" s="174"/>
      <c r="H310" s="174"/>
    </row>
    <row r="311" spans="2:8" s="173" customFormat="1" ht="15">
      <c r="B311" s="241" t="s">
        <v>3179</v>
      </c>
      <c r="C311" s="259">
        <v>5</v>
      </c>
      <c r="F311" s="174"/>
      <c r="G311" s="174"/>
      <c r="H311" s="174"/>
    </row>
    <row r="312" spans="2:8" s="173" customFormat="1" ht="15">
      <c r="B312" s="241" t="s">
        <v>3180</v>
      </c>
      <c r="C312" s="259">
        <v>65</v>
      </c>
      <c r="F312" s="174"/>
      <c r="G312" s="174"/>
      <c r="H312" s="174"/>
    </row>
    <row r="313" spans="2:8" s="173" customFormat="1" ht="15">
      <c r="B313" s="241" t="s">
        <v>3181</v>
      </c>
      <c r="C313" s="259">
        <v>50</v>
      </c>
      <c r="F313" s="174"/>
      <c r="G313" s="174"/>
      <c r="H313" s="174"/>
    </row>
    <row r="314" spans="2:8" s="173" customFormat="1" ht="15">
      <c r="B314" s="241" t="s">
        <v>3182</v>
      </c>
      <c r="C314" s="259">
        <v>41</v>
      </c>
      <c r="F314" s="174"/>
      <c r="G314" s="174"/>
      <c r="H314" s="174"/>
    </row>
    <row r="315" spans="2:8" s="173" customFormat="1" ht="15">
      <c r="B315" s="241" t="s">
        <v>3183</v>
      </c>
      <c r="C315" s="259">
        <v>1</v>
      </c>
      <c r="F315" s="174"/>
      <c r="G315" s="174"/>
      <c r="H315" s="174"/>
    </row>
    <row r="316" spans="2:8" s="173" customFormat="1" ht="15">
      <c r="B316" s="241" t="s">
        <v>3184</v>
      </c>
      <c r="C316" s="259">
        <v>91</v>
      </c>
      <c r="F316" s="174"/>
      <c r="G316" s="174"/>
      <c r="H316" s="174"/>
    </row>
    <row r="317" spans="2:8" s="173" customFormat="1" ht="15">
      <c r="B317" s="241" t="s">
        <v>3185</v>
      </c>
      <c r="C317" s="259">
        <v>20</v>
      </c>
      <c r="F317" s="174"/>
      <c r="G317" s="174"/>
      <c r="H317" s="174"/>
    </row>
    <row r="318" spans="2:8" s="173" customFormat="1" ht="15">
      <c r="B318" s="241" t="s">
        <v>3186</v>
      </c>
      <c r="C318" s="259">
        <v>15</v>
      </c>
      <c r="F318" s="174"/>
      <c r="G318" s="174"/>
      <c r="H318" s="174"/>
    </row>
    <row r="319" spans="2:8" s="173" customFormat="1" ht="15">
      <c r="B319" s="241" t="s">
        <v>3187</v>
      </c>
      <c r="C319" s="259">
        <v>46</v>
      </c>
      <c r="F319" s="174"/>
      <c r="G319" s="174"/>
      <c r="H319" s="174"/>
    </row>
    <row r="320" spans="2:8" s="173" customFormat="1" ht="15">
      <c r="B320" s="241" t="s">
        <v>3188</v>
      </c>
      <c r="C320" s="259">
        <v>1</v>
      </c>
      <c r="F320" s="174"/>
      <c r="G320" s="174"/>
      <c r="H320" s="174"/>
    </row>
    <row r="321" spans="2:8" s="173" customFormat="1" ht="15">
      <c r="B321" s="241" t="s">
        <v>3189</v>
      </c>
      <c r="C321" s="259">
        <v>1122</v>
      </c>
      <c r="F321" s="174"/>
      <c r="G321" s="174"/>
      <c r="H321" s="174"/>
    </row>
    <row r="322" spans="2:8" s="173" customFormat="1" ht="15">
      <c r="B322" s="241" t="s">
        <v>3190</v>
      </c>
      <c r="C322" s="259">
        <v>15</v>
      </c>
      <c r="F322" s="174"/>
      <c r="G322" s="174"/>
      <c r="H322" s="174"/>
    </row>
    <row r="323" spans="2:8" s="173" customFormat="1" ht="15">
      <c r="B323" s="241" t="s">
        <v>3191</v>
      </c>
      <c r="C323" s="259">
        <v>10</v>
      </c>
      <c r="F323" s="174"/>
      <c r="G323" s="174"/>
      <c r="H323" s="174"/>
    </row>
    <row r="324" spans="2:8" s="173" customFormat="1">
      <c r="B324" s="196"/>
      <c r="C324" s="181"/>
      <c r="F324" s="174"/>
      <c r="G324" s="174"/>
      <c r="H324" s="174"/>
    </row>
    <row r="325" spans="2:8" s="173" customFormat="1">
      <c r="B325" s="196"/>
      <c r="C325" s="181"/>
      <c r="F325" s="174"/>
      <c r="G325" s="174"/>
      <c r="H325" s="174"/>
    </row>
    <row r="326" spans="2:8" s="173" customFormat="1" ht="15.75">
      <c r="B326" s="261" t="s">
        <v>3156</v>
      </c>
      <c r="C326" s="236" t="s">
        <v>2742</v>
      </c>
      <c r="F326" s="174"/>
      <c r="G326" s="174"/>
      <c r="H326" s="174"/>
    </row>
    <row r="327" spans="2:8" s="173" customFormat="1" ht="15">
      <c r="B327" s="241" t="s">
        <v>3166</v>
      </c>
      <c r="C327" s="262">
        <v>9386375</v>
      </c>
      <c r="F327" s="174"/>
      <c r="G327" s="174"/>
      <c r="H327" s="174"/>
    </row>
    <row r="328" spans="2:8" s="173" customFormat="1" ht="15">
      <c r="B328" s="241" t="s">
        <v>3167</v>
      </c>
      <c r="C328" s="262">
        <v>114775466.75</v>
      </c>
      <c r="F328" s="174"/>
      <c r="G328" s="174"/>
      <c r="H328" s="174"/>
    </row>
    <row r="329" spans="2:8" s="173" customFormat="1" ht="15">
      <c r="B329" s="241" t="s">
        <v>3168</v>
      </c>
      <c r="C329" s="262">
        <v>105993895.23999999</v>
      </c>
      <c r="F329" s="174"/>
      <c r="G329" s="174"/>
      <c r="H329" s="174"/>
    </row>
    <row r="330" spans="2:8" s="173" customFormat="1" ht="15">
      <c r="B330" s="241" t="s">
        <v>3164</v>
      </c>
      <c r="C330" s="262">
        <v>5444538.7699999996</v>
      </c>
      <c r="F330" s="174"/>
      <c r="G330" s="174"/>
      <c r="H330" s="174"/>
    </row>
    <row r="331" spans="2:8" s="173" customFormat="1" ht="15">
      <c r="B331" s="241" t="s">
        <v>3165</v>
      </c>
      <c r="C331" s="262">
        <v>5357000</v>
      </c>
      <c r="F331" s="174"/>
      <c r="G331" s="174"/>
      <c r="H331" s="174"/>
    </row>
    <row r="332" spans="2:8" s="173" customFormat="1" ht="15">
      <c r="B332" s="241" t="s">
        <v>3169</v>
      </c>
      <c r="C332" s="262">
        <v>11963500.050000001</v>
      </c>
      <c r="F332" s="174"/>
      <c r="G332" s="174"/>
      <c r="H332" s="174"/>
    </row>
    <row r="333" spans="2:8" s="173" customFormat="1" ht="15">
      <c r="B333" s="241" t="s">
        <v>3170</v>
      </c>
      <c r="C333" s="262">
        <v>431757239.62</v>
      </c>
      <c r="F333" s="174"/>
      <c r="G333" s="174"/>
      <c r="H333" s="174"/>
    </row>
    <row r="334" spans="2:8" s="173" customFormat="1" ht="15">
      <c r="B334" s="241" t="s">
        <v>3171</v>
      </c>
      <c r="C334" s="262">
        <v>144250000</v>
      </c>
      <c r="F334" s="174"/>
      <c r="G334" s="174"/>
      <c r="H334" s="174"/>
    </row>
    <row r="335" spans="2:8" s="173" customFormat="1" ht="15">
      <c r="B335" s="241" t="s">
        <v>3172</v>
      </c>
      <c r="C335" s="262">
        <v>70995029.989999995</v>
      </c>
      <c r="F335" s="174"/>
      <c r="G335" s="174"/>
      <c r="H335" s="174"/>
    </row>
    <row r="336" spans="2:8" s="173" customFormat="1" ht="15">
      <c r="B336" s="241" t="s">
        <v>3173</v>
      </c>
      <c r="C336" s="262">
        <v>65070485.850000009</v>
      </c>
      <c r="F336" s="174"/>
      <c r="G336" s="174"/>
      <c r="H336" s="174"/>
    </row>
    <row r="337" spans="2:8" s="173" customFormat="1" ht="15">
      <c r="B337" s="241" t="s">
        <v>3174</v>
      </c>
      <c r="C337" s="262">
        <v>475776845.65999997</v>
      </c>
      <c r="F337" s="174"/>
      <c r="G337" s="174"/>
      <c r="H337" s="174"/>
    </row>
    <row r="338" spans="2:8" s="173" customFormat="1" ht="15">
      <c r="B338" s="241" t="s">
        <v>3175</v>
      </c>
      <c r="C338" s="262">
        <v>6330345.9199999999</v>
      </c>
      <c r="F338" s="174"/>
      <c r="G338" s="174"/>
      <c r="H338" s="174"/>
    </row>
    <row r="339" spans="2:8" s="173" customFormat="1" ht="15">
      <c r="B339" s="241" t="s">
        <v>3176</v>
      </c>
      <c r="C339" s="262">
        <v>9500666.8900000006</v>
      </c>
      <c r="F339" s="174"/>
      <c r="G339" s="174"/>
      <c r="H339" s="174"/>
    </row>
    <row r="340" spans="2:8" s="173" customFormat="1" ht="15">
      <c r="B340" s="241" t="s">
        <v>3177</v>
      </c>
      <c r="C340" s="262">
        <v>4932000</v>
      </c>
      <c r="F340" s="174"/>
      <c r="G340" s="174"/>
      <c r="H340" s="174"/>
    </row>
    <row r="341" spans="2:8" s="173" customFormat="1" ht="15">
      <c r="B341" s="241" t="s">
        <v>3178</v>
      </c>
      <c r="C341" s="262">
        <v>8541411.5</v>
      </c>
      <c r="F341" s="174"/>
      <c r="G341" s="174"/>
      <c r="H341" s="174"/>
    </row>
    <row r="342" spans="2:8" s="173" customFormat="1" ht="15">
      <c r="B342" s="241" t="s">
        <v>3179</v>
      </c>
      <c r="C342" s="262">
        <v>4230500</v>
      </c>
      <c r="F342" s="174"/>
      <c r="G342" s="174"/>
      <c r="H342" s="174"/>
    </row>
    <row r="343" spans="2:8" s="173" customFormat="1" ht="15">
      <c r="B343" s="241" t="s">
        <v>3180</v>
      </c>
      <c r="C343" s="262">
        <v>49422500</v>
      </c>
      <c r="F343" s="174"/>
      <c r="G343" s="174"/>
      <c r="H343" s="174"/>
    </row>
    <row r="344" spans="2:8" s="173" customFormat="1" ht="15">
      <c r="B344" s="241" t="s">
        <v>3181</v>
      </c>
      <c r="C344" s="262">
        <v>37571900</v>
      </c>
      <c r="F344" s="174"/>
      <c r="G344" s="174"/>
      <c r="H344" s="174"/>
    </row>
    <row r="345" spans="2:8" s="173" customFormat="1" ht="15">
      <c r="B345" s="241" t="s">
        <v>3182</v>
      </c>
      <c r="C345" s="262">
        <v>31077900.02</v>
      </c>
      <c r="F345" s="174"/>
      <c r="G345" s="174"/>
      <c r="H345" s="174"/>
    </row>
    <row r="346" spans="2:8" s="173" customFormat="1" ht="15">
      <c r="B346" s="241" t="s">
        <v>3183</v>
      </c>
      <c r="C346" s="262">
        <v>779300</v>
      </c>
      <c r="F346" s="174"/>
      <c r="G346" s="174"/>
      <c r="H346" s="174"/>
    </row>
    <row r="347" spans="2:8" s="173" customFormat="1" ht="15">
      <c r="B347" s="241" t="s">
        <v>3184</v>
      </c>
      <c r="C347" s="262">
        <v>171321421.09999999</v>
      </c>
      <c r="F347" s="174"/>
      <c r="G347" s="174"/>
      <c r="H347" s="174"/>
    </row>
    <row r="348" spans="2:8" s="173" customFormat="1" ht="15">
      <c r="B348" s="241" t="s">
        <v>3185</v>
      </c>
      <c r="C348" s="262">
        <v>14888500</v>
      </c>
      <c r="F348" s="174"/>
      <c r="G348" s="174"/>
      <c r="H348" s="174"/>
    </row>
    <row r="349" spans="2:8" s="173" customFormat="1" ht="15">
      <c r="B349" s="241" t="s">
        <v>3186</v>
      </c>
      <c r="C349" s="262">
        <v>14633668.270000001</v>
      </c>
      <c r="F349" s="174"/>
      <c r="G349" s="174"/>
      <c r="H349" s="174"/>
    </row>
    <row r="350" spans="2:8" s="173" customFormat="1" ht="15">
      <c r="B350" s="241" t="s">
        <v>3187</v>
      </c>
      <c r="C350" s="262">
        <v>100746385.86000001</v>
      </c>
      <c r="F350" s="174"/>
      <c r="G350" s="174"/>
      <c r="H350" s="174"/>
    </row>
    <row r="351" spans="2:8" s="173" customFormat="1" ht="15">
      <c r="B351" s="241" t="s">
        <v>3188</v>
      </c>
      <c r="C351" s="262">
        <v>360882.68</v>
      </c>
      <c r="F351" s="174"/>
      <c r="G351" s="174"/>
      <c r="H351" s="174"/>
    </row>
    <row r="352" spans="2:8" s="173" customFormat="1" ht="15">
      <c r="B352" s="241" t="s">
        <v>3189</v>
      </c>
      <c r="C352" s="262">
        <v>416100594.31999999</v>
      </c>
      <c r="F352" s="174"/>
      <c r="G352" s="174"/>
      <c r="H352" s="174"/>
    </row>
    <row r="353" spans="2:8" s="173" customFormat="1" ht="15">
      <c r="B353" s="241" t="s">
        <v>3190</v>
      </c>
      <c r="C353" s="262">
        <v>17202623.550000001</v>
      </c>
      <c r="F353" s="174"/>
      <c r="G353" s="174"/>
      <c r="H353" s="174"/>
    </row>
    <row r="354" spans="2:8" s="173" customFormat="1" ht="15">
      <c r="B354" s="241" t="s">
        <v>3191</v>
      </c>
      <c r="C354" s="262">
        <v>11482500</v>
      </c>
      <c r="F354" s="174"/>
      <c r="G354" s="174"/>
      <c r="H354" s="174"/>
    </row>
    <row r="355" spans="2:8" s="173" customFormat="1">
      <c r="B355" s="196"/>
      <c r="C355" s="182">
        <f>SUM(C327:C354)</f>
        <v>2339893477.0400004</v>
      </c>
      <c r="F355" s="174"/>
      <c r="G355" s="174"/>
      <c r="H355" s="174"/>
    </row>
    <row r="356" spans="2:8" s="173" customFormat="1">
      <c r="B356" s="196"/>
      <c r="C356" s="182"/>
      <c r="F356" s="174"/>
      <c r="G356" s="174"/>
      <c r="H356" s="174"/>
    </row>
    <row r="357" spans="2:8" s="173" customFormat="1" ht="15.75">
      <c r="B357" s="261" t="s">
        <v>3213</v>
      </c>
      <c r="C357" s="236" t="s">
        <v>2742</v>
      </c>
      <c r="F357" s="174"/>
      <c r="G357" s="174"/>
      <c r="H357" s="174"/>
    </row>
    <row r="358" spans="2:8" s="173" customFormat="1" ht="15">
      <c r="B358" s="241" t="s">
        <v>3166</v>
      </c>
      <c r="C358" s="262">
        <v>9351224.4000000004</v>
      </c>
      <c r="F358" s="174"/>
      <c r="G358" s="174"/>
      <c r="H358" s="174"/>
    </row>
    <row r="359" spans="2:8" s="173" customFormat="1" ht="15">
      <c r="B359" s="241" t="s">
        <v>3167</v>
      </c>
      <c r="C359" s="262">
        <v>115228316.36</v>
      </c>
      <c r="F359" s="174"/>
      <c r="G359" s="174"/>
      <c r="H359" s="174"/>
    </row>
    <row r="360" spans="2:8" s="173" customFormat="1" ht="15">
      <c r="B360" s="241" t="s">
        <v>3168</v>
      </c>
      <c r="C360" s="262">
        <v>106515476.60700001</v>
      </c>
      <c r="F360" s="174"/>
      <c r="G360" s="174"/>
      <c r="H360" s="174"/>
    </row>
    <row r="361" spans="2:8" s="173" customFormat="1" ht="15">
      <c r="B361" s="241" t="s">
        <v>3164</v>
      </c>
      <c r="C361" s="262">
        <v>5427921.1299999999</v>
      </c>
      <c r="F361" s="174"/>
      <c r="G361" s="174"/>
      <c r="H361" s="174"/>
    </row>
    <row r="362" spans="2:8" s="173" customFormat="1" ht="15">
      <c r="B362" s="241" t="s">
        <v>3165</v>
      </c>
      <c r="C362" s="262">
        <v>5216473.4399999995</v>
      </c>
      <c r="F362" s="174"/>
      <c r="G362" s="174"/>
      <c r="H362" s="174"/>
    </row>
    <row r="363" spans="2:8" s="173" customFormat="1" ht="15">
      <c r="B363" s="241" t="s">
        <v>3169</v>
      </c>
      <c r="C363" s="262">
        <v>12017327.539999999</v>
      </c>
      <c r="F363" s="174"/>
      <c r="G363" s="174"/>
      <c r="H363" s="174"/>
    </row>
    <row r="364" spans="2:8" s="173" customFormat="1" ht="15">
      <c r="B364" s="241" t="s">
        <v>3170</v>
      </c>
      <c r="C364" s="262">
        <v>433667644.28000009</v>
      </c>
      <c r="F364" s="174"/>
      <c r="G364" s="174"/>
      <c r="H364" s="174"/>
    </row>
    <row r="365" spans="2:8" s="173" customFormat="1" ht="15">
      <c r="B365" s="241" t="s">
        <v>3171</v>
      </c>
      <c r="C365" s="262">
        <v>145934567.37</v>
      </c>
      <c r="F365" s="174"/>
      <c r="G365" s="174"/>
      <c r="H365" s="174"/>
    </row>
    <row r="366" spans="2:8" s="173" customFormat="1" ht="15">
      <c r="B366" s="241" t="s">
        <v>3172</v>
      </c>
      <c r="C366" s="262">
        <v>71170607.859999999</v>
      </c>
      <c r="F366" s="174"/>
      <c r="G366" s="174"/>
      <c r="H366" s="174"/>
    </row>
    <row r="367" spans="2:8" s="173" customFormat="1" ht="15">
      <c r="B367" s="241" t="s">
        <v>3173</v>
      </c>
      <c r="C367" s="262">
        <v>65314215.100000001</v>
      </c>
      <c r="F367" s="174"/>
      <c r="G367" s="174"/>
      <c r="H367" s="174"/>
    </row>
    <row r="368" spans="2:8" s="173" customFormat="1" ht="15">
      <c r="B368" s="241" t="s">
        <v>3174</v>
      </c>
      <c r="C368" s="262">
        <v>465749530.09000003</v>
      </c>
      <c r="F368" s="174"/>
      <c r="G368" s="174"/>
      <c r="H368" s="174"/>
    </row>
    <row r="369" spans="2:8" s="173" customFormat="1" ht="15">
      <c r="B369" s="241" t="s">
        <v>3175</v>
      </c>
      <c r="C369" s="262">
        <v>6399250.5700000003</v>
      </c>
      <c r="F369" s="174"/>
      <c r="G369" s="174"/>
      <c r="H369" s="174"/>
    </row>
    <row r="370" spans="2:8" s="173" customFormat="1" ht="15">
      <c r="B370" s="241" t="s">
        <v>3176</v>
      </c>
      <c r="C370" s="262">
        <v>9218645.9100000001</v>
      </c>
      <c r="F370" s="174"/>
      <c r="G370" s="174"/>
      <c r="H370" s="174"/>
    </row>
    <row r="371" spans="2:8" s="173" customFormat="1" ht="15">
      <c r="B371" s="241" t="s">
        <v>3177</v>
      </c>
      <c r="C371" s="262">
        <v>4717527.47</v>
      </c>
      <c r="F371" s="174"/>
      <c r="G371" s="174"/>
      <c r="H371" s="174"/>
    </row>
    <row r="372" spans="2:8" s="173" customFormat="1" ht="15">
      <c r="B372" s="241" t="s">
        <v>3178</v>
      </c>
      <c r="C372" s="262">
        <v>8630000</v>
      </c>
      <c r="F372" s="174"/>
      <c r="G372" s="174"/>
      <c r="H372" s="174"/>
    </row>
    <row r="373" spans="2:8" s="173" customFormat="1" ht="15">
      <c r="B373" s="241" t="s">
        <v>3179</v>
      </c>
      <c r="C373" s="262">
        <v>4093616.54</v>
      </c>
      <c r="F373" s="174"/>
      <c r="G373" s="174"/>
      <c r="H373" s="174"/>
    </row>
    <row r="374" spans="2:8" s="173" customFormat="1" ht="15">
      <c r="B374" s="241" t="s">
        <v>3180</v>
      </c>
      <c r="C374" s="262">
        <v>49840136.120000005</v>
      </c>
      <c r="F374" s="174"/>
      <c r="G374" s="174"/>
      <c r="H374" s="174"/>
    </row>
    <row r="375" spans="2:8" s="173" customFormat="1" ht="15">
      <c r="B375" s="241" t="s">
        <v>3181</v>
      </c>
      <c r="C375" s="262">
        <v>37704568.990000002</v>
      </c>
      <c r="F375" s="174"/>
      <c r="G375" s="174"/>
      <c r="H375" s="174"/>
    </row>
    <row r="376" spans="2:8" s="173" customFormat="1" ht="15">
      <c r="B376" s="241" t="s">
        <v>3182</v>
      </c>
      <c r="C376" s="262">
        <v>31213132.479999997</v>
      </c>
      <c r="F376" s="174"/>
      <c r="G376" s="174"/>
      <c r="H376" s="174"/>
    </row>
    <row r="377" spans="2:8" s="173" customFormat="1" ht="15">
      <c r="B377" s="241" t="s">
        <v>3183</v>
      </c>
      <c r="C377" s="262">
        <v>778384.11</v>
      </c>
      <c r="F377" s="174"/>
      <c r="G377" s="174"/>
      <c r="H377" s="174"/>
    </row>
    <row r="378" spans="2:8" s="173" customFormat="1" ht="15">
      <c r="B378" s="241" t="s">
        <v>3184</v>
      </c>
      <c r="C378" s="262">
        <v>169382850</v>
      </c>
      <c r="F378" s="174"/>
      <c r="G378" s="174"/>
      <c r="H378" s="174"/>
    </row>
    <row r="379" spans="2:8" s="173" customFormat="1" ht="15">
      <c r="B379" s="241" t="s">
        <v>3185</v>
      </c>
      <c r="C379" s="262">
        <v>17240398.010000002</v>
      </c>
      <c r="F379" s="174"/>
      <c r="G379" s="174"/>
      <c r="H379" s="174"/>
    </row>
    <row r="380" spans="2:8" s="173" customFormat="1" ht="15">
      <c r="B380" s="241" t="s">
        <v>3186</v>
      </c>
      <c r="C380" s="262">
        <v>11317000.050000001</v>
      </c>
      <c r="F380" s="174"/>
      <c r="G380" s="174"/>
      <c r="H380" s="174"/>
    </row>
    <row r="381" spans="2:8" s="173" customFormat="1" ht="15">
      <c r="B381" s="241" t="s">
        <v>3187</v>
      </c>
      <c r="C381" s="262">
        <v>98686230.040000007</v>
      </c>
      <c r="F381" s="174"/>
      <c r="G381" s="174"/>
      <c r="H381" s="174"/>
    </row>
    <row r="382" spans="2:8" s="173" customFormat="1" ht="15">
      <c r="B382" s="241" t="s">
        <v>3188</v>
      </c>
      <c r="C382" s="262">
        <v>362045</v>
      </c>
      <c r="F382" s="174"/>
      <c r="G382" s="174"/>
      <c r="H382" s="174"/>
    </row>
    <row r="383" spans="2:8" s="173" customFormat="1" ht="15">
      <c r="B383" s="241" t="s">
        <v>3189</v>
      </c>
      <c r="C383" s="262">
        <v>401279265.00999999</v>
      </c>
      <c r="F383" s="174"/>
      <c r="G383" s="174"/>
      <c r="H383" s="174"/>
    </row>
    <row r="384" spans="2:8" s="173" customFormat="1" ht="15">
      <c r="B384" s="241" t="s">
        <v>3190</v>
      </c>
      <c r="C384" s="262">
        <v>17349750</v>
      </c>
      <c r="F384" s="174"/>
      <c r="G384" s="174"/>
      <c r="H384" s="174"/>
    </row>
    <row r="385" spans="2:8" s="173" customFormat="1" ht="15">
      <c r="B385" s="241" t="s">
        <v>3191</v>
      </c>
      <c r="C385" s="262">
        <v>11304465.779999999</v>
      </c>
      <c r="F385" s="174"/>
      <c r="G385" s="174"/>
      <c r="H385" s="174"/>
    </row>
    <row r="386" spans="2:8" s="173" customFormat="1">
      <c r="B386" s="196"/>
      <c r="C386" s="182">
        <f>SUM(C358:C385)</f>
        <v>2315110570.2570004</v>
      </c>
      <c r="F386" s="174"/>
      <c r="G386" s="174"/>
      <c r="H386" s="174"/>
    </row>
    <row r="387" spans="2:8" s="173" customFormat="1">
      <c r="B387" s="196"/>
      <c r="C387" s="181"/>
      <c r="F387" s="174"/>
      <c r="G387" s="174"/>
      <c r="H387" s="174"/>
    </row>
    <row r="388" spans="2:8" s="173" customFormat="1" ht="15.75">
      <c r="B388" s="263" t="s">
        <v>2748</v>
      </c>
      <c r="C388" s="182">
        <f>+C386-C355</f>
        <v>-24782906.782999992</v>
      </c>
      <c r="F388" s="174"/>
      <c r="G388" s="174"/>
      <c r="H388" s="174"/>
    </row>
    <row r="389" spans="2:8" s="173" customFormat="1">
      <c r="B389" s="196"/>
      <c r="C389" s="181"/>
      <c r="F389" s="174"/>
      <c r="G389" s="174"/>
      <c r="H389" s="174"/>
    </row>
    <row r="391" spans="2:8" ht="15">
      <c r="B391" s="209" t="s">
        <v>3157</v>
      </c>
      <c r="C391" s="264">
        <v>44347</v>
      </c>
      <c r="D391" s="180"/>
      <c r="E391" s="248"/>
      <c r="F391" s="240"/>
    </row>
    <row r="392" spans="2:8" ht="38.25">
      <c r="B392" s="249" t="s">
        <v>2385</v>
      </c>
      <c r="C392" s="249" t="s">
        <v>2736</v>
      </c>
      <c r="D392" s="144" t="s">
        <v>2387</v>
      </c>
      <c r="E392" s="250" t="s">
        <v>2388</v>
      </c>
      <c r="F392" s="220" t="s">
        <v>2389</v>
      </c>
    </row>
    <row r="393" spans="2:8" ht="15">
      <c r="B393" s="228"/>
      <c r="C393" s="229"/>
      <c r="D393" s="183"/>
      <c r="E393" s="183"/>
      <c r="F393" s="308" t="s">
        <v>2749</v>
      </c>
    </row>
    <row r="394" spans="2:8" s="260" customFormat="1" ht="15">
      <c r="B394" s="228"/>
      <c r="C394" s="229"/>
      <c r="D394" s="183"/>
      <c r="E394" s="183"/>
      <c r="F394" s="309"/>
      <c r="G394" s="265"/>
      <c r="H394" s="265"/>
    </row>
    <row r="395" spans="2:8">
      <c r="B395" s="266"/>
      <c r="C395" s="210"/>
      <c r="D395" s="210"/>
      <c r="E395" s="210"/>
      <c r="F395" s="240"/>
    </row>
    <row r="396" spans="2:8">
      <c r="B396" s="210"/>
      <c r="C396" s="210"/>
      <c r="D396" s="210"/>
      <c r="E396" s="210"/>
      <c r="F396" s="240"/>
    </row>
    <row r="397" spans="2:8">
      <c r="B397" s="267" t="s">
        <v>2750</v>
      </c>
      <c r="C397" s="184"/>
      <c r="D397" s="210"/>
      <c r="E397" s="210"/>
      <c r="F397" s="240"/>
    </row>
    <row r="398" spans="2:8">
      <c r="B398" s="210"/>
      <c r="C398" s="210"/>
      <c r="D398" s="210"/>
      <c r="E398" s="210"/>
      <c r="F398" s="240"/>
    </row>
    <row r="399" spans="2:8" ht="15">
      <c r="B399" s="268" t="s">
        <v>3158</v>
      </c>
      <c r="C399" s="210"/>
      <c r="D399" s="210"/>
      <c r="E399" s="210"/>
      <c r="F399" s="240"/>
    </row>
    <row r="400" spans="2:8" ht="15">
      <c r="B400" s="268"/>
      <c r="C400" s="210"/>
      <c r="D400" s="210"/>
      <c r="E400" s="210"/>
      <c r="F400" s="240"/>
    </row>
    <row r="401" spans="2:6" ht="15">
      <c r="B401" s="269" t="s">
        <v>3159</v>
      </c>
      <c r="C401" s="185" t="s">
        <v>2740</v>
      </c>
      <c r="D401" s="210"/>
      <c r="E401" s="210"/>
      <c r="F401" s="240"/>
    </row>
    <row r="402" spans="2:6" ht="15">
      <c r="B402" s="270"/>
      <c r="C402" s="271" t="s">
        <v>192</v>
      </c>
      <c r="D402" s="210"/>
      <c r="E402" s="210"/>
      <c r="F402" s="240"/>
    </row>
    <row r="403" spans="2:6" ht="15">
      <c r="B403" s="272"/>
      <c r="C403" s="271" t="s">
        <v>192</v>
      </c>
      <c r="D403" s="210"/>
      <c r="E403" s="210"/>
      <c r="F403" s="240"/>
    </row>
    <row r="404" spans="2:6" ht="15">
      <c r="B404" s="268"/>
      <c r="C404" s="185"/>
      <c r="D404" s="210"/>
      <c r="E404" s="210"/>
      <c r="F404" s="240"/>
    </row>
    <row r="405" spans="2:6" ht="15">
      <c r="B405" s="269" t="s">
        <v>3160</v>
      </c>
      <c r="C405" s="185" t="s">
        <v>2740</v>
      </c>
      <c r="D405" s="210"/>
      <c r="E405" s="210"/>
      <c r="F405" s="240"/>
    </row>
    <row r="406" spans="2:6" ht="15">
      <c r="B406" s="270"/>
      <c r="C406" s="271" t="s">
        <v>192</v>
      </c>
      <c r="D406" s="210"/>
      <c r="E406" s="210"/>
      <c r="F406" s="240"/>
    </row>
    <row r="407" spans="2:6" ht="15">
      <c r="B407" s="272"/>
      <c r="C407" s="271" t="s">
        <v>192</v>
      </c>
      <c r="D407" s="210"/>
      <c r="E407" s="210"/>
      <c r="F407" s="240"/>
    </row>
    <row r="408" spans="2:6" ht="15">
      <c r="B408" s="268"/>
      <c r="C408" s="185"/>
      <c r="D408" s="210"/>
      <c r="E408" s="210"/>
      <c r="F408" s="240"/>
    </row>
    <row r="409" spans="2:6" ht="15">
      <c r="B409" s="269" t="s">
        <v>3161</v>
      </c>
      <c r="C409" s="185" t="s">
        <v>2742</v>
      </c>
      <c r="D409" s="210"/>
      <c r="E409" s="210"/>
      <c r="F409" s="240"/>
    </row>
    <row r="410" spans="2:6" ht="15">
      <c r="B410" s="270"/>
      <c r="C410" s="271" t="s">
        <v>192</v>
      </c>
      <c r="D410" s="210"/>
      <c r="E410" s="210"/>
      <c r="F410" s="240"/>
    </row>
    <row r="411" spans="2:6" ht="15">
      <c r="B411" s="272"/>
      <c r="C411" s="271" t="s">
        <v>192</v>
      </c>
      <c r="D411" s="210"/>
      <c r="E411" s="210"/>
      <c r="F411" s="240"/>
    </row>
    <row r="412" spans="2:6" ht="15">
      <c r="B412" s="268"/>
      <c r="C412" s="185"/>
      <c r="D412" s="210"/>
      <c r="E412" s="210"/>
      <c r="F412" s="240"/>
    </row>
    <row r="413" spans="2:6" ht="15">
      <c r="B413" s="269" t="s">
        <v>3162</v>
      </c>
      <c r="C413" s="186" t="s">
        <v>2742</v>
      </c>
      <c r="D413" s="210"/>
      <c r="E413" s="210"/>
      <c r="F413" s="240"/>
    </row>
    <row r="414" spans="2:6" ht="15">
      <c r="B414" s="270"/>
      <c r="C414" s="187" t="s">
        <v>192</v>
      </c>
      <c r="D414" s="210"/>
      <c r="E414" s="210"/>
      <c r="F414" s="240"/>
    </row>
    <row r="415" spans="2:6" ht="15">
      <c r="B415" s="272"/>
      <c r="C415" s="271" t="s">
        <v>192</v>
      </c>
      <c r="D415" s="210"/>
      <c r="E415" s="210"/>
      <c r="F415" s="240"/>
    </row>
    <row r="416" spans="2:6" ht="15">
      <c r="B416" s="268"/>
      <c r="C416" s="185"/>
      <c r="D416" s="210"/>
      <c r="E416" s="210"/>
      <c r="F416" s="240"/>
    </row>
    <row r="417" spans="2:6" ht="15">
      <c r="B417" s="273" t="s">
        <v>3163</v>
      </c>
      <c r="C417" s="271" t="s">
        <v>192</v>
      </c>
      <c r="D417" s="274"/>
      <c r="E417" s="210"/>
      <c r="F417" s="240"/>
    </row>
    <row r="418" spans="2:6">
      <c r="C418" s="190"/>
    </row>
    <row r="419" spans="2:6">
      <c r="C419" s="190"/>
    </row>
  </sheetData>
  <sortState xmlns:xlrd2="http://schemas.microsoft.com/office/spreadsheetml/2017/richdata2" ref="J15:J75">
    <sortCondition descending="1" ref="J15:J75"/>
  </sortState>
  <mergeCells count="8">
    <mergeCell ref="F393:F394"/>
    <mergeCell ref="B1:E1"/>
    <mergeCell ref="I102:I103"/>
    <mergeCell ref="I99:I100"/>
    <mergeCell ref="C3:C8"/>
    <mergeCell ref="F169:F178"/>
    <mergeCell ref="F231:F246"/>
    <mergeCell ref="F253:F259"/>
  </mergeCells>
  <conditionalFormatting sqref="I93:I98 I104:I115 I101">
    <cfRule type="expression" dxfId="17" priority="19">
      <formula>ROUND(I93,2)=0</formula>
    </cfRule>
    <cfRule type="expression" dxfId="16" priority="20">
      <formula>ISNUMBER(I93)</formula>
    </cfRule>
  </conditionalFormatting>
  <conditionalFormatting sqref="C185:C192">
    <cfRule type="expression" dxfId="15" priority="13">
      <formula>#REF!="Total"</formula>
    </cfRule>
  </conditionalFormatting>
  <conditionalFormatting sqref="C185:C192">
    <cfRule type="expression" dxfId="14" priority="12">
      <formula>#REF!="Total"</formula>
    </cfRule>
  </conditionalFormatting>
  <conditionalFormatting sqref="C185:C192">
    <cfRule type="expression" dxfId="13" priority="11">
      <formula>#REF!="Total"</formula>
    </cfRule>
  </conditionalFormatting>
  <conditionalFormatting sqref="C185 C187:C188 C191:C192">
    <cfRule type="expression" dxfId="12" priority="10">
      <formula>$A184="Total"</formula>
    </cfRule>
  </conditionalFormatting>
  <conditionalFormatting sqref="C185:C192">
    <cfRule type="expression" dxfId="11" priority="9">
      <formula>#REF!="Total"</formula>
    </cfRule>
  </conditionalFormatting>
  <conditionalFormatting sqref="C186 C189:C190">
    <cfRule type="expression" dxfId="10" priority="14">
      <formula>#REF!="Total"</formula>
    </cfRule>
  </conditionalFormatting>
  <conditionalFormatting sqref="C185">
    <cfRule type="expression" dxfId="9" priority="15">
      <formula>$A147="Total"</formula>
    </cfRule>
  </conditionalFormatting>
  <conditionalFormatting sqref="C186:C192">
    <cfRule type="expression" dxfId="8" priority="16">
      <formula>#REF!="Total"</formula>
    </cfRule>
  </conditionalFormatting>
  <conditionalFormatting sqref="C195:C202">
    <cfRule type="expression" dxfId="7" priority="5">
      <formula>#REF!="Total"</formula>
    </cfRule>
  </conditionalFormatting>
  <conditionalFormatting sqref="C195:C202">
    <cfRule type="expression" dxfId="6" priority="4">
      <formula>#REF!="Total"</formula>
    </cfRule>
  </conditionalFormatting>
  <conditionalFormatting sqref="C195:C202">
    <cfRule type="expression" dxfId="5" priority="3">
      <formula>#REF!="Total"</formula>
    </cfRule>
  </conditionalFormatting>
  <conditionalFormatting sqref="C195 C197:C198 C201:C202">
    <cfRule type="expression" dxfId="4" priority="2">
      <formula>$A194="Total"</formula>
    </cfRule>
  </conditionalFormatting>
  <conditionalFormatting sqref="C195:C202">
    <cfRule type="expression" dxfId="3" priority="1">
      <formula>#REF!="Total"</formula>
    </cfRule>
  </conditionalFormatting>
  <conditionalFormatting sqref="C196 C199:C200">
    <cfRule type="expression" dxfId="2" priority="6">
      <formula>#REF!="Total"</formula>
    </cfRule>
  </conditionalFormatting>
  <conditionalFormatting sqref="C195">
    <cfRule type="expression" dxfId="1" priority="7">
      <formula>$A158="Total"</formula>
    </cfRule>
  </conditionalFormatting>
  <conditionalFormatting sqref="C196:C202">
    <cfRule type="expression" dxfId="0" priority="8">
      <formula>#REF!="Total"</formula>
    </cfRule>
  </conditionalFormatting>
  <hyperlinks>
    <hyperlink ref="A1" location="Index!A1" display="Index" xr:uid="{6CC37585-F4AF-4CC5-8812-F533D7C10229}"/>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4AAD-5906-433C-8392-4684195493F9}">
  <sheetPr codeName="Sheet76"/>
  <dimension ref="A1:K140"/>
  <sheetViews>
    <sheetView workbookViewId="0">
      <selection activeCell="B1" sqref="B1:E1"/>
    </sheetView>
  </sheetViews>
  <sheetFormatPr defaultRowHeight="12.75"/>
  <cols>
    <col min="1" max="1" width="5.42578125" style="1" bestFit="1" customWidth="1"/>
    <col min="2" max="2" width="73.7109375" style="1" bestFit="1" customWidth="1"/>
    <col min="3" max="3" width="20.7109375" style="15" customWidth="1"/>
    <col min="4" max="4" width="27.42578125" style="1" bestFit="1" customWidth="1"/>
    <col min="5" max="5" width="14.28515625" style="1" bestFit="1" customWidth="1"/>
    <col min="6" max="6" width="11.5703125" style="4" bestFit="1" customWidth="1"/>
    <col min="7" max="7" width="18.140625" style="4" bestFit="1" customWidth="1"/>
    <col min="8" max="8" width="9.140625" style="4" bestFit="1" customWidth="1"/>
    <col min="9" max="9" width="9.140625" style="1"/>
    <col min="10" max="10" width="9.5703125" style="1" bestFit="1" customWidth="1"/>
    <col min="11" max="256" width="9.140625" style="1"/>
    <col min="257" max="257" width="5.42578125" style="1" bestFit="1" customWidth="1"/>
    <col min="258" max="258" width="73.7109375" style="1" bestFit="1" customWidth="1"/>
    <col min="259" max="259" width="13.140625" style="1" bestFit="1" customWidth="1"/>
    <col min="260" max="260" width="27.42578125" style="1" bestFit="1" customWidth="1"/>
    <col min="261" max="261" width="14.2851562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73.7109375" style="1" bestFit="1" customWidth="1"/>
    <col min="515" max="515" width="13.140625" style="1" bestFit="1" customWidth="1"/>
    <col min="516" max="516" width="27.42578125" style="1" bestFit="1" customWidth="1"/>
    <col min="517" max="517" width="14.2851562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73.7109375" style="1" bestFit="1" customWidth="1"/>
    <col min="771" max="771" width="13.140625" style="1" bestFit="1" customWidth="1"/>
    <col min="772" max="772" width="27.42578125" style="1" bestFit="1" customWidth="1"/>
    <col min="773" max="773" width="14.2851562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73.7109375" style="1" bestFit="1" customWidth="1"/>
    <col min="1027" max="1027" width="13.140625" style="1" bestFit="1" customWidth="1"/>
    <col min="1028" max="1028" width="27.42578125" style="1" bestFit="1" customWidth="1"/>
    <col min="1029" max="1029" width="14.2851562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73.7109375" style="1" bestFit="1" customWidth="1"/>
    <col min="1283" max="1283" width="13.140625" style="1" bestFit="1" customWidth="1"/>
    <col min="1284" max="1284" width="27.42578125" style="1" bestFit="1" customWidth="1"/>
    <col min="1285" max="1285" width="14.2851562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73.7109375" style="1" bestFit="1" customWidth="1"/>
    <col min="1539" max="1539" width="13.140625" style="1" bestFit="1" customWidth="1"/>
    <col min="1540" max="1540" width="27.42578125" style="1" bestFit="1" customWidth="1"/>
    <col min="1541" max="1541" width="14.2851562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73.7109375" style="1" bestFit="1" customWidth="1"/>
    <col min="1795" max="1795" width="13.140625" style="1" bestFit="1" customWidth="1"/>
    <col min="1796" max="1796" width="27.42578125" style="1" bestFit="1" customWidth="1"/>
    <col min="1797" max="1797" width="14.2851562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73.7109375" style="1" bestFit="1" customWidth="1"/>
    <col min="2051" max="2051" width="13.140625" style="1" bestFit="1" customWidth="1"/>
    <col min="2052" max="2052" width="27.42578125" style="1" bestFit="1" customWidth="1"/>
    <col min="2053" max="2053" width="14.2851562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73.7109375" style="1" bestFit="1" customWidth="1"/>
    <col min="2307" max="2307" width="13.140625" style="1" bestFit="1" customWidth="1"/>
    <col min="2308" max="2308" width="27.42578125" style="1" bestFit="1" customWidth="1"/>
    <col min="2309" max="2309" width="14.2851562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73.7109375" style="1" bestFit="1" customWidth="1"/>
    <col min="2563" max="2563" width="13.140625" style="1" bestFit="1" customWidth="1"/>
    <col min="2564" max="2564" width="27.42578125" style="1" bestFit="1" customWidth="1"/>
    <col min="2565" max="2565" width="14.2851562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73.7109375" style="1" bestFit="1" customWidth="1"/>
    <col min="2819" max="2819" width="13.140625" style="1" bestFit="1" customWidth="1"/>
    <col min="2820" max="2820" width="27.42578125" style="1" bestFit="1" customWidth="1"/>
    <col min="2821" max="2821" width="14.2851562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73.7109375" style="1" bestFit="1" customWidth="1"/>
    <col min="3075" max="3075" width="13.140625" style="1" bestFit="1" customWidth="1"/>
    <col min="3076" max="3076" width="27.42578125" style="1" bestFit="1" customWidth="1"/>
    <col min="3077" max="3077" width="14.2851562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73.7109375" style="1" bestFit="1" customWidth="1"/>
    <col min="3331" max="3331" width="13.140625" style="1" bestFit="1" customWidth="1"/>
    <col min="3332" max="3332" width="27.42578125" style="1" bestFit="1" customWidth="1"/>
    <col min="3333" max="3333" width="14.2851562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73.7109375" style="1" bestFit="1" customWidth="1"/>
    <col min="3587" max="3587" width="13.140625" style="1" bestFit="1" customWidth="1"/>
    <col min="3588" max="3588" width="27.42578125" style="1" bestFit="1" customWidth="1"/>
    <col min="3589" max="3589" width="14.2851562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73.7109375" style="1" bestFit="1" customWidth="1"/>
    <col min="3843" max="3843" width="13.140625" style="1" bestFit="1" customWidth="1"/>
    <col min="3844" max="3844" width="27.42578125" style="1" bestFit="1" customWidth="1"/>
    <col min="3845" max="3845" width="14.2851562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73.7109375" style="1" bestFit="1" customWidth="1"/>
    <col min="4099" max="4099" width="13.140625" style="1" bestFit="1" customWidth="1"/>
    <col min="4100" max="4100" width="27.42578125" style="1" bestFit="1" customWidth="1"/>
    <col min="4101" max="4101" width="14.2851562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73.7109375" style="1" bestFit="1" customWidth="1"/>
    <col min="4355" max="4355" width="13.140625" style="1" bestFit="1" customWidth="1"/>
    <col min="4356" max="4356" width="27.42578125" style="1" bestFit="1" customWidth="1"/>
    <col min="4357" max="4357" width="14.2851562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73.7109375" style="1" bestFit="1" customWidth="1"/>
    <col min="4611" max="4611" width="13.140625" style="1" bestFit="1" customWidth="1"/>
    <col min="4612" max="4612" width="27.42578125" style="1" bestFit="1" customWidth="1"/>
    <col min="4613" max="4613" width="14.2851562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73.7109375" style="1" bestFit="1" customWidth="1"/>
    <col min="4867" max="4867" width="13.140625" style="1" bestFit="1" customWidth="1"/>
    <col min="4868" max="4868" width="27.42578125" style="1" bestFit="1" customWidth="1"/>
    <col min="4869" max="4869" width="14.2851562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73.7109375" style="1" bestFit="1" customWidth="1"/>
    <col min="5123" max="5123" width="13.140625" style="1" bestFit="1" customWidth="1"/>
    <col min="5124" max="5124" width="27.42578125" style="1" bestFit="1" customWidth="1"/>
    <col min="5125" max="5125" width="14.2851562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73.7109375" style="1" bestFit="1" customWidth="1"/>
    <col min="5379" max="5379" width="13.140625" style="1" bestFit="1" customWidth="1"/>
    <col min="5380" max="5380" width="27.42578125" style="1" bestFit="1" customWidth="1"/>
    <col min="5381" max="5381" width="14.2851562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73.7109375" style="1" bestFit="1" customWidth="1"/>
    <col min="5635" max="5635" width="13.140625" style="1" bestFit="1" customWidth="1"/>
    <col min="5636" max="5636" width="27.42578125" style="1" bestFit="1" customWidth="1"/>
    <col min="5637" max="5637" width="14.2851562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73.7109375" style="1" bestFit="1" customWidth="1"/>
    <col min="5891" max="5891" width="13.140625" style="1" bestFit="1" customWidth="1"/>
    <col min="5892" max="5892" width="27.42578125" style="1" bestFit="1" customWidth="1"/>
    <col min="5893" max="5893" width="14.2851562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73.7109375" style="1" bestFit="1" customWidth="1"/>
    <col min="6147" max="6147" width="13.140625" style="1" bestFit="1" customWidth="1"/>
    <col min="6148" max="6148" width="27.42578125" style="1" bestFit="1" customWidth="1"/>
    <col min="6149" max="6149" width="14.2851562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73.7109375" style="1" bestFit="1" customWidth="1"/>
    <col min="6403" max="6403" width="13.140625" style="1" bestFit="1" customWidth="1"/>
    <col min="6404" max="6404" width="27.42578125" style="1" bestFit="1" customWidth="1"/>
    <col min="6405" max="6405" width="14.2851562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73.7109375" style="1" bestFit="1" customWidth="1"/>
    <col min="6659" max="6659" width="13.140625" style="1" bestFit="1" customWidth="1"/>
    <col min="6660" max="6660" width="27.42578125" style="1" bestFit="1" customWidth="1"/>
    <col min="6661" max="6661" width="14.2851562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73.7109375" style="1" bestFit="1" customWidth="1"/>
    <col min="6915" max="6915" width="13.140625" style="1" bestFit="1" customWidth="1"/>
    <col min="6916" max="6916" width="27.42578125" style="1" bestFit="1" customWidth="1"/>
    <col min="6917" max="6917" width="14.2851562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73.7109375" style="1" bestFit="1" customWidth="1"/>
    <col min="7171" max="7171" width="13.140625" style="1" bestFit="1" customWidth="1"/>
    <col min="7172" max="7172" width="27.42578125" style="1" bestFit="1" customWidth="1"/>
    <col min="7173" max="7173" width="14.2851562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73.7109375" style="1" bestFit="1" customWidth="1"/>
    <col min="7427" max="7427" width="13.140625" style="1" bestFit="1" customWidth="1"/>
    <col min="7428" max="7428" width="27.42578125" style="1" bestFit="1" customWidth="1"/>
    <col min="7429" max="7429" width="14.2851562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73.7109375" style="1" bestFit="1" customWidth="1"/>
    <col min="7683" max="7683" width="13.140625" style="1" bestFit="1" customWidth="1"/>
    <col min="7684" max="7684" width="27.42578125" style="1" bestFit="1" customWidth="1"/>
    <col min="7685" max="7685" width="14.2851562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73.7109375" style="1" bestFit="1" customWidth="1"/>
    <col min="7939" max="7939" width="13.140625" style="1" bestFit="1" customWidth="1"/>
    <col min="7940" max="7940" width="27.42578125" style="1" bestFit="1" customWidth="1"/>
    <col min="7941" max="7941" width="14.2851562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73.7109375" style="1" bestFit="1" customWidth="1"/>
    <col min="8195" max="8195" width="13.140625" style="1" bestFit="1" customWidth="1"/>
    <col min="8196" max="8196" width="27.42578125" style="1" bestFit="1" customWidth="1"/>
    <col min="8197" max="8197" width="14.2851562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73.7109375" style="1" bestFit="1" customWidth="1"/>
    <col min="8451" max="8451" width="13.140625" style="1" bestFit="1" customWidth="1"/>
    <col min="8452" max="8452" width="27.42578125" style="1" bestFit="1" customWidth="1"/>
    <col min="8453" max="8453" width="14.2851562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73.7109375" style="1" bestFit="1" customWidth="1"/>
    <col min="8707" max="8707" width="13.140625" style="1" bestFit="1" customWidth="1"/>
    <col min="8708" max="8708" width="27.42578125" style="1" bestFit="1" customWidth="1"/>
    <col min="8709" max="8709" width="14.2851562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73.7109375" style="1" bestFit="1" customWidth="1"/>
    <col min="8963" max="8963" width="13.140625" style="1" bestFit="1" customWidth="1"/>
    <col min="8964" max="8964" width="27.42578125" style="1" bestFit="1" customWidth="1"/>
    <col min="8965" max="8965" width="14.2851562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73.7109375" style="1" bestFit="1" customWidth="1"/>
    <col min="9219" max="9219" width="13.140625" style="1" bestFit="1" customWidth="1"/>
    <col min="9220" max="9220" width="27.42578125" style="1" bestFit="1" customWidth="1"/>
    <col min="9221" max="9221" width="14.2851562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73.7109375" style="1" bestFit="1" customWidth="1"/>
    <col min="9475" max="9475" width="13.140625" style="1" bestFit="1" customWidth="1"/>
    <col min="9476" max="9476" width="27.42578125" style="1" bestFit="1" customWidth="1"/>
    <col min="9477" max="9477" width="14.2851562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73.7109375" style="1" bestFit="1" customWidth="1"/>
    <col min="9731" max="9731" width="13.140625" style="1" bestFit="1" customWidth="1"/>
    <col min="9732" max="9732" width="27.42578125" style="1" bestFit="1" customWidth="1"/>
    <col min="9733" max="9733" width="14.2851562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73.7109375" style="1" bestFit="1" customWidth="1"/>
    <col min="9987" max="9987" width="13.140625" style="1" bestFit="1" customWidth="1"/>
    <col min="9988" max="9988" width="27.42578125" style="1" bestFit="1" customWidth="1"/>
    <col min="9989" max="9989" width="14.2851562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73.7109375" style="1" bestFit="1" customWidth="1"/>
    <col min="10243" max="10243" width="13.140625" style="1" bestFit="1" customWidth="1"/>
    <col min="10244" max="10244" width="27.42578125" style="1" bestFit="1" customWidth="1"/>
    <col min="10245" max="10245" width="14.2851562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73.7109375" style="1" bestFit="1" customWidth="1"/>
    <col min="10499" max="10499" width="13.140625" style="1" bestFit="1" customWidth="1"/>
    <col min="10500" max="10500" width="27.42578125" style="1" bestFit="1" customWidth="1"/>
    <col min="10501" max="10501" width="14.2851562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73.7109375" style="1" bestFit="1" customWidth="1"/>
    <col min="10755" max="10755" width="13.140625" style="1" bestFit="1" customWidth="1"/>
    <col min="10756" max="10756" width="27.42578125" style="1" bestFit="1" customWidth="1"/>
    <col min="10757" max="10757" width="14.2851562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73.7109375" style="1" bestFit="1" customWidth="1"/>
    <col min="11011" max="11011" width="13.140625" style="1" bestFit="1" customWidth="1"/>
    <col min="11012" max="11012" width="27.42578125" style="1" bestFit="1" customWidth="1"/>
    <col min="11013" max="11013" width="14.2851562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73.7109375" style="1" bestFit="1" customWidth="1"/>
    <col min="11267" max="11267" width="13.140625" style="1" bestFit="1" customWidth="1"/>
    <col min="11268" max="11268" width="27.42578125" style="1" bestFit="1" customWidth="1"/>
    <col min="11269" max="11269" width="14.2851562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73.7109375" style="1" bestFit="1" customWidth="1"/>
    <col min="11523" max="11523" width="13.140625" style="1" bestFit="1" customWidth="1"/>
    <col min="11524" max="11524" width="27.42578125" style="1" bestFit="1" customWidth="1"/>
    <col min="11525" max="11525" width="14.2851562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73.7109375" style="1" bestFit="1" customWidth="1"/>
    <col min="11779" max="11779" width="13.140625" style="1" bestFit="1" customWidth="1"/>
    <col min="11780" max="11780" width="27.42578125" style="1" bestFit="1" customWidth="1"/>
    <col min="11781" max="11781" width="14.2851562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73.7109375" style="1" bestFit="1" customWidth="1"/>
    <col min="12035" max="12035" width="13.140625" style="1" bestFit="1" customWidth="1"/>
    <col min="12036" max="12036" width="27.42578125" style="1" bestFit="1" customWidth="1"/>
    <col min="12037" max="12037" width="14.2851562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73.7109375" style="1" bestFit="1" customWidth="1"/>
    <col min="12291" max="12291" width="13.140625" style="1" bestFit="1" customWidth="1"/>
    <col min="12292" max="12292" width="27.42578125" style="1" bestFit="1" customWidth="1"/>
    <col min="12293" max="12293" width="14.2851562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73.7109375" style="1" bestFit="1" customWidth="1"/>
    <col min="12547" max="12547" width="13.140625" style="1" bestFit="1" customWidth="1"/>
    <col min="12548" max="12548" width="27.42578125" style="1" bestFit="1" customWidth="1"/>
    <col min="12549" max="12549" width="14.2851562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73.7109375" style="1" bestFit="1" customWidth="1"/>
    <col min="12803" max="12803" width="13.140625" style="1" bestFit="1" customWidth="1"/>
    <col min="12804" max="12804" width="27.42578125" style="1" bestFit="1" customWidth="1"/>
    <col min="12805" max="12805" width="14.2851562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73.7109375" style="1" bestFit="1" customWidth="1"/>
    <col min="13059" max="13059" width="13.140625" style="1" bestFit="1" customWidth="1"/>
    <col min="13060" max="13060" width="27.42578125" style="1" bestFit="1" customWidth="1"/>
    <col min="13061" max="13061" width="14.2851562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73.7109375" style="1" bestFit="1" customWidth="1"/>
    <col min="13315" max="13315" width="13.140625" style="1" bestFit="1" customWidth="1"/>
    <col min="13316" max="13316" width="27.42578125" style="1" bestFit="1" customWidth="1"/>
    <col min="13317" max="13317" width="14.2851562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73.7109375" style="1" bestFit="1" customWidth="1"/>
    <col min="13571" max="13571" width="13.140625" style="1" bestFit="1" customWidth="1"/>
    <col min="13572" max="13572" width="27.42578125" style="1" bestFit="1" customWidth="1"/>
    <col min="13573" max="13573" width="14.2851562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73.7109375" style="1" bestFit="1" customWidth="1"/>
    <col min="13827" max="13827" width="13.140625" style="1" bestFit="1" customWidth="1"/>
    <col min="13828" max="13828" width="27.42578125" style="1" bestFit="1" customWidth="1"/>
    <col min="13829" max="13829" width="14.2851562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73.7109375" style="1" bestFit="1" customWidth="1"/>
    <col min="14083" max="14083" width="13.140625" style="1" bestFit="1" customWidth="1"/>
    <col min="14084" max="14084" width="27.42578125" style="1" bestFit="1" customWidth="1"/>
    <col min="14085" max="14085" width="14.2851562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73.7109375" style="1" bestFit="1" customWidth="1"/>
    <col min="14339" max="14339" width="13.140625" style="1" bestFit="1" customWidth="1"/>
    <col min="14340" max="14340" width="27.42578125" style="1" bestFit="1" customWidth="1"/>
    <col min="14341" max="14341" width="14.2851562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73.7109375" style="1" bestFit="1" customWidth="1"/>
    <col min="14595" max="14595" width="13.140625" style="1" bestFit="1" customWidth="1"/>
    <col min="14596" max="14596" width="27.42578125" style="1" bestFit="1" customWidth="1"/>
    <col min="14597" max="14597" width="14.2851562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73.7109375" style="1" bestFit="1" customWidth="1"/>
    <col min="14851" max="14851" width="13.140625" style="1" bestFit="1" customWidth="1"/>
    <col min="14852" max="14852" width="27.42578125" style="1" bestFit="1" customWidth="1"/>
    <col min="14853" max="14853" width="14.2851562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73.7109375" style="1" bestFit="1" customWidth="1"/>
    <col min="15107" max="15107" width="13.140625" style="1" bestFit="1" customWidth="1"/>
    <col min="15108" max="15108" width="27.42578125" style="1" bestFit="1" customWidth="1"/>
    <col min="15109" max="15109" width="14.2851562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73.7109375" style="1" bestFit="1" customWidth="1"/>
    <col min="15363" max="15363" width="13.140625" style="1" bestFit="1" customWidth="1"/>
    <col min="15364" max="15364" width="27.42578125" style="1" bestFit="1" customWidth="1"/>
    <col min="15365" max="15365" width="14.2851562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73.7109375" style="1" bestFit="1" customWidth="1"/>
    <col min="15619" max="15619" width="13.140625" style="1" bestFit="1" customWidth="1"/>
    <col min="15620" max="15620" width="27.42578125" style="1" bestFit="1" customWidth="1"/>
    <col min="15621" max="15621" width="14.2851562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73.7109375" style="1" bestFit="1" customWidth="1"/>
    <col min="15875" max="15875" width="13.140625" style="1" bestFit="1" customWidth="1"/>
    <col min="15876" max="15876" width="27.42578125" style="1" bestFit="1" customWidth="1"/>
    <col min="15877" max="15877" width="14.2851562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73.7109375" style="1" bestFit="1" customWidth="1"/>
    <col min="16131" max="16131" width="13.140625" style="1" bestFit="1" customWidth="1"/>
    <col min="16132" max="16132" width="27.42578125" style="1" bestFit="1" customWidth="1"/>
    <col min="16133" max="16133" width="14.2851562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00" t="s">
        <v>62</v>
      </c>
      <c r="C1" s="300"/>
      <c r="D1" s="300"/>
      <c r="E1" s="300"/>
    </row>
    <row r="2" spans="1:9" ht="13.5" thickBot="1"/>
    <row r="3" spans="1:9" ht="15">
      <c r="B3" s="106" t="s">
        <v>2237</v>
      </c>
      <c r="C3" s="319"/>
    </row>
    <row r="4" spans="1:9" ht="30">
      <c r="B4" s="108" t="s">
        <v>2238</v>
      </c>
      <c r="C4" s="320"/>
    </row>
    <row r="5" spans="1:9" ht="15">
      <c r="B5" s="108"/>
      <c r="C5" s="320"/>
    </row>
    <row r="6" spans="1:9" ht="15">
      <c r="B6" s="108" t="s">
        <v>2235</v>
      </c>
      <c r="C6" s="320"/>
    </row>
    <row r="7" spans="1:9" ht="15">
      <c r="B7" s="108" t="s">
        <v>2239</v>
      </c>
      <c r="C7" s="320"/>
    </row>
    <row r="8" spans="1:9" ht="30.75" thickBot="1">
      <c r="B8" s="109" t="s">
        <v>2240</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1706</v>
      </c>
      <c r="C15" s="15" t="s">
        <v>208</v>
      </c>
      <c r="D15" s="1" t="s">
        <v>209</v>
      </c>
      <c r="E15" s="1" t="s">
        <v>210</v>
      </c>
      <c r="F15" s="4">
        <v>4650000</v>
      </c>
      <c r="G15" s="4">
        <v>30817.88</v>
      </c>
      <c r="H15" s="4">
        <v>9.18</v>
      </c>
    </row>
    <row r="16" spans="1:9">
      <c r="B16" s="1" t="s">
        <v>1705</v>
      </c>
      <c r="C16" s="15" t="s">
        <v>208</v>
      </c>
      <c r="D16" s="1" t="s">
        <v>211</v>
      </c>
      <c r="E16" s="1" t="s">
        <v>212</v>
      </c>
      <c r="F16" s="4">
        <v>1180000</v>
      </c>
      <c r="G16" s="4">
        <v>25491.54</v>
      </c>
      <c r="H16" s="4">
        <v>7.6</v>
      </c>
    </row>
    <row r="17" spans="2:8">
      <c r="B17" s="1" t="s">
        <v>343</v>
      </c>
      <c r="C17" s="15" t="s">
        <v>208</v>
      </c>
      <c r="D17" s="1" t="s">
        <v>209</v>
      </c>
      <c r="E17" s="1" t="s">
        <v>344</v>
      </c>
      <c r="F17" s="4">
        <v>4750000</v>
      </c>
      <c r="G17" s="4">
        <v>20156.63</v>
      </c>
      <c r="H17" s="4">
        <v>6.01</v>
      </c>
    </row>
    <row r="18" spans="2:8">
      <c r="B18" s="1" t="s">
        <v>1704</v>
      </c>
      <c r="C18" s="15" t="s">
        <v>208</v>
      </c>
      <c r="D18" s="1" t="s">
        <v>209</v>
      </c>
      <c r="E18" s="1" t="s">
        <v>213</v>
      </c>
      <c r="F18" s="4">
        <v>1300000</v>
      </c>
      <c r="G18" s="4">
        <v>19706.05</v>
      </c>
      <c r="H18" s="4">
        <v>5.87</v>
      </c>
    </row>
    <row r="19" spans="2:8">
      <c r="B19" s="1" t="s">
        <v>1703</v>
      </c>
      <c r="C19" s="15" t="s">
        <v>208</v>
      </c>
      <c r="D19" s="1" t="s">
        <v>214</v>
      </c>
      <c r="E19" s="1" t="s">
        <v>216</v>
      </c>
      <c r="F19" s="4">
        <v>530000</v>
      </c>
      <c r="G19" s="4">
        <v>16743.5</v>
      </c>
      <c r="H19" s="4">
        <v>4.99</v>
      </c>
    </row>
    <row r="20" spans="2:8">
      <c r="B20" s="1" t="s">
        <v>1702</v>
      </c>
      <c r="C20" s="15" t="s">
        <v>208</v>
      </c>
      <c r="D20" s="1" t="s">
        <v>214</v>
      </c>
      <c r="E20" s="1" t="s">
        <v>215</v>
      </c>
      <c r="F20" s="4">
        <v>920000</v>
      </c>
      <c r="G20" s="4">
        <v>12822.5</v>
      </c>
      <c r="H20" s="4">
        <v>3.82</v>
      </c>
    </row>
    <row r="21" spans="2:8">
      <c r="B21" s="1" t="s">
        <v>1669</v>
      </c>
      <c r="C21" s="15" t="s">
        <v>208</v>
      </c>
      <c r="D21" s="1" t="s">
        <v>218</v>
      </c>
      <c r="E21" s="1" t="s">
        <v>219</v>
      </c>
      <c r="F21" s="4">
        <v>420000</v>
      </c>
      <c r="G21" s="4">
        <v>10721.97</v>
      </c>
      <c r="H21" s="4">
        <v>3.2</v>
      </c>
    </row>
    <row r="22" spans="2:8">
      <c r="B22" s="1" t="s">
        <v>2079</v>
      </c>
      <c r="C22" s="15" t="s">
        <v>208</v>
      </c>
      <c r="D22" s="1" t="s">
        <v>245</v>
      </c>
      <c r="E22" s="1" t="s">
        <v>284</v>
      </c>
      <c r="F22" s="4">
        <v>427442</v>
      </c>
      <c r="G22" s="4">
        <v>10362.48</v>
      </c>
      <c r="H22" s="4">
        <v>3.09</v>
      </c>
    </row>
    <row r="23" spans="2:8">
      <c r="B23" s="1" t="s">
        <v>2068</v>
      </c>
      <c r="C23" s="15" t="s">
        <v>208</v>
      </c>
      <c r="D23" s="1" t="s">
        <v>227</v>
      </c>
      <c r="E23" s="1" t="s">
        <v>559</v>
      </c>
      <c r="F23" s="4">
        <v>997645</v>
      </c>
      <c r="G23" s="4">
        <v>10091.68</v>
      </c>
      <c r="H23" s="4">
        <v>3.01</v>
      </c>
    </row>
    <row r="24" spans="2:8">
      <c r="B24" s="1" t="s">
        <v>1987</v>
      </c>
      <c r="C24" s="15" t="s">
        <v>208</v>
      </c>
      <c r="D24" s="1" t="s">
        <v>223</v>
      </c>
      <c r="E24" s="1" t="s">
        <v>224</v>
      </c>
      <c r="F24" s="4">
        <v>1625000</v>
      </c>
      <c r="G24" s="4">
        <v>8692.1299999999992</v>
      </c>
      <c r="H24" s="4">
        <v>2.59</v>
      </c>
    </row>
    <row r="25" spans="2:8">
      <c r="B25" s="1" t="s">
        <v>2062</v>
      </c>
      <c r="C25" s="15" t="s">
        <v>208</v>
      </c>
      <c r="D25" s="1" t="s">
        <v>239</v>
      </c>
      <c r="E25" s="1" t="s">
        <v>297</v>
      </c>
      <c r="F25" s="4">
        <v>3200000</v>
      </c>
      <c r="G25" s="4">
        <v>8673.6</v>
      </c>
      <c r="H25" s="4">
        <v>2.58</v>
      </c>
    </row>
    <row r="26" spans="2:8">
      <c r="B26" s="1" t="s">
        <v>1700</v>
      </c>
      <c r="C26" s="15" t="s">
        <v>208</v>
      </c>
      <c r="D26" s="1" t="s">
        <v>227</v>
      </c>
      <c r="E26" s="1" t="s">
        <v>228</v>
      </c>
      <c r="F26" s="4">
        <v>3900000</v>
      </c>
      <c r="G26" s="4">
        <v>8447.4</v>
      </c>
      <c r="H26" s="4">
        <v>2.52</v>
      </c>
    </row>
    <row r="27" spans="2:8">
      <c r="B27" s="1" t="s">
        <v>2001</v>
      </c>
      <c r="C27" s="15" t="s">
        <v>208</v>
      </c>
      <c r="D27" s="1" t="s">
        <v>227</v>
      </c>
      <c r="E27" s="1" t="s">
        <v>230</v>
      </c>
      <c r="F27" s="4">
        <v>310000</v>
      </c>
      <c r="G27" s="4">
        <v>7254.16</v>
      </c>
      <c r="H27" s="4">
        <v>2.16</v>
      </c>
    </row>
    <row r="28" spans="2:8">
      <c r="B28" s="1" t="s">
        <v>1701</v>
      </c>
      <c r="C28" s="15" t="s">
        <v>208</v>
      </c>
      <c r="D28" s="1" t="s">
        <v>209</v>
      </c>
      <c r="E28" s="1" t="s">
        <v>217</v>
      </c>
      <c r="F28" s="4">
        <v>380000</v>
      </c>
      <c r="G28" s="4">
        <v>6869.26</v>
      </c>
      <c r="H28" s="4">
        <v>2.0499999999999998</v>
      </c>
    </row>
    <row r="29" spans="2:8">
      <c r="B29" s="1" t="s">
        <v>1996</v>
      </c>
      <c r="C29" s="15" t="s">
        <v>208</v>
      </c>
      <c r="D29" s="1" t="s">
        <v>247</v>
      </c>
      <c r="E29" s="1" t="s">
        <v>248</v>
      </c>
      <c r="F29" s="4">
        <v>445000</v>
      </c>
      <c r="G29" s="4">
        <v>6531.27</v>
      </c>
      <c r="H29" s="4">
        <v>1.95</v>
      </c>
    </row>
    <row r="30" spans="2:8">
      <c r="B30" s="1" t="s">
        <v>2041</v>
      </c>
      <c r="C30" s="15" t="s">
        <v>208</v>
      </c>
      <c r="D30" s="1" t="s">
        <v>311</v>
      </c>
      <c r="E30" s="1" t="s">
        <v>459</v>
      </c>
      <c r="F30" s="4">
        <v>800000</v>
      </c>
      <c r="G30" s="4">
        <v>6463.6</v>
      </c>
      <c r="H30" s="4">
        <v>1.93</v>
      </c>
    </row>
    <row r="31" spans="2:8">
      <c r="B31" s="1" t="s">
        <v>1993</v>
      </c>
      <c r="C31" s="15" t="s">
        <v>208</v>
      </c>
      <c r="D31" s="1" t="s">
        <v>243</v>
      </c>
      <c r="E31" s="1" t="s">
        <v>244</v>
      </c>
      <c r="F31" s="4">
        <v>80000</v>
      </c>
      <c r="G31" s="4">
        <v>5366.4</v>
      </c>
      <c r="H31" s="4">
        <v>1.6</v>
      </c>
    </row>
    <row r="32" spans="2:8">
      <c r="B32" s="1" t="s">
        <v>2080</v>
      </c>
      <c r="C32" s="15" t="s">
        <v>208</v>
      </c>
      <c r="D32" s="1" t="s">
        <v>232</v>
      </c>
      <c r="E32" s="1" t="s">
        <v>561</v>
      </c>
      <c r="F32" s="4">
        <v>500000</v>
      </c>
      <c r="G32" s="4">
        <v>5255</v>
      </c>
      <c r="H32" s="4">
        <v>1.57</v>
      </c>
    </row>
    <row r="33" spans="2:8">
      <c r="B33" s="1" t="s">
        <v>2081</v>
      </c>
      <c r="C33" s="15" t="s">
        <v>208</v>
      </c>
      <c r="D33" s="1" t="s">
        <v>280</v>
      </c>
      <c r="E33" s="1" t="s">
        <v>281</v>
      </c>
      <c r="F33" s="4">
        <v>2000000</v>
      </c>
      <c r="G33" s="4">
        <v>5252</v>
      </c>
      <c r="H33" s="4">
        <v>1.57</v>
      </c>
    </row>
    <row r="34" spans="2:8">
      <c r="B34" s="1" t="s">
        <v>1689</v>
      </c>
      <c r="C34" s="15" t="s">
        <v>208</v>
      </c>
      <c r="D34" s="1" t="s">
        <v>214</v>
      </c>
      <c r="E34" s="1" t="s">
        <v>340</v>
      </c>
      <c r="F34" s="4">
        <v>120000</v>
      </c>
      <c r="G34" s="4">
        <v>4167.72</v>
      </c>
      <c r="H34" s="4">
        <v>1.24</v>
      </c>
    </row>
    <row r="35" spans="2:8">
      <c r="B35" s="1" t="s">
        <v>2082</v>
      </c>
      <c r="C35" s="15" t="s">
        <v>208</v>
      </c>
      <c r="D35" s="1" t="s">
        <v>251</v>
      </c>
      <c r="E35" s="1" t="s">
        <v>574</v>
      </c>
      <c r="F35" s="4">
        <v>70000</v>
      </c>
      <c r="G35" s="4">
        <v>3701.78</v>
      </c>
      <c r="H35" s="4">
        <v>1.1000000000000001</v>
      </c>
    </row>
    <row r="36" spans="2:8">
      <c r="B36" s="1" t="s">
        <v>2083</v>
      </c>
      <c r="C36" s="15" t="s">
        <v>208</v>
      </c>
      <c r="D36" s="1" t="s">
        <v>285</v>
      </c>
      <c r="E36" s="1" t="s">
        <v>286</v>
      </c>
      <c r="F36" s="4">
        <v>521806</v>
      </c>
      <c r="G36" s="4">
        <v>3564.46</v>
      </c>
      <c r="H36" s="4">
        <v>1.06</v>
      </c>
    </row>
    <row r="37" spans="2:8">
      <c r="B37" s="1" t="s">
        <v>1667</v>
      </c>
      <c r="C37" s="15" t="s">
        <v>208</v>
      </c>
      <c r="D37" s="1" t="s">
        <v>311</v>
      </c>
      <c r="E37" s="1" t="s">
        <v>352</v>
      </c>
      <c r="F37" s="4">
        <v>47000</v>
      </c>
      <c r="G37" s="4">
        <v>3330.56</v>
      </c>
      <c r="H37" s="4">
        <v>0.99</v>
      </c>
    </row>
    <row r="38" spans="2:8">
      <c r="B38" s="1" t="s">
        <v>1998</v>
      </c>
      <c r="C38" s="15" t="s">
        <v>208</v>
      </c>
      <c r="D38" s="1" t="s">
        <v>232</v>
      </c>
      <c r="E38" s="1" t="s">
        <v>597</v>
      </c>
      <c r="F38" s="4">
        <v>330000</v>
      </c>
      <c r="G38" s="4">
        <v>3293.24</v>
      </c>
      <c r="H38" s="4">
        <v>0.98</v>
      </c>
    </row>
    <row r="39" spans="2:8">
      <c r="B39" s="1" t="s">
        <v>2084</v>
      </c>
      <c r="C39" s="15" t="s">
        <v>208</v>
      </c>
      <c r="D39" s="1" t="s">
        <v>221</v>
      </c>
      <c r="E39" s="1" t="s">
        <v>287</v>
      </c>
      <c r="F39" s="4">
        <v>210450</v>
      </c>
      <c r="G39" s="4">
        <v>2496.5700000000002</v>
      </c>
      <c r="H39" s="4">
        <v>0.74</v>
      </c>
    </row>
    <row r="40" spans="2:8">
      <c r="B40" s="1" t="s">
        <v>2085</v>
      </c>
      <c r="C40" s="15" t="s">
        <v>208</v>
      </c>
      <c r="D40" s="1" t="s">
        <v>227</v>
      </c>
      <c r="E40" s="1" t="s">
        <v>292</v>
      </c>
      <c r="F40" s="4">
        <v>200530</v>
      </c>
      <c r="G40" s="4">
        <v>1961.28</v>
      </c>
      <c r="H40" s="4">
        <v>0.57999999999999996</v>
      </c>
    </row>
    <row r="41" spans="2:8">
      <c r="B41" s="1" t="s">
        <v>2086</v>
      </c>
      <c r="C41" s="15" t="s">
        <v>208</v>
      </c>
      <c r="D41" s="1" t="s">
        <v>261</v>
      </c>
      <c r="E41" s="1" t="s">
        <v>262</v>
      </c>
      <c r="F41" s="4">
        <v>1800000</v>
      </c>
      <c r="G41" s="4">
        <v>1940.4</v>
      </c>
      <c r="H41" s="4">
        <v>0.57999999999999996</v>
      </c>
    </row>
    <row r="42" spans="2:8">
      <c r="B42" s="1" t="s">
        <v>1672</v>
      </c>
      <c r="C42" s="15" t="s">
        <v>208</v>
      </c>
      <c r="D42" s="1" t="s">
        <v>243</v>
      </c>
      <c r="E42" s="1" t="s">
        <v>256</v>
      </c>
      <c r="F42" s="4">
        <v>85000</v>
      </c>
      <c r="G42" s="4">
        <v>1688.14</v>
      </c>
      <c r="H42" s="4">
        <v>0.5</v>
      </c>
    </row>
    <row r="43" spans="2:8">
      <c r="B43" s="1" t="s">
        <v>2087</v>
      </c>
      <c r="C43" s="15" t="s">
        <v>208</v>
      </c>
      <c r="D43" s="1" t="s">
        <v>232</v>
      </c>
      <c r="E43" s="1" t="s">
        <v>548</v>
      </c>
      <c r="F43" s="4">
        <v>85000</v>
      </c>
      <c r="G43" s="4">
        <v>1632.64</v>
      </c>
      <c r="H43" s="4">
        <v>0.49</v>
      </c>
    </row>
    <row r="44" spans="2:8">
      <c r="B44" s="1" t="s">
        <v>2088</v>
      </c>
      <c r="C44" s="15" t="s">
        <v>208</v>
      </c>
      <c r="D44" s="1" t="s">
        <v>245</v>
      </c>
      <c r="E44" s="1" t="s">
        <v>563</v>
      </c>
      <c r="F44" s="4">
        <v>90000</v>
      </c>
      <c r="G44" s="4">
        <v>1398.96</v>
      </c>
      <c r="H44" s="4">
        <v>0.42</v>
      </c>
    </row>
    <row r="45" spans="2:8">
      <c r="B45" s="1" t="s">
        <v>2089</v>
      </c>
      <c r="C45" s="15" t="s">
        <v>208</v>
      </c>
      <c r="D45" s="1" t="s">
        <v>251</v>
      </c>
      <c r="E45" s="1" t="s">
        <v>305</v>
      </c>
      <c r="F45" s="4">
        <v>600000</v>
      </c>
      <c r="G45" s="4">
        <v>1020</v>
      </c>
      <c r="H45" s="4">
        <v>0.3</v>
      </c>
    </row>
    <row r="46" spans="2:8">
      <c r="B46" s="1" t="s">
        <v>2030</v>
      </c>
      <c r="C46" s="15" t="s">
        <v>208</v>
      </c>
      <c r="D46" s="1" t="s">
        <v>251</v>
      </c>
      <c r="E46" s="1" t="s">
        <v>482</v>
      </c>
      <c r="F46" s="4">
        <v>100000</v>
      </c>
      <c r="G46" s="4">
        <v>786.9</v>
      </c>
      <c r="H46" s="4">
        <v>0.23</v>
      </c>
    </row>
    <row r="47" spans="2:8">
      <c r="B47" s="1" t="s">
        <v>2060</v>
      </c>
      <c r="C47" s="15" t="s">
        <v>208</v>
      </c>
      <c r="D47" s="1" t="s">
        <v>263</v>
      </c>
      <c r="E47" s="1" t="s">
        <v>411</v>
      </c>
      <c r="F47" s="4">
        <v>12600</v>
      </c>
      <c r="G47" s="4">
        <v>329.48</v>
      </c>
      <c r="H47" s="4">
        <v>0.1</v>
      </c>
    </row>
    <row r="48" spans="2:8">
      <c r="B48" s="2" t="s">
        <v>273</v>
      </c>
      <c r="C48" s="35"/>
      <c r="D48" s="2"/>
      <c r="E48" s="2"/>
      <c r="F48" s="10"/>
      <c r="G48" s="10">
        <f>SUM(G15:G47)</f>
        <v>257031.18000000002</v>
      </c>
      <c r="H48" s="10">
        <f>SUM(H15:H47)</f>
        <v>76.599999999999966</v>
      </c>
    </row>
    <row r="49" spans="2:9">
      <c r="B49" s="6" t="s">
        <v>107</v>
      </c>
      <c r="C49" s="36" t="s">
        <v>108</v>
      </c>
      <c r="D49" s="6" t="s">
        <v>109</v>
      </c>
      <c r="E49" s="6" t="s">
        <v>110</v>
      </c>
      <c r="F49" s="8" t="s">
        <v>111</v>
      </c>
      <c r="G49" s="8" t="s">
        <v>112</v>
      </c>
      <c r="H49" s="8" t="s">
        <v>113</v>
      </c>
    </row>
    <row r="50" spans="2:9">
      <c r="B50" s="2" t="s">
        <v>114</v>
      </c>
    </row>
    <row r="51" spans="2:9">
      <c r="B51" s="2" t="s">
        <v>115</v>
      </c>
    </row>
    <row r="52" spans="2:9">
      <c r="B52" s="2" t="s">
        <v>116</v>
      </c>
    </row>
    <row r="53" spans="2:9">
      <c r="B53" s="1" t="s">
        <v>3116</v>
      </c>
      <c r="C53" s="15">
        <v>3.77</v>
      </c>
      <c r="D53" s="1" t="s">
        <v>118</v>
      </c>
      <c r="E53" s="1" t="s">
        <v>640</v>
      </c>
      <c r="F53" s="4">
        <v>3809000</v>
      </c>
      <c r="G53" s="4">
        <v>3851.28</v>
      </c>
      <c r="H53" s="4">
        <v>1.1499999999999999</v>
      </c>
    </row>
    <row r="54" spans="2:9">
      <c r="B54" s="1" t="s">
        <v>361</v>
      </c>
      <c r="C54" s="15">
        <v>6.65</v>
      </c>
      <c r="D54" s="1" t="s">
        <v>118</v>
      </c>
      <c r="E54" s="1" t="s">
        <v>362</v>
      </c>
      <c r="F54" s="4">
        <v>2500000</v>
      </c>
      <c r="G54" s="4">
        <v>2498.19</v>
      </c>
      <c r="H54" s="4">
        <v>0.74</v>
      </c>
    </row>
    <row r="55" spans="2:9">
      <c r="B55" s="1" t="s">
        <v>641</v>
      </c>
      <c r="C55" s="15">
        <v>5.03</v>
      </c>
      <c r="D55" s="1" t="s">
        <v>118</v>
      </c>
      <c r="E55" s="1" t="s">
        <v>642</v>
      </c>
      <c r="F55" s="4">
        <v>869100</v>
      </c>
      <c r="G55" s="4">
        <v>900.04</v>
      </c>
      <c r="H55" s="4">
        <v>0.27</v>
      </c>
    </row>
    <row r="56" spans="2:9">
      <c r="B56" s="1" t="s">
        <v>643</v>
      </c>
      <c r="C56" s="15">
        <v>6.56</v>
      </c>
      <c r="D56" s="1" t="s">
        <v>118</v>
      </c>
      <c r="E56" s="1" t="s">
        <v>644</v>
      </c>
      <c r="F56" s="4">
        <v>500000</v>
      </c>
      <c r="G56" s="4">
        <v>554.52</v>
      </c>
      <c r="H56" s="4">
        <v>0.17</v>
      </c>
    </row>
    <row r="57" spans="2:9">
      <c r="B57" s="1" t="s">
        <v>363</v>
      </c>
      <c r="C57" s="15">
        <v>5.76</v>
      </c>
      <c r="D57" s="1" t="s">
        <v>118</v>
      </c>
      <c r="E57" s="1" t="s">
        <v>364</v>
      </c>
      <c r="F57" s="4">
        <v>444100</v>
      </c>
      <c r="G57" s="4">
        <v>472.03</v>
      </c>
      <c r="H57" s="4">
        <v>0.14000000000000001</v>
      </c>
    </row>
    <row r="58" spans="2:9">
      <c r="B58" s="1" t="s">
        <v>645</v>
      </c>
      <c r="C58" s="15">
        <v>6.85</v>
      </c>
      <c r="D58" s="1" t="s">
        <v>118</v>
      </c>
      <c r="E58" s="1" t="s">
        <v>646</v>
      </c>
      <c r="F58" s="4">
        <v>173000</v>
      </c>
      <c r="G58" s="4">
        <v>199.49</v>
      </c>
      <c r="H58" s="4">
        <v>0.06</v>
      </c>
    </row>
    <row r="59" spans="2:9">
      <c r="B59" s="1" t="s">
        <v>647</v>
      </c>
      <c r="C59" s="15">
        <v>6.88</v>
      </c>
      <c r="D59" s="1" t="s">
        <v>118</v>
      </c>
      <c r="E59" s="1" t="s">
        <v>648</v>
      </c>
      <c r="F59" s="4">
        <v>89600</v>
      </c>
      <c r="G59" s="4">
        <v>102.68</v>
      </c>
      <c r="H59" s="4">
        <v>0.03</v>
      </c>
    </row>
    <row r="60" spans="2:9">
      <c r="B60" s="1" t="s">
        <v>649</v>
      </c>
      <c r="C60" s="15">
        <v>4.68</v>
      </c>
      <c r="D60" s="1" t="s">
        <v>118</v>
      </c>
      <c r="E60" s="1" t="s">
        <v>650</v>
      </c>
      <c r="F60" s="4">
        <v>75500</v>
      </c>
      <c r="G60" s="4">
        <v>80.849999999999994</v>
      </c>
      <c r="H60" s="4">
        <v>0.02</v>
      </c>
    </row>
    <row r="61" spans="2:9">
      <c r="B61" s="1" t="s">
        <v>651</v>
      </c>
      <c r="C61" s="15">
        <v>5.66</v>
      </c>
      <c r="D61" s="1" t="s">
        <v>118</v>
      </c>
      <c r="E61" s="1" t="s">
        <v>652</v>
      </c>
      <c r="F61" s="4">
        <v>48500</v>
      </c>
      <c r="G61" s="4">
        <v>52.74</v>
      </c>
      <c r="H61" s="4">
        <v>0.02</v>
      </c>
    </row>
    <row r="62" spans="2:9">
      <c r="B62" s="1" t="s">
        <v>367</v>
      </c>
      <c r="C62" s="15">
        <v>6.31</v>
      </c>
      <c r="D62" s="1" t="s">
        <v>118</v>
      </c>
      <c r="E62" s="1" t="s">
        <v>368</v>
      </c>
      <c r="F62" s="4">
        <v>29200</v>
      </c>
      <c r="G62" s="4">
        <v>30.86</v>
      </c>
      <c r="H62" s="4">
        <v>0.01</v>
      </c>
    </row>
    <row r="63" spans="2:9">
      <c r="B63" s="1" t="s">
        <v>653</v>
      </c>
      <c r="C63" s="15">
        <v>6.64</v>
      </c>
      <c r="D63" s="1" t="s">
        <v>118</v>
      </c>
      <c r="E63" s="1" t="s">
        <v>654</v>
      </c>
      <c r="F63" s="4">
        <v>31600</v>
      </c>
      <c r="G63" s="4">
        <v>30.35</v>
      </c>
      <c r="H63" s="4">
        <v>0.01</v>
      </c>
    </row>
    <row r="64" spans="2:9">
      <c r="B64" s="1" t="s">
        <v>655</v>
      </c>
      <c r="C64" s="15">
        <v>6.5</v>
      </c>
      <c r="D64" s="1" t="s">
        <v>118</v>
      </c>
      <c r="E64" s="1" t="s">
        <v>656</v>
      </c>
      <c r="F64" s="4">
        <v>13000</v>
      </c>
      <c r="G64" s="4">
        <v>13.55</v>
      </c>
      <c r="H64" s="4">
        <v>0</v>
      </c>
      <c r="I64" s="1" t="s">
        <v>454</v>
      </c>
    </row>
    <row r="65" spans="2:9">
      <c r="B65" s="1" t="s">
        <v>657</v>
      </c>
      <c r="C65" s="15">
        <v>6.56</v>
      </c>
      <c r="D65" s="1" t="s">
        <v>118</v>
      </c>
      <c r="E65" s="1" t="s">
        <v>658</v>
      </c>
      <c r="F65" s="4">
        <v>2000</v>
      </c>
      <c r="G65" s="4">
        <v>2</v>
      </c>
      <c r="H65" s="4">
        <v>0</v>
      </c>
      <c r="I65" s="1" t="s">
        <v>454</v>
      </c>
    </row>
    <row r="66" spans="2:9">
      <c r="B66" s="1" t="s">
        <v>659</v>
      </c>
      <c r="C66" s="15">
        <v>6.19</v>
      </c>
      <c r="D66" s="1" t="s">
        <v>118</v>
      </c>
      <c r="E66" s="1" t="s">
        <v>660</v>
      </c>
      <c r="F66" s="4">
        <v>1400</v>
      </c>
      <c r="G66" s="4">
        <v>1.47</v>
      </c>
      <c r="H66" s="4">
        <v>0</v>
      </c>
      <c r="I66" s="1" t="s">
        <v>454</v>
      </c>
    </row>
    <row r="67" spans="2:9">
      <c r="B67" s="2" t="s">
        <v>124</v>
      </c>
      <c r="C67" s="35"/>
      <c r="D67" s="2"/>
      <c r="E67" s="2"/>
      <c r="F67" s="10"/>
      <c r="G67" s="10">
        <f>SUM(G49:G66)</f>
        <v>8790.0500000000011</v>
      </c>
      <c r="H67" s="10">
        <f>SUM(H49:H66)</f>
        <v>2.6199999999999997</v>
      </c>
    </row>
    <row r="68" spans="2:9">
      <c r="B68" s="2" t="s">
        <v>661</v>
      </c>
    </row>
    <row r="69" spans="2:9">
      <c r="B69" s="1" t="s">
        <v>1583</v>
      </c>
      <c r="C69" s="15">
        <v>8.1</v>
      </c>
      <c r="D69" s="1" t="s">
        <v>662</v>
      </c>
      <c r="E69" s="1" t="s">
        <v>663</v>
      </c>
      <c r="F69" s="4">
        <v>700</v>
      </c>
      <c r="G69" s="4">
        <v>6857.31</v>
      </c>
      <c r="H69" s="4">
        <v>2.04</v>
      </c>
    </row>
    <row r="70" spans="2:9">
      <c r="B70" s="1" t="s">
        <v>1652</v>
      </c>
      <c r="C70" s="15">
        <v>5.64</v>
      </c>
      <c r="D70" s="1" t="s">
        <v>370</v>
      </c>
      <c r="E70" s="1" t="s">
        <v>664</v>
      </c>
      <c r="F70" s="4">
        <v>250</v>
      </c>
      <c r="G70" s="4">
        <v>2789.89</v>
      </c>
      <c r="H70" s="4">
        <v>0.83</v>
      </c>
    </row>
    <row r="71" spans="2:9">
      <c r="B71" s="1" t="s">
        <v>665</v>
      </c>
      <c r="C71" s="15">
        <v>7.99</v>
      </c>
      <c r="D71" s="1" t="s">
        <v>666</v>
      </c>
      <c r="E71" s="1" t="s">
        <v>667</v>
      </c>
      <c r="F71" s="4">
        <v>250</v>
      </c>
      <c r="G71" s="4">
        <v>2627.49</v>
      </c>
      <c r="H71" s="4">
        <v>0.78</v>
      </c>
    </row>
    <row r="72" spans="2:9">
      <c r="B72" s="1" t="s">
        <v>1502</v>
      </c>
      <c r="C72" s="15">
        <v>4.93</v>
      </c>
      <c r="D72" s="1" t="s">
        <v>370</v>
      </c>
      <c r="E72" s="1" t="s">
        <v>668</v>
      </c>
      <c r="F72" s="4">
        <v>250</v>
      </c>
      <c r="G72" s="4">
        <v>2539.94</v>
      </c>
      <c r="H72" s="4">
        <v>0.76</v>
      </c>
    </row>
    <row r="73" spans="2:9">
      <c r="B73" s="1" t="s">
        <v>669</v>
      </c>
      <c r="C73" s="15">
        <v>6.34</v>
      </c>
      <c r="D73" s="1" t="s">
        <v>370</v>
      </c>
      <c r="E73" s="1" t="s">
        <v>670</v>
      </c>
      <c r="F73" s="4">
        <v>250</v>
      </c>
      <c r="G73" s="4">
        <v>2512.08</v>
      </c>
      <c r="H73" s="4">
        <v>0.75</v>
      </c>
    </row>
    <row r="74" spans="2:9">
      <c r="B74" s="1" t="s">
        <v>1517</v>
      </c>
      <c r="C74" s="15">
        <v>6.45</v>
      </c>
      <c r="D74" s="1" t="s">
        <v>370</v>
      </c>
      <c r="E74" s="1" t="s">
        <v>671</v>
      </c>
      <c r="F74" s="4">
        <v>240</v>
      </c>
      <c r="G74" s="4">
        <v>2428.91</v>
      </c>
      <c r="H74" s="4">
        <v>0.72</v>
      </c>
    </row>
    <row r="75" spans="2:9">
      <c r="B75" s="1" t="s">
        <v>1580</v>
      </c>
      <c r="C75" s="15">
        <v>7.11</v>
      </c>
      <c r="D75" s="1" t="s">
        <v>672</v>
      </c>
      <c r="E75" s="1" t="s">
        <v>673</v>
      </c>
      <c r="F75" s="4">
        <v>215</v>
      </c>
      <c r="G75" s="4">
        <v>2189.6</v>
      </c>
      <c r="H75" s="4">
        <v>0.65</v>
      </c>
    </row>
    <row r="76" spans="2:9">
      <c r="B76" s="1" t="s">
        <v>372</v>
      </c>
      <c r="C76" s="15">
        <v>5.5</v>
      </c>
      <c r="D76" s="1" t="s">
        <v>370</v>
      </c>
      <c r="E76" s="1" t="s">
        <v>373</v>
      </c>
      <c r="F76" s="4">
        <v>160</v>
      </c>
      <c r="G76" s="4">
        <v>1693.87</v>
      </c>
      <c r="H76" s="4">
        <v>0.5</v>
      </c>
    </row>
    <row r="77" spans="2:9">
      <c r="B77" s="1" t="s">
        <v>2090</v>
      </c>
      <c r="C77" s="15">
        <v>6.53</v>
      </c>
      <c r="D77" s="1" t="s">
        <v>370</v>
      </c>
      <c r="E77" s="1" t="s">
        <v>674</v>
      </c>
      <c r="F77" s="4">
        <v>150</v>
      </c>
      <c r="G77" s="4">
        <v>1593.95</v>
      </c>
      <c r="H77" s="4">
        <v>0.48</v>
      </c>
    </row>
    <row r="78" spans="2:9">
      <c r="B78" s="1" t="s">
        <v>2091</v>
      </c>
      <c r="C78" s="15">
        <v>4.54</v>
      </c>
      <c r="D78" s="1" t="s">
        <v>370</v>
      </c>
      <c r="E78" s="1" t="s">
        <v>675</v>
      </c>
      <c r="F78" s="4">
        <v>150</v>
      </c>
      <c r="G78" s="4">
        <v>1556.18</v>
      </c>
      <c r="H78" s="4">
        <v>0.46</v>
      </c>
    </row>
    <row r="79" spans="2:9">
      <c r="B79" s="1" t="s">
        <v>1886</v>
      </c>
      <c r="C79" s="15">
        <v>3.67</v>
      </c>
      <c r="D79" s="1" t="s">
        <v>370</v>
      </c>
      <c r="E79" s="1" t="s">
        <v>676</v>
      </c>
      <c r="F79" s="4">
        <v>150</v>
      </c>
      <c r="G79" s="4">
        <v>1517.54</v>
      </c>
      <c r="H79" s="4">
        <v>0.45</v>
      </c>
    </row>
    <row r="80" spans="2:9">
      <c r="B80" s="1" t="s">
        <v>677</v>
      </c>
      <c r="C80" s="15">
        <v>5.29</v>
      </c>
      <c r="D80" s="1" t="s">
        <v>666</v>
      </c>
      <c r="E80" s="1" t="s">
        <v>678</v>
      </c>
      <c r="F80" s="4">
        <v>150</v>
      </c>
      <c r="G80" s="4">
        <v>1503.12</v>
      </c>
      <c r="H80" s="4">
        <v>0.45</v>
      </c>
    </row>
    <row r="81" spans="2:8">
      <c r="B81" s="1" t="s">
        <v>1480</v>
      </c>
      <c r="C81" s="15">
        <v>5.49</v>
      </c>
      <c r="D81" s="1" t="s">
        <v>370</v>
      </c>
      <c r="E81" s="1" t="s">
        <v>679</v>
      </c>
      <c r="F81" s="4">
        <v>60</v>
      </c>
      <c r="G81" s="4">
        <v>618.94000000000005</v>
      </c>
      <c r="H81" s="4">
        <v>0.18</v>
      </c>
    </row>
    <row r="82" spans="2:8">
      <c r="B82" s="1" t="s">
        <v>1581</v>
      </c>
      <c r="C82" s="15">
        <v>6.47</v>
      </c>
      <c r="D82" s="1" t="s">
        <v>680</v>
      </c>
      <c r="E82" s="1" t="s">
        <v>681</v>
      </c>
      <c r="F82" s="4">
        <v>60</v>
      </c>
      <c r="G82" s="4">
        <v>609.54999999999995</v>
      </c>
      <c r="H82" s="4">
        <v>0.18</v>
      </c>
    </row>
    <row r="83" spans="2:8">
      <c r="B83" s="1" t="s">
        <v>1490</v>
      </c>
      <c r="C83" s="15">
        <v>5.79</v>
      </c>
      <c r="D83" s="1" t="s">
        <v>374</v>
      </c>
      <c r="E83" s="1" t="s">
        <v>376</v>
      </c>
      <c r="F83" s="4">
        <v>250</v>
      </c>
      <c r="G83" s="4">
        <v>526.79</v>
      </c>
      <c r="H83" s="4">
        <v>0.16</v>
      </c>
    </row>
    <row r="84" spans="2:8">
      <c r="B84" s="1" t="s">
        <v>2092</v>
      </c>
      <c r="C84" s="15">
        <v>5.04</v>
      </c>
      <c r="D84" s="1" t="s">
        <v>370</v>
      </c>
      <c r="E84" s="1" t="s">
        <v>682</v>
      </c>
      <c r="F84" s="4">
        <v>50</v>
      </c>
      <c r="G84" s="4">
        <v>525.55999999999995</v>
      </c>
      <c r="H84" s="4">
        <v>0.16</v>
      </c>
    </row>
    <row r="85" spans="2:8">
      <c r="B85" s="1" t="s">
        <v>1489</v>
      </c>
      <c r="C85" s="15">
        <v>6.25</v>
      </c>
      <c r="D85" s="1" t="s">
        <v>374</v>
      </c>
      <c r="E85" s="1" t="s">
        <v>377</v>
      </c>
      <c r="F85" s="4">
        <v>250</v>
      </c>
      <c r="G85" s="4">
        <v>520.46</v>
      </c>
      <c r="H85" s="4">
        <v>0.16</v>
      </c>
    </row>
    <row r="86" spans="2:8">
      <c r="B86" s="1" t="s">
        <v>2093</v>
      </c>
      <c r="C86" s="15">
        <v>6.6</v>
      </c>
      <c r="D86" s="1" t="s">
        <v>374</v>
      </c>
      <c r="E86" s="1" t="s">
        <v>378</v>
      </c>
      <c r="F86" s="4">
        <v>250</v>
      </c>
      <c r="G86" s="4">
        <v>515.51</v>
      </c>
      <c r="H86" s="4">
        <v>0.15</v>
      </c>
    </row>
    <row r="87" spans="2:8">
      <c r="B87" s="1" t="s">
        <v>683</v>
      </c>
      <c r="C87" s="15">
        <v>5.19</v>
      </c>
      <c r="D87" s="1" t="s">
        <v>370</v>
      </c>
      <c r="E87" s="1" t="s">
        <v>684</v>
      </c>
      <c r="F87" s="4">
        <v>49</v>
      </c>
      <c r="G87" s="4">
        <v>515.5</v>
      </c>
      <c r="H87" s="4">
        <v>0.15</v>
      </c>
    </row>
    <row r="88" spans="2:8">
      <c r="B88" s="1" t="s">
        <v>1484</v>
      </c>
      <c r="C88" s="15">
        <v>3.55</v>
      </c>
      <c r="D88" s="1" t="s">
        <v>370</v>
      </c>
      <c r="E88" s="1" t="s">
        <v>685</v>
      </c>
      <c r="F88" s="4">
        <v>50</v>
      </c>
      <c r="G88" s="4">
        <v>503</v>
      </c>
      <c r="H88" s="4">
        <v>0.15</v>
      </c>
    </row>
    <row r="89" spans="2:8">
      <c r="B89" s="1" t="s">
        <v>1902</v>
      </c>
      <c r="C89" s="15">
        <v>4.32</v>
      </c>
      <c r="D89" s="1" t="s">
        <v>374</v>
      </c>
      <c r="E89" s="1" t="s">
        <v>686</v>
      </c>
      <c r="F89" s="4">
        <v>26</v>
      </c>
      <c r="G89" s="4">
        <v>334.99</v>
      </c>
      <c r="H89" s="4">
        <v>0.1</v>
      </c>
    </row>
    <row r="90" spans="2:8">
      <c r="B90" s="1" t="s">
        <v>1548</v>
      </c>
      <c r="C90" s="15">
        <v>4.28</v>
      </c>
      <c r="D90" s="1" t="s">
        <v>374</v>
      </c>
      <c r="E90" s="1" t="s">
        <v>687</v>
      </c>
      <c r="F90" s="4">
        <v>30</v>
      </c>
      <c r="G90" s="4">
        <v>309.89999999999998</v>
      </c>
      <c r="H90" s="4">
        <v>0.09</v>
      </c>
    </row>
    <row r="91" spans="2:8">
      <c r="B91" s="1" t="s">
        <v>1810</v>
      </c>
      <c r="C91" s="15">
        <v>3.68</v>
      </c>
      <c r="D91" s="1" t="s">
        <v>370</v>
      </c>
      <c r="E91" s="1" t="s">
        <v>688</v>
      </c>
      <c r="F91" s="4">
        <v>11</v>
      </c>
      <c r="G91" s="4">
        <v>110.54</v>
      </c>
      <c r="H91" s="4">
        <v>0.03</v>
      </c>
    </row>
    <row r="92" spans="2:8">
      <c r="B92" s="1" t="s">
        <v>1925</v>
      </c>
      <c r="C92" s="15">
        <v>4.05</v>
      </c>
      <c r="D92" s="1" t="s">
        <v>370</v>
      </c>
      <c r="E92" s="1" t="s">
        <v>689</v>
      </c>
      <c r="F92" s="4">
        <v>2</v>
      </c>
      <c r="G92" s="4">
        <v>20.7</v>
      </c>
      <c r="H92" s="4">
        <v>0.01</v>
      </c>
    </row>
    <row r="93" spans="2:8">
      <c r="B93" s="2" t="s">
        <v>1535</v>
      </c>
      <c r="C93" s="35"/>
      <c r="D93" s="2"/>
      <c r="E93" s="2"/>
      <c r="F93" s="10"/>
      <c r="G93" s="10">
        <f>SUM(G68:G92)</f>
        <v>34921.319999999992</v>
      </c>
      <c r="H93" s="10">
        <f>SUM(H68:H92)</f>
        <v>10.389999999999999</v>
      </c>
    </row>
    <row r="94" spans="2:8">
      <c r="B94" s="2" t="s">
        <v>125</v>
      </c>
    </row>
    <row r="95" spans="2:8">
      <c r="B95" s="1" t="s">
        <v>1436</v>
      </c>
      <c r="C95" s="15">
        <v>4.1900000000000004</v>
      </c>
      <c r="D95" s="1" t="s">
        <v>139</v>
      </c>
      <c r="E95" s="1" t="s">
        <v>690</v>
      </c>
      <c r="F95" s="4">
        <v>1000</v>
      </c>
      <c r="G95" s="4">
        <v>4859.59</v>
      </c>
      <c r="H95" s="4">
        <v>1.45</v>
      </c>
    </row>
    <row r="96" spans="2:8">
      <c r="B96" s="1" t="s">
        <v>1444</v>
      </c>
      <c r="C96" s="15">
        <v>3.84</v>
      </c>
      <c r="D96" s="1" t="s">
        <v>128</v>
      </c>
      <c r="E96" s="1" t="s">
        <v>691</v>
      </c>
      <c r="F96" s="4">
        <v>5000</v>
      </c>
      <c r="G96" s="4">
        <v>4856.12</v>
      </c>
      <c r="H96" s="4">
        <v>1.45</v>
      </c>
    </row>
    <row r="97" spans="2:11">
      <c r="B97" s="1" t="s">
        <v>1615</v>
      </c>
      <c r="C97" s="15">
        <v>3.4</v>
      </c>
      <c r="D97" s="1" t="s">
        <v>128</v>
      </c>
      <c r="E97" s="1" t="s">
        <v>129</v>
      </c>
      <c r="F97" s="4">
        <v>3500</v>
      </c>
      <c r="G97" s="4">
        <v>3488.95</v>
      </c>
      <c r="H97" s="4">
        <v>1.04</v>
      </c>
    </row>
    <row r="98" spans="2:11">
      <c r="B98" s="1" t="s">
        <v>692</v>
      </c>
      <c r="C98" s="15">
        <v>3.51</v>
      </c>
      <c r="D98" s="1" t="s">
        <v>118</v>
      </c>
      <c r="E98" s="1" t="s">
        <v>693</v>
      </c>
      <c r="F98" s="4">
        <v>2500000</v>
      </c>
      <c r="G98" s="4">
        <v>2469.6</v>
      </c>
      <c r="H98" s="4">
        <v>0.74</v>
      </c>
    </row>
    <row r="99" spans="2:11">
      <c r="B99" s="1" t="s">
        <v>126</v>
      </c>
      <c r="C99" s="15">
        <v>3.32</v>
      </c>
      <c r="D99" s="1" t="s">
        <v>118</v>
      </c>
      <c r="E99" s="1" t="s">
        <v>127</v>
      </c>
      <c r="F99" s="4">
        <v>1000000</v>
      </c>
      <c r="G99" s="4">
        <v>996.65</v>
      </c>
      <c r="H99" s="4">
        <v>0.3</v>
      </c>
    </row>
    <row r="100" spans="2:11">
      <c r="B100" s="2" t="s">
        <v>183</v>
      </c>
      <c r="C100" s="35"/>
      <c r="D100" s="2"/>
      <c r="E100" s="2"/>
      <c r="F100" s="10"/>
      <c r="G100" s="10">
        <f>SUM(G94:G99)</f>
        <v>16670.91</v>
      </c>
      <c r="H100" s="10">
        <f>SUM(H94:H99)</f>
        <v>4.9799999999999995</v>
      </c>
    </row>
    <row r="101" spans="2:11">
      <c r="B101" s="2" t="s">
        <v>3209</v>
      </c>
    </row>
    <row r="102" spans="2:11">
      <c r="B102" s="1" t="s">
        <v>40</v>
      </c>
      <c r="C102" s="15" t="s">
        <v>208</v>
      </c>
      <c r="D102" s="1" t="s">
        <v>637</v>
      </c>
      <c r="E102" s="1" t="s">
        <v>638</v>
      </c>
      <c r="F102" s="4">
        <v>87119397.129999995</v>
      </c>
      <c r="G102" s="4">
        <v>10031.19</v>
      </c>
      <c r="H102" s="4">
        <v>2.99</v>
      </c>
    </row>
    <row r="103" spans="2:11">
      <c r="B103" s="2" t="s">
        <v>3210</v>
      </c>
      <c r="C103" s="35"/>
      <c r="D103" s="2"/>
      <c r="E103" s="2"/>
      <c r="F103" s="10"/>
      <c r="G103" s="10">
        <f>SUM(G102)</f>
        <v>10031.19</v>
      </c>
      <c r="H103" s="10">
        <f>SUM(H102)</f>
        <v>2.99</v>
      </c>
    </row>
    <row r="104" spans="2:11">
      <c r="B104" s="2" t="s">
        <v>185</v>
      </c>
      <c r="C104" s="35"/>
      <c r="D104" s="2"/>
      <c r="E104" s="2"/>
      <c r="F104" s="10"/>
      <c r="G104" s="10">
        <v>7095.35</v>
      </c>
      <c r="H104" s="10">
        <v>2.11</v>
      </c>
    </row>
    <row r="105" spans="2:11">
      <c r="B105" s="2" t="s">
        <v>186</v>
      </c>
      <c r="C105" s="35"/>
      <c r="D105" s="2"/>
      <c r="E105" s="2"/>
      <c r="F105" s="10"/>
      <c r="G105" s="9">
        <f>+G48+G67+G93+G100+G103+G104</f>
        <v>334540</v>
      </c>
      <c r="H105" s="9">
        <f>+G105*100/G107</f>
        <v>99.700649716511492</v>
      </c>
      <c r="J105" s="5"/>
      <c r="K105" s="5"/>
    </row>
    <row r="106" spans="2:11">
      <c r="B106" s="2" t="s">
        <v>325</v>
      </c>
      <c r="C106" s="35"/>
      <c r="D106" s="2"/>
      <c r="E106" s="2"/>
      <c r="F106" s="10"/>
      <c r="G106" s="10">
        <v>1004.4532720999905</v>
      </c>
      <c r="H106" s="10">
        <f>+G106*100/G107</f>
        <v>0.29935028348850651</v>
      </c>
    </row>
    <row r="107" spans="2:11">
      <c r="B107" s="2" t="s">
        <v>188</v>
      </c>
      <c r="C107" s="35"/>
      <c r="D107" s="2"/>
      <c r="E107" s="2"/>
      <c r="F107" s="10"/>
      <c r="G107" s="10">
        <v>335544.45327210001</v>
      </c>
      <c r="H107" s="10">
        <v>100</v>
      </c>
    </row>
    <row r="108" spans="2:11">
      <c r="B108" s="2" t="s">
        <v>3077</v>
      </c>
    </row>
    <row r="110" spans="2:11" ht="25.5">
      <c r="B110" s="11" t="s">
        <v>191</v>
      </c>
      <c r="C110" s="15" t="s">
        <v>192</v>
      </c>
    </row>
    <row r="111" spans="2:11">
      <c r="B111" s="2" t="s">
        <v>189</v>
      </c>
    </row>
    <row r="112" spans="2:11">
      <c r="B112" s="2" t="s">
        <v>190</v>
      </c>
    </row>
    <row r="113" spans="2:3">
      <c r="B113" s="2" t="s">
        <v>193</v>
      </c>
    </row>
    <row r="114" spans="2:3">
      <c r="B114" s="2" t="s">
        <v>275</v>
      </c>
    </row>
    <row r="115" spans="2:3">
      <c r="B115" s="2" t="s">
        <v>194</v>
      </c>
    </row>
    <row r="116" spans="2:3">
      <c r="B116" s="2" t="s">
        <v>694</v>
      </c>
      <c r="C116" s="35"/>
    </row>
    <row r="117" spans="2:3">
      <c r="B117" s="2" t="s">
        <v>695</v>
      </c>
      <c r="C117" s="35"/>
    </row>
    <row r="118" spans="2:3">
      <c r="B118" s="2" t="s">
        <v>696</v>
      </c>
      <c r="C118" s="35"/>
    </row>
    <row r="119" spans="2:3">
      <c r="B119" s="2" t="s">
        <v>697</v>
      </c>
      <c r="C119" s="35"/>
    </row>
    <row r="120" spans="2:3">
      <c r="B120" s="2" t="s">
        <v>698</v>
      </c>
      <c r="C120" s="35"/>
    </row>
    <row r="121" spans="2:3">
      <c r="B121" s="2" t="s">
        <v>699</v>
      </c>
      <c r="C121" s="35"/>
    </row>
    <row r="122" spans="2:3">
      <c r="B122" s="2" t="s">
        <v>700</v>
      </c>
      <c r="C122" s="35"/>
    </row>
    <row r="123" spans="2:3">
      <c r="B123" s="2" t="s">
        <v>701</v>
      </c>
      <c r="C123" s="35"/>
    </row>
    <row r="124" spans="2:3">
      <c r="B124" s="2" t="s">
        <v>702</v>
      </c>
      <c r="C124" s="35"/>
    </row>
    <row r="125" spans="2:3">
      <c r="B125" s="2" t="s">
        <v>703</v>
      </c>
      <c r="C125" s="35"/>
    </row>
    <row r="126" spans="2:3">
      <c r="B126" s="2" t="s">
        <v>704</v>
      </c>
      <c r="C126" s="35"/>
    </row>
    <row r="127" spans="2:3">
      <c r="B127" s="2" t="s">
        <v>705</v>
      </c>
      <c r="C127" s="35"/>
    </row>
    <row r="128" spans="2:3">
      <c r="B128" s="2" t="s">
        <v>2212</v>
      </c>
      <c r="C128" s="35"/>
    </row>
    <row r="129" spans="2:3">
      <c r="B129" s="105" t="s">
        <v>2233</v>
      </c>
    </row>
    <row r="130" spans="2:3">
      <c r="B130" s="2" t="s">
        <v>1416</v>
      </c>
    </row>
    <row r="131" spans="2:3">
      <c r="B131" s="2" t="s">
        <v>204</v>
      </c>
    </row>
    <row r="134" spans="2:3" ht="14.25">
      <c r="B134" s="120" t="s">
        <v>2383</v>
      </c>
      <c r="C134" s="38"/>
    </row>
    <row r="135" spans="2:3" ht="25.5">
      <c r="B135" s="121" t="s">
        <v>2376</v>
      </c>
      <c r="C135" s="121" t="s">
        <v>2377</v>
      </c>
    </row>
    <row r="136" spans="2:3">
      <c r="B136" s="122" t="s">
        <v>2378</v>
      </c>
      <c r="C136" s="292">
        <v>0</v>
      </c>
    </row>
    <row r="137" spans="2:3">
      <c r="B137" s="122" t="s">
        <v>2379</v>
      </c>
      <c r="C137" s="292">
        <v>0</v>
      </c>
    </row>
    <row r="138" spans="2:3">
      <c r="B138" s="122" t="s">
        <v>2380</v>
      </c>
      <c r="C138" s="292">
        <v>3500</v>
      </c>
    </row>
    <row r="139" spans="2:3">
      <c r="B139" s="122" t="s">
        <v>2381</v>
      </c>
      <c r="C139" s="292">
        <v>0</v>
      </c>
    </row>
    <row r="140" spans="2:3">
      <c r="B140" s="124" t="s">
        <v>2382</v>
      </c>
      <c r="C140" s="293">
        <f>SUM(C136:C139)</f>
        <v>3500</v>
      </c>
    </row>
  </sheetData>
  <mergeCells count="2">
    <mergeCell ref="B1:E1"/>
    <mergeCell ref="C3:C8"/>
  </mergeCells>
  <hyperlinks>
    <hyperlink ref="A1" location="Index!A1" display="Index" xr:uid="{7FD62551-CA09-4A3A-888F-9546F4E41D11}"/>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F7156-0A5D-4A65-8E7B-4D500193BE68}">
  <dimension ref="A1:H107"/>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2.140625" style="1" bestFit="1" customWidth="1"/>
    <col min="5" max="5" width="14.5703125" style="1" bestFit="1" customWidth="1"/>
    <col min="6" max="6" width="11.5703125" style="4" bestFit="1" customWidth="1"/>
    <col min="7" max="7" width="18.140625" style="4" bestFit="1" customWidth="1"/>
    <col min="8" max="8" width="9.140625" style="4" bestFit="1"/>
    <col min="9" max="16384" width="9.140625" style="1"/>
  </cols>
  <sheetData>
    <row r="1" spans="1:8">
      <c r="A1" s="3" t="s">
        <v>0</v>
      </c>
      <c r="B1" s="300" t="s">
        <v>30</v>
      </c>
      <c r="C1" s="300"/>
      <c r="D1" s="300"/>
      <c r="E1" s="300"/>
    </row>
    <row r="2" spans="1:8" ht="13.5" thickBot="1"/>
    <row r="3" spans="1:8" ht="15">
      <c r="B3" s="106" t="s">
        <v>2241</v>
      </c>
      <c r="C3" s="302"/>
    </row>
    <row r="4" spans="1:8" ht="15">
      <c r="B4" s="108" t="s">
        <v>2242</v>
      </c>
      <c r="C4" s="303"/>
    </row>
    <row r="5" spans="1:8" ht="15">
      <c r="B5" s="108"/>
      <c r="C5" s="303"/>
    </row>
    <row r="6" spans="1:8" ht="15">
      <c r="B6" s="108" t="s">
        <v>2235</v>
      </c>
      <c r="C6" s="303"/>
    </row>
    <row r="7" spans="1:8" ht="15">
      <c r="B7" s="108" t="s">
        <v>2243</v>
      </c>
      <c r="C7" s="303"/>
    </row>
    <row r="8" spans="1:8" ht="15.75" thickBot="1">
      <c r="B8" s="109" t="s">
        <v>2244</v>
      </c>
      <c r="C8" s="304"/>
    </row>
    <row r="10" spans="1:8">
      <c r="B10" s="1" t="s">
        <v>106</v>
      </c>
    </row>
    <row r="12" spans="1:8">
      <c r="B12" s="6" t="s">
        <v>107</v>
      </c>
      <c r="C12" s="36" t="s">
        <v>108</v>
      </c>
      <c r="D12" s="6" t="s">
        <v>109</v>
      </c>
      <c r="E12" s="6" t="s">
        <v>110</v>
      </c>
      <c r="F12" s="8" t="s">
        <v>111</v>
      </c>
      <c r="G12" s="8" t="s">
        <v>112</v>
      </c>
      <c r="H12" s="8" t="s">
        <v>113</v>
      </c>
    </row>
    <row r="13" spans="1:8">
      <c r="B13" s="2" t="s">
        <v>114</v>
      </c>
    </row>
    <row r="14" spans="1:8">
      <c r="B14" s="2" t="s">
        <v>115</v>
      </c>
    </row>
    <row r="15" spans="1:8">
      <c r="B15" s="2" t="s">
        <v>116</v>
      </c>
    </row>
    <row r="16" spans="1:8">
      <c r="B16" s="1" t="s">
        <v>941</v>
      </c>
      <c r="C16" s="15">
        <v>3.67</v>
      </c>
      <c r="D16" s="1" t="s">
        <v>118</v>
      </c>
      <c r="E16" s="1" t="s">
        <v>942</v>
      </c>
      <c r="F16" s="4">
        <v>55500000</v>
      </c>
      <c r="G16" s="4">
        <v>56711.12</v>
      </c>
      <c r="H16" s="4">
        <v>15.24</v>
      </c>
    </row>
    <row r="17" spans="2:8">
      <c r="B17" s="1" t="s">
        <v>936</v>
      </c>
      <c r="C17" s="15">
        <v>3.88</v>
      </c>
      <c r="D17" s="1" t="s">
        <v>118</v>
      </c>
      <c r="E17" s="1" t="s">
        <v>937</v>
      </c>
      <c r="F17" s="4">
        <v>5000000</v>
      </c>
      <c r="G17" s="4">
        <v>5207</v>
      </c>
      <c r="H17" s="4">
        <v>1.4</v>
      </c>
    </row>
    <row r="18" spans="2:8">
      <c r="B18" s="1" t="s">
        <v>839</v>
      </c>
      <c r="C18" s="15">
        <v>3.75</v>
      </c>
      <c r="D18" s="1" t="s">
        <v>118</v>
      </c>
      <c r="E18" s="1" t="s">
        <v>840</v>
      </c>
      <c r="F18" s="4">
        <v>2574700</v>
      </c>
      <c r="G18" s="4">
        <v>2653.53</v>
      </c>
      <c r="H18" s="4">
        <v>0.71</v>
      </c>
    </row>
    <row r="19" spans="2:8">
      <c r="B19" s="2" t="s">
        <v>124</v>
      </c>
      <c r="C19" s="35"/>
      <c r="D19" s="2"/>
      <c r="E19" s="2"/>
      <c r="F19" s="10"/>
      <c r="G19" s="10">
        <f>SUM(G12:G18)</f>
        <v>64571.65</v>
      </c>
      <c r="H19" s="10">
        <f>SUM(H12:H18)</f>
        <v>17.350000000000001</v>
      </c>
    </row>
    <row r="20" spans="2:8">
      <c r="B20" s="2" t="s">
        <v>125</v>
      </c>
    </row>
    <row r="21" spans="2:8">
      <c r="B21" s="1" t="s">
        <v>1453</v>
      </c>
      <c r="C21" s="15">
        <v>4.07</v>
      </c>
      <c r="D21" s="1" t="s">
        <v>128</v>
      </c>
      <c r="E21" s="1" t="s">
        <v>1042</v>
      </c>
      <c r="F21" s="4">
        <v>20000</v>
      </c>
      <c r="G21" s="4">
        <v>19380.54</v>
      </c>
      <c r="H21" s="4">
        <v>5.21</v>
      </c>
    </row>
    <row r="22" spans="2:8">
      <c r="B22" s="1" t="s">
        <v>1039</v>
      </c>
      <c r="C22" s="15">
        <v>3.54</v>
      </c>
      <c r="D22" s="1" t="s">
        <v>128</v>
      </c>
      <c r="E22" s="1" t="s">
        <v>1040</v>
      </c>
      <c r="F22" s="4">
        <v>3000</v>
      </c>
      <c r="G22" s="4">
        <v>14830.52</v>
      </c>
      <c r="H22" s="4">
        <v>3.98</v>
      </c>
    </row>
    <row r="23" spans="2:8">
      <c r="B23" s="1" t="s">
        <v>1452</v>
      </c>
      <c r="C23" s="15">
        <v>3.84</v>
      </c>
      <c r="D23" s="1" t="s">
        <v>128</v>
      </c>
      <c r="E23" s="1" t="s">
        <v>1041</v>
      </c>
      <c r="F23" s="4">
        <v>15000</v>
      </c>
      <c r="G23" s="4">
        <v>14629.56</v>
      </c>
      <c r="H23" s="4">
        <v>3.93</v>
      </c>
    </row>
    <row r="24" spans="2:8">
      <c r="B24" s="1" t="s">
        <v>1127</v>
      </c>
      <c r="C24" s="15">
        <v>3.81</v>
      </c>
      <c r="D24" s="1" t="s">
        <v>128</v>
      </c>
      <c r="E24" s="1" t="s">
        <v>1128</v>
      </c>
      <c r="F24" s="4">
        <v>15000</v>
      </c>
      <c r="G24" s="4">
        <v>14548.95</v>
      </c>
      <c r="H24" s="4">
        <v>3.91</v>
      </c>
    </row>
    <row r="25" spans="2:8">
      <c r="B25" s="1" t="s">
        <v>756</v>
      </c>
      <c r="C25" s="15">
        <v>3.43</v>
      </c>
      <c r="D25" s="1" t="s">
        <v>118</v>
      </c>
      <c r="E25" s="1" t="s">
        <v>757</v>
      </c>
      <c r="F25" s="4">
        <v>12500000</v>
      </c>
      <c r="G25" s="4">
        <v>12375.75</v>
      </c>
      <c r="H25" s="4">
        <v>3.33</v>
      </c>
    </row>
    <row r="26" spans="2:8">
      <c r="B26" s="1" t="s">
        <v>1451</v>
      </c>
      <c r="C26" s="15">
        <v>4.08</v>
      </c>
      <c r="D26" s="1" t="s">
        <v>128</v>
      </c>
      <c r="E26" s="1" t="s">
        <v>1229</v>
      </c>
      <c r="F26" s="4">
        <v>12500</v>
      </c>
      <c r="G26" s="4">
        <v>12176.08</v>
      </c>
      <c r="H26" s="4">
        <v>3.27</v>
      </c>
    </row>
    <row r="27" spans="2:8">
      <c r="B27" s="1" t="s">
        <v>1450</v>
      </c>
      <c r="C27" s="15">
        <v>3.35</v>
      </c>
      <c r="D27" s="1" t="s">
        <v>128</v>
      </c>
      <c r="E27" s="1" t="s">
        <v>1230</v>
      </c>
      <c r="F27" s="4">
        <v>2000</v>
      </c>
      <c r="G27" s="4">
        <v>9975.2800000000007</v>
      </c>
      <c r="H27" s="4">
        <v>2.68</v>
      </c>
    </row>
    <row r="28" spans="2:8">
      <c r="B28" s="1" t="s">
        <v>1449</v>
      </c>
      <c r="C28" s="15">
        <v>3.52</v>
      </c>
      <c r="D28" s="1" t="s">
        <v>128</v>
      </c>
      <c r="E28" s="1" t="s">
        <v>1231</v>
      </c>
      <c r="F28" s="4">
        <v>2000</v>
      </c>
      <c r="G28" s="4">
        <v>9920.59</v>
      </c>
      <c r="H28" s="4">
        <v>2.67</v>
      </c>
    </row>
    <row r="29" spans="2:8">
      <c r="B29" s="1" t="s">
        <v>1448</v>
      </c>
      <c r="C29" s="15">
        <v>3.52</v>
      </c>
      <c r="D29" s="1" t="s">
        <v>128</v>
      </c>
      <c r="E29" s="1" t="s">
        <v>1047</v>
      </c>
      <c r="F29" s="4">
        <v>2000</v>
      </c>
      <c r="G29" s="4">
        <v>9917.75</v>
      </c>
      <c r="H29" s="4">
        <v>2.66</v>
      </c>
    </row>
    <row r="30" spans="2:8">
      <c r="B30" s="1" t="s">
        <v>1447</v>
      </c>
      <c r="C30" s="15">
        <v>3.6</v>
      </c>
      <c r="D30" s="1" t="s">
        <v>128</v>
      </c>
      <c r="E30" s="1" t="s">
        <v>1232</v>
      </c>
      <c r="F30" s="4">
        <v>2000</v>
      </c>
      <c r="G30" s="4">
        <v>9915.9</v>
      </c>
      <c r="H30" s="4">
        <v>2.66</v>
      </c>
    </row>
    <row r="31" spans="2:8">
      <c r="B31" s="1" t="s">
        <v>969</v>
      </c>
      <c r="C31" s="15">
        <v>3.64</v>
      </c>
      <c r="D31" s="1" t="s">
        <v>118</v>
      </c>
      <c r="E31" s="1" t="s">
        <v>970</v>
      </c>
      <c r="F31" s="4">
        <v>10000000</v>
      </c>
      <c r="G31" s="4">
        <v>9779.89</v>
      </c>
      <c r="H31" s="4">
        <v>2.63</v>
      </c>
    </row>
    <row r="32" spans="2:8">
      <c r="B32" s="1" t="s">
        <v>1446</v>
      </c>
      <c r="C32" s="15">
        <v>4.0999999999999996</v>
      </c>
      <c r="D32" s="1" t="s">
        <v>139</v>
      </c>
      <c r="E32" s="1" t="s">
        <v>1133</v>
      </c>
      <c r="F32" s="4">
        <v>2000</v>
      </c>
      <c r="G32" s="4">
        <v>9706.7000000000007</v>
      </c>
      <c r="H32" s="4">
        <v>2.61</v>
      </c>
    </row>
    <row r="33" spans="2:8">
      <c r="B33" s="1" t="s">
        <v>1445</v>
      </c>
      <c r="C33" s="15">
        <v>3.83</v>
      </c>
      <c r="D33" s="1" t="s">
        <v>139</v>
      </c>
      <c r="E33" s="1" t="s">
        <v>1233</v>
      </c>
      <c r="F33" s="4">
        <v>10000</v>
      </c>
      <c r="G33" s="4">
        <v>9695.2000000000007</v>
      </c>
      <c r="H33" s="4">
        <v>2.61</v>
      </c>
    </row>
    <row r="34" spans="2:8">
      <c r="B34" s="1" t="s">
        <v>1444</v>
      </c>
      <c r="C34" s="15">
        <v>3.84</v>
      </c>
      <c r="D34" s="1" t="s">
        <v>128</v>
      </c>
      <c r="E34" s="1" t="s">
        <v>691</v>
      </c>
      <c r="F34" s="4">
        <v>7500</v>
      </c>
      <c r="G34" s="4">
        <v>7284.18</v>
      </c>
      <c r="H34" s="4">
        <v>1.96</v>
      </c>
    </row>
    <row r="35" spans="2:8">
      <c r="B35" s="1" t="s">
        <v>1443</v>
      </c>
      <c r="C35" s="15">
        <v>5.2</v>
      </c>
      <c r="D35" s="1" t="s">
        <v>128</v>
      </c>
      <c r="E35" s="1" t="s">
        <v>1200</v>
      </c>
      <c r="F35" s="4">
        <v>1500</v>
      </c>
      <c r="G35" s="4">
        <v>7209.35</v>
      </c>
      <c r="H35" s="4">
        <v>1.94</v>
      </c>
    </row>
    <row r="36" spans="2:8">
      <c r="B36" s="1" t="s">
        <v>1442</v>
      </c>
      <c r="C36" s="15">
        <v>5.34</v>
      </c>
      <c r="D36" s="1" t="s">
        <v>128</v>
      </c>
      <c r="E36" s="1" t="s">
        <v>156</v>
      </c>
      <c r="F36" s="4">
        <v>1000</v>
      </c>
      <c r="G36" s="4">
        <v>4990.51</v>
      </c>
      <c r="H36" s="4">
        <v>1.34</v>
      </c>
    </row>
    <row r="37" spans="2:8">
      <c r="B37" s="1" t="s">
        <v>1234</v>
      </c>
      <c r="C37" s="15">
        <v>3.48</v>
      </c>
      <c r="D37" s="1" t="s">
        <v>128</v>
      </c>
      <c r="E37" s="1" t="s">
        <v>1235</v>
      </c>
      <c r="F37" s="4">
        <v>1000</v>
      </c>
      <c r="G37" s="4">
        <v>4972.03</v>
      </c>
      <c r="H37" s="4">
        <v>1.34</v>
      </c>
    </row>
    <row r="38" spans="2:8">
      <c r="B38" s="1" t="s">
        <v>1236</v>
      </c>
      <c r="C38" s="15">
        <v>3.49</v>
      </c>
      <c r="D38" s="1" t="s">
        <v>128</v>
      </c>
      <c r="E38" s="1" t="s">
        <v>1237</v>
      </c>
      <c r="F38" s="4">
        <v>1000</v>
      </c>
      <c r="G38" s="4">
        <v>4970.54</v>
      </c>
      <c r="H38" s="4">
        <v>1.34</v>
      </c>
    </row>
    <row r="39" spans="2:8">
      <c r="B39" s="1" t="s">
        <v>161</v>
      </c>
      <c r="C39" s="15">
        <v>3.39</v>
      </c>
      <c r="D39" s="1" t="s">
        <v>118</v>
      </c>
      <c r="E39" s="1" t="s">
        <v>162</v>
      </c>
      <c r="F39" s="4">
        <v>5000000</v>
      </c>
      <c r="G39" s="4">
        <v>4960.3900000000003</v>
      </c>
      <c r="H39" s="4">
        <v>1.33</v>
      </c>
    </row>
    <row r="40" spans="2:8">
      <c r="B40" s="1" t="s">
        <v>1441</v>
      </c>
      <c r="C40" s="15">
        <v>3.9</v>
      </c>
      <c r="D40" s="1" t="s">
        <v>128</v>
      </c>
      <c r="E40" s="1" t="s">
        <v>1049</v>
      </c>
      <c r="F40" s="4">
        <v>1000</v>
      </c>
      <c r="G40" s="4">
        <v>4921.2299999999996</v>
      </c>
      <c r="H40" s="4">
        <v>1.32</v>
      </c>
    </row>
    <row r="41" spans="2:8">
      <c r="B41" s="1" t="s">
        <v>1440</v>
      </c>
      <c r="C41" s="15">
        <v>4.2</v>
      </c>
      <c r="D41" s="1" t="s">
        <v>128</v>
      </c>
      <c r="E41" s="1" t="s">
        <v>1199</v>
      </c>
      <c r="F41" s="4">
        <v>1000</v>
      </c>
      <c r="G41" s="4">
        <v>4897.4399999999996</v>
      </c>
      <c r="H41" s="4">
        <v>1.32</v>
      </c>
    </row>
    <row r="42" spans="2:8">
      <c r="B42" s="1" t="s">
        <v>1439</v>
      </c>
      <c r="C42" s="15">
        <v>4.1900000000000004</v>
      </c>
      <c r="D42" s="1" t="s">
        <v>139</v>
      </c>
      <c r="E42" s="1" t="s">
        <v>1238</v>
      </c>
      <c r="F42" s="4">
        <v>1000</v>
      </c>
      <c r="G42" s="4">
        <v>4870.99</v>
      </c>
      <c r="H42" s="4">
        <v>1.31</v>
      </c>
    </row>
    <row r="43" spans="2:8">
      <c r="B43" s="1" t="s">
        <v>1438</v>
      </c>
      <c r="C43" s="15">
        <v>3.95</v>
      </c>
      <c r="D43" s="1" t="s">
        <v>128</v>
      </c>
      <c r="E43" s="1" t="s">
        <v>1239</v>
      </c>
      <c r="F43" s="4">
        <v>1000</v>
      </c>
      <c r="G43" s="4">
        <v>4864.3599999999997</v>
      </c>
      <c r="H43" s="4">
        <v>1.31</v>
      </c>
    </row>
    <row r="44" spans="2:8">
      <c r="B44" s="1" t="s">
        <v>1437</v>
      </c>
      <c r="C44" s="15">
        <v>4.32</v>
      </c>
      <c r="D44" s="1" t="s">
        <v>128</v>
      </c>
      <c r="E44" s="1" t="s">
        <v>1240</v>
      </c>
      <c r="F44" s="4">
        <v>1000</v>
      </c>
      <c r="G44" s="4">
        <v>4861.5</v>
      </c>
      <c r="H44" s="4">
        <v>1.31</v>
      </c>
    </row>
    <row r="45" spans="2:8">
      <c r="B45" s="1" t="s">
        <v>1436</v>
      </c>
      <c r="C45" s="15">
        <v>4.1900000000000004</v>
      </c>
      <c r="D45" s="1" t="s">
        <v>139</v>
      </c>
      <c r="E45" s="1" t="s">
        <v>690</v>
      </c>
      <c r="F45" s="4">
        <v>1000</v>
      </c>
      <c r="G45" s="4">
        <v>4859.59</v>
      </c>
      <c r="H45" s="4">
        <v>1.31</v>
      </c>
    </row>
    <row r="46" spans="2:8">
      <c r="B46" s="1" t="s">
        <v>1435</v>
      </c>
      <c r="C46" s="15">
        <v>4.3</v>
      </c>
      <c r="D46" s="1" t="s">
        <v>128</v>
      </c>
      <c r="E46" s="1" t="s">
        <v>1134</v>
      </c>
      <c r="F46" s="4">
        <v>1000</v>
      </c>
      <c r="G46" s="4">
        <v>4850.8500000000004</v>
      </c>
      <c r="H46" s="4">
        <v>1.3</v>
      </c>
    </row>
    <row r="47" spans="2:8">
      <c r="B47" s="1" t="s">
        <v>1434</v>
      </c>
      <c r="C47" s="15">
        <v>5.14</v>
      </c>
      <c r="D47" s="1" t="s">
        <v>128</v>
      </c>
      <c r="E47" s="1" t="s">
        <v>1241</v>
      </c>
      <c r="F47" s="4">
        <v>1000</v>
      </c>
      <c r="G47" s="4">
        <v>4820.13</v>
      </c>
      <c r="H47" s="4">
        <v>1.3</v>
      </c>
    </row>
    <row r="48" spans="2:8">
      <c r="B48" s="1" t="s">
        <v>1051</v>
      </c>
      <c r="C48" s="15">
        <v>5.05</v>
      </c>
      <c r="D48" s="1" t="s">
        <v>128</v>
      </c>
      <c r="E48" s="1" t="s">
        <v>1052</v>
      </c>
      <c r="F48" s="4">
        <v>5000</v>
      </c>
      <c r="G48" s="4">
        <v>4811.6099999999997</v>
      </c>
      <c r="H48" s="4">
        <v>1.29</v>
      </c>
    </row>
    <row r="49" spans="2:8">
      <c r="B49" s="1" t="s">
        <v>1433</v>
      </c>
      <c r="C49" s="15">
        <v>4.6500000000000004</v>
      </c>
      <c r="D49" s="1" t="s">
        <v>128</v>
      </c>
      <c r="E49" s="1" t="s">
        <v>1242</v>
      </c>
      <c r="F49" s="4">
        <v>1000</v>
      </c>
      <c r="G49" s="4">
        <v>4798.8599999999997</v>
      </c>
      <c r="H49" s="4">
        <v>1.29</v>
      </c>
    </row>
    <row r="50" spans="2:8">
      <c r="B50" s="1" t="s">
        <v>1432</v>
      </c>
      <c r="C50" s="15">
        <v>5.24</v>
      </c>
      <c r="D50" s="1" t="s">
        <v>128</v>
      </c>
      <c r="E50" s="1" t="s">
        <v>1243</v>
      </c>
      <c r="F50" s="4">
        <v>1000</v>
      </c>
      <c r="G50" s="4">
        <v>4793.55</v>
      </c>
      <c r="H50" s="4">
        <v>1.29</v>
      </c>
    </row>
    <row r="51" spans="2:8">
      <c r="B51" s="1" t="s">
        <v>1431</v>
      </c>
      <c r="C51" s="15">
        <v>5.79</v>
      </c>
      <c r="D51" s="1" t="s">
        <v>128</v>
      </c>
      <c r="E51" s="1" t="s">
        <v>1054</v>
      </c>
      <c r="F51" s="4">
        <v>1000</v>
      </c>
      <c r="G51" s="4">
        <v>4736.51</v>
      </c>
      <c r="H51" s="4">
        <v>1.27</v>
      </c>
    </row>
    <row r="52" spans="2:8">
      <c r="B52" s="1" t="s">
        <v>1430</v>
      </c>
      <c r="C52" s="15">
        <v>5.3</v>
      </c>
      <c r="D52" s="1" t="s">
        <v>128</v>
      </c>
      <c r="E52" s="1" t="s">
        <v>1056</v>
      </c>
      <c r="F52" s="4">
        <v>940</v>
      </c>
      <c r="G52" s="4">
        <v>4578.34</v>
      </c>
      <c r="H52" s="4">
        <v>1.23</v>
      </c>
    </row>
    <row r="53" spans="2:8">
      <c r="B53" s="1" t="s">
        <v>1244</v>
      </c>
      <c r="C53" s="15">
        <v>3.43</v>
      </c>
      <c r="D53" s="1" t="s">
        <v>118</v>
      </c>
      <c r="E53" s="1" t="s">
        <v>1245</v>
      </c>
      <c r="F53" s="4">
        <v>4500000</v>
      </c>
      <c r="G53" s="4">
        <v>4449.8900000000003</v>
      </c>
      <c r="H53" s="4">
        <v>1.2</v>
      </c>
    </row>
    <row r="54" spans="2:8">
      <c r="B54" s="1" t="s">
        <v>1246</v>
      </c>
      <c r="C54" s="15">
        <v>3.33</v>
      </c>
      <c r="D54" s="1" t="s">
        <v>128</v>
      </c>
      <c r="E54" s="1" t="s">
        <v>1247</v>
      </c>
      <c r="F54" s="4">
        <v>500</v>
      </c>
      <c r="G54" s="4">
        <v>2496.59</v>
      </c>
      <c r="H54" s="4">
        <v>0.67</v>
      </c>
    </row>
    <row r="55" spans="2:8">
      <c r="B55" s="1" t="s">
        <v>163</v>
      </c>
      <c r="C55" s="15">
        <v>3.37</v>
      </c>
      <c r="D55" s="1" t="s">
        <v>118</v>
      </c>
      <c r="E55" s="1" t="s">
        <v>164</v>
      </c>
      <c r="F55" s="4">
        <v>2500000</v>
      </c>
      <c r="G55" s="4">
        <v>2481.9</v>
      </c>
      <c r="H55" s="4">
        <v>0.67</v>
      </c>
    </row>
    <row r="56" spans="2:8">
      <c r="B56" s="1" t="s">
        <v>1429</v>
      </c>
      <c r="C56" s="15">
        <v>3.81</v>
      </c>
      <c r="D56" s="1" t="s">
        <v>128</v>
      </c>
      <c r="E56" s="1" t="s">
        <v>1248</v>
      </c>
      <c r="F56" s="4">
        <v>500</v>
      </c>
      <c r="G56" s="4">
        <v>2472.64</v>
      </c>
      <c r="H56" s="4">
        <v>0.66</v>
      </c>
    </row>
    <row r="57" spans="2:8">
      <c r="B57" s="1" t="s">
        <v>1428</v>
      </c>
      <c r="C57" s="15">
        <v>3.9</v>
      </c>
      <c r="D57" s="1" t="s">
        <v>128</v>
      </c>
      <c r="E57" s="1" t="s">
        <v>1249</v>
      </c>
      <c r="F57" s="4">
        <v>2500</v>
      </c>
      <c r="G57" s="4">
        <v>2457.98</v>
      </c>
      <c r="H57" s="4">
        <v>0.66</v>
      </c>
    </row>
    <row r="58" spans="2:8">
      <c r="B58" s="1" t="s">
        <v>1250</v>
      </c>
      <c r="C58" s="15">
        <v>3.85</v>
      </c>
      <c r="D58" s="1" t="s">
        <v>128</v>
      </c>
      <c r="E58" s="1" t="s">
        <v>1251</v>
      </c>
      <c r="F58" s="4">
        <v>2500</v>
      </c>
      <c r="G58" s="4">
        <v>2435.27</v>
      </c>
      <c r="H58" s="4">
        <v>0.65</v>
      </c>
    </row>
    <row r="59" spans="2:8">
      <c r="B59" s="1" t="s">
        <v>1427</v>
      </c>
      <c r="C59" s="15">
        <v>3.95</v>
      </c>
      <c r="D59" s="1" t="s">
        <v>128</v>
      </c>
      <c r="E59" s="1" t="s">
        <v>1252</v>
      </c>
      <c r="F59" s="4">
        <v>500</v>
      </c>
      <c r="G59" s="4">
        <v>2428.6</v>
      </c>
      <c r="H59" s="4">
        <v>0.65</v>
      </c>
    </row>
    <row r="60" spans="2:8">
      <c r="B60" s="1" t="s">
        <v>1426</v>
      </c>
      <c r="C60" s="15">
        <v>4.08</v>
      </c>
      <c r="D60" s="1" t="s">
        <v>128</v>
      </c>
      <c r="E60" s="1" t="s">
        <v>1253</v>
      </c>
      <c r="F60" s="4">
        <v>2500</v>
      </c>
      <c r="G60" s="4">
        <v>2426.23</v>
      </c>
      <c r="H60" s="4">
        <v>0.65</v>
      </c>
    </row>
    <row r="61" spans="2:8">
      <c r="B61" s="1" t="s">
        <v>1425</v>
      </c>
      <c r="C61" s="15">
        <v>5.19</v>
      </c>
      <c r="D61" s="1" t="s">
        <v>128</v>
      </c>
      <c r="E61" s="1" t="s">
        <v>1254</v>
      </c>
      <c r="F61" s="4">
        <v>500</v>
      </c>
      <c r="G61" s="4">
        <v>2412.5300000000002</v>
      </c>
      <c r="H61" s="4">
        <v>0.65</v>
      </c>
    </row>
    <row r="62" spans="2:8">
      <c r="B62" s="1" t="s">
        <v>1424</v>
      </c>
      <c r="C62" s="15">
        <v>5.29</v>
      </c>
      <c r="D62" s="1" t="s">
        <v>128</v>
      </c>
      <c r="E62" s="1" t="s">
        <v>1255</v>
      </c>
      <c r="F62" s="4">
        <v>500</v>
      </c>
      <c r="G62" s="4">
        <v>2402.84</v>
      </c>
      <c r="H62" s="4">
        <v>0.65</v>
      </c>
    </row>
    <row r="63" spans="2:8">
      <c r="B63" s="1" t="s">
        <v>1423</v>
      </c>
      <c r="C63" s="15">
        <v>5.5</v>
      </c>
      <c r="D63" s="1" t="s">
        <v>128</v>
      </c>
      <c r="E63" s="1" t="s">
        <v>1137</v>
      </c>
      <c r="F63" s="4">
        <v>500</v>
      </c>
      <c r="G63" s="4">
        <v>2401.5700000000002</v>
      </c>
      <c r="H63" s="4">
        <v>0.65</v>
      </c>
    </row>
    <row r="64" spans="2:8">
      <c r="B64" s="1" t="s">
        <v>1422</v>
      </c>
      <c r="C64" s="15">
        <v>5.5</v>
      </c>
      <c r="D64" s="1" t="s">
        <v>128</v>
      </c>
      <c r="E64" s="1" t="s">
        <v>1136</v>
      </c>
      <c r="F64" s="4">
        <v>500</v>
      </c>
      <c r="G64" s="4">
        <v>2397.75</v>
      </c>
      <c r="H64" s="4">
        <v>0.64</v>
      </c>
    </row>
    <row r="65" spans="2:8">
      <c r="B65" s="1" t="s">
        <v>1421</v>
      </c>
      <c r="C65" s="15">
        <v>5.5</v>
      </c>
      <c r="D65" s="1" t="s">
        <v>128</v>
      </c>
      <c r="E65" s="1" t="s">
        <v>1057</v>
      </c>
      <c r="F65" s="4">
        <v>500</v>
      </c>
      <c r="G65" s="4">
        <v>2397.75</v>
      </c>
      <c r="H65" s="4">
        <v>0.64</v>
      </c>
    </row>
    <row r="66" spans="2:8">
      <c r="B66" s="1" t="s">
        <v>1420</v>
      </c>
      <c r="C66" s="15">
        <v>3.6</v>
      </c>
      <c r="D66" s="1" t="s">
        <v>128</v>
      </c>
      <c r="E66" s="1" t="s">
        <v>157</v>
      </c>
      <c r="F66" s="4">
        <v>300</v>
      </c>
      <c r="G66" s="4">
        <v>1496.46</v>
      </c>
      <c r="H66" s="4">
        <v>0.4</v>
      </c>
    </row>
    <row r="67" spans="2:8">
      <c r="B67" s="2" t="s">
        <v>183</v>
      </c>
      <c r="C67" s="35"/>
      <c r="D67" s="2"/>
      <c r="E67" s="2"/>
      <c r="F67" s="10"/>
      <c r="G67" s="10">
        <f>SUM(G20:G66)</f>
        <v>289062.6700000001</v>
      </c>
      <c r="H67" s="10">
        <f>SUM(H20:H66)</f>
        <v>77.690000000000055</v>
      </c>
    </row>
    <row r="68" spans="2:8">
      <c r="B68" s="2" t="s">
        <v>184</v>
      </c>
      <c r="C68" s="35"/>
      <c r="D68" s="2"/>
      <c r="E68" s="2"/>
      <c r="F68" s="10"/>
      <c r="G68" s="10">
        <v>5000</v>
      </c>
      <c r="H68" s="10">
        <v>1.34</v>
      </c>
    </row>
    <row r="69" spans="2:8">
      <c r="B69" s="2" t="s">
        <v>185</v>
      </c>
      <c r="C69" s="35"/>
      <c r="D69" s="2"/>
      <c r="E69" s="2"/>
      <c r="F69" s="10"/>
      <c r="G69" s="10">
        <v>33953.53</v>
      </c>
      <c r="H69" s="10">
        <v>9.1199999999999992</v>
      </c>
    </row>
    <row r="70" spans="2:8">
      <c r="B70" s="2" t="s">
        <v>186</v>
      </c>
      <c r="C70" s="35"/>
      <c r="D70" s="2"/>
      <c r="E70" s="2"/>
      <c r="F70" s="10"/>
      <c r="G70" s="10">
        <v>392587.85</v>
      </c>
      <c r="H70" s="10">
        <v>105.48</v>
      </c>
    </row>
    <row r="71" spans="2:8">
      <c r="B71" s="2" t="s">
        <v>187</v>
      </c>
      <c r="C71" s="35"/>
      <c r="D71" s="2"/>
      <c r="E71" s="2"/>
      <c r="F71" s="10"/>
      <c r="G71" s="10">
        <v>-20428.534706280014</v>
      </c>
      <c r="H71" s="10">
        <v>-5.480000000000004</v>
      </c>
    </row>
    <row r="72" spans="2:8">
      <c r="B72" s="2" t="s">
        <v>188</v>
      </c>
      <c r="C72" s="35"/>
      <c r="D72" s="2"/>
      <c r="E72" s="2"/>
      <c r="F72" s="10"/>
      <c r="G72" s="10">
        <v>372159.31529371999</v>
      </c>
      <c r="H72" s="10">
        <v>100</v>
      </c>
    </row>
    <row r="73" spans="2:8">
      <c r="B73" s="1" t="s">
        <v>189</v>
      </c>
    </row>
    <row r="74" spans="2:8">
      <c r="B74" s="1" t="s">
        <v>190</v>
      </c>
    </row>
    <row r="75" spans="2:8">
      <c r="B75" s="2"/>
    </row>
    <row r="76" spans="2:8" ht="25.5">
      <c r="B76" s="11" t="s">
        <v>191</v>
      </c>
      <c r="C76" s="15" t="s">
        <v>192</v>
      </c>
    </row>
    <row r="77" spans="2:8">
      <c r="B77" s="2"/>
    </row>
    <row r="78" spans="2:8">
      <c r="B78" s="34" t="s">
        <v>1419</v>
      </c>
    </row>
    <row r="79" spans="2:8">
      <c r="B79" s="2" t="s">
        <v>194</v>
      </c>
    </row>
    <row r="80" spans="2:8">
      <c r="B80" s="2" t="s">
        <v>1256</v>
      </c>
      <c r="C80" s="35"/>
    </row>
    <row r="81" spans="2:7">
      <c r="B81" s="2" t="s">
        <v>1418</v>
      </c>
      <c r="C81" s="35"/>
    </row>
    <row r="82" spans="2:7">
      <c r="B82" s="2" t="s">
        <v>1257</v>
      </c>
      <c r="C82" s="35"/>
    </row>
    <row r="83" spans="2:7">
      <c r="B83" s="2" t="s">
        <v>1417</v>
      </c>
      <c r="C83" s="35"/>
    </row>
    <row r="84" spans="2:7">
      <c r="B84" s="2" t="s">
        <v>1258</v>
      </c>
      <c r="C84" s="35"/>
    </row>
    <row r="85" spans="2:7">
      <c r="B85" s="2" t="s">
        <v>1259</v>
      </c>
      <c r="C85" s="35"/>
    </row>
    <row r="86" spans="2:7">
      <c r="B86" s="2" t="s">
        <v>1260</v>
      </c>
      <c r="C86" s="35"/>
    </row>
    <row r="87" spans="2:7">
      <c r="B87" s="2" t="s">
        <v>1261</v>
      </c>
      <c r="C87" s="35"/>
    </row>
    <row r="88" spans="2:7">
      <c r="B88" s="34" t="s">
        <v>1416</v>
      </c>
      <c r="C88" s="35"/>
    </row>
    <row r="89" spans="2:7">
      <c r="B89" s="34" t="s">
        <v>1415</v>
      </c>
    </row>
    <row r="91" spans="2:7">
      <c r="B91" s="34" t="s">
        <v>1414</v>
      </c>
      <c r="C91" s="25"/>
      <c r="D91" s="24"/>
      <c r="E91" s="24"/>
      <c r="F91" s="23"/>
      <c r="G91" s="23"/>
    </row>
    <row r="92" spans="2:7" ht="171">
      <c r="B92" s="33" t="s">
        <v>1413</v>
      </c>
      <c r="C92" s="32" t="s">
        <v>1412</v>
      </c>
      <c r="D92" s="31" t="s">
        <v>1411</v>
      </c>
      <c r="E92" s="31" t="s">
        <v>1410</v>
      </c>
      <c r="F92" s="30" t="s">
        <v>1409</v>
      </c>
      <c r="G92" s="23"/>
    </row>
    <row r="93" spans="2:7">
      <c r="B93" s="29" t="s">
        <v>1408</v>
      </c>
      <c r="C93" s="28" t="s">
        <v>1407</v>
      </c>
      <c r="D93" s="27" t="s">
        <v>1406</v>
      </c>
      <c r="E93" s="27" t="s">
        <v>1405</v>
      </c>
      <c r="F93" s="26">
        <v>5000</v>
      </c>
      <c r="G93" s="23" t="s">
        <v>1404</v>
      </c>
    </row>
    <row r="94" spans="2:7">
      <c r="B94" s="24"/>
      <c r="C94" s="25"/>
      <c r="D94" s="24"/>
      <c r="E94" s="24"/>
      <c r="F94" s="23"/>
      <c r="G94" s="23"/>
    </row>
    <row r="95" spans="2:7">
      <c r="B95" s="24" t="s">
        <v>1403</v>
      </c>
      <c r="C95" s="25"/>
      <c r="D95" s="24"/>
      <c r="E95" s="24"/>
      <c r="F95" s="23"/>
      <c r="G95" s="23"/>
    </row>
    <row r="96" spans="2:7">
      <c r="B96" s="24"/>
      <c r="C96" s="25"/>
      <c r="D96" s="24"/>
      <c r="E96" s="24"/>
      <c r="F96" s="23"/>
      <c r="G96" s="23"/>
    </row>
    <row r="98" spans="2:4" ht="75">
      <c r="B98" s="21" t="s">
        <v>1402</v>
      </c>
      <c r="C98" s="22" t="s">
        <v>1401</v>
      </c>
      <c r="D98" s="21" t="s">
        <v>1400</v>
      </c>
    </row>
    <row r="99" spans="2:4">
      <c r="B99" s="20" t="s">
        <v>43</v>
      </c>
      <c r="C99" s="19">
        <v>50.1</v>
      </c>
      <c r="D99" s="51">
        <v>0.8</v>
      </c>
    </row>
    <row r="101" spans="2:4" ht="38.25">
      <c r="B101" s="17" t="s">
        <v>1399</v>
      </c>
    </row>
    <row r="107" spans="2:4">
      <c r="B107" s="16"/>
    </row>
  </sheetData>
  <mergeCells count="2">
    <mergeCell ref="B1:E1"/>
    <mergeCell ref="C3:C8"/>
  </mergeCells>
  <hyperlinks>
    <hyperlink ref="A1" location="Index!A1" display="Index" xr:uid="{A6672C36-2C8A-4E31-845F-DCB60EE0C7C2}"/>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257D4-464F-43C0-B007-CC12D4A518E6}">
  <dimension ref="A1:I179"/>
  <sheetViews>
    <sheetView workbookViewId="0">
      <selection activeCell="B1" sqref="B1:E1"/>
    </sheetView>
  </sheetViews>
  <sheetFormatPr defaultRowHeight="12.75"/>
  <cols>
    <col min="1" max="1" width="5.42578125" style="1" bestFit="1" customWidth="1"/>
    <col min="2" max="2" width="73.7109375" style="1" bestFit="1" customWidth="1"/>
    <col min="3" max="3" width="20.7109375" style="15" customWidth="1"/>
    <col min="4" max="4" width="11.140625" style="1" bestFit="1" customWidth="1"/>
    <col min="5" max="5" width="14.28515625" style="1" bestFit="1" customWidth="1"/>
    <col min="6" max="6" width="11.5703125" style="4" bestFit="1" customWidth="1"/>
    <col min="7" max="7" width="18.140625" style="4" bestFit="1" customWidth="1"/>
    <col min="8" max="8" width="9.140625" style="4" bestFit="1"/>
    <col min="9" max="16384" width="9.140625" style="1"/>
  </cols>
  <sheetData>
    <row r="1" spans="1:8">
      <c r="A1" s="3" t="s">
        <v>0</v>
      </c>
      <c r="B1" s="300" t="s">
        <v>36</v>
      </c>
      <c r="C1" s="300"/>
      <c r="D1" s="300"/>
      <c r="E1" s="300"/>
    </row>
    <row r="2" spans="1:8" ht="13.5" thickBot="1"/>
    <row r="3" spans="1:8" ht="15">
      <c r="B3" s="106" t="s">
        <v>2245</v>
      </c>
      <c r="C3" s="302"/>
    </row>
    <row r="4" spans="1:8" ht="30">
      <c r="B4" s="108" t="s">
        <v>2246</v>
      </c>
      <c r="C4" s="303"/>
    </row>
    <row r="5" spans="1:8" ht="15">
      <c r="B5" s="108" t="s">
        <v>2235</v>
      </c>
      <c r="C5" s="303"/>
    </row>
    <row r="6" spans="1:8" ht="15">
      <c r="B6" s="108" t="s">
        <v>2247</v>
      </c>
      <c r="C6" s="303"/>
    </row>
    <row r="7" spans="1:8" ht="15.75" thickBot="1">
      <c r="B7" s="109" t="s">
        <v>2248</v>
      </c>
      <c r="C7" s="304"/>
    </row>
    <row r="9" spans="1:8">
      <c r="B9" s="1" t="s">
        <v>106</v>
      </c>
    </row>
    <row r="11" spans="1:8">
      <c r="B11" s="6" t="s">
        <v>107</v>
      </c>
      <c r="C11" s="36" t="s">
        <v>108</v>
      </c>
      <c r="D11" s="6" t="s">
        <v>109</v>
      </c>
      <c r="E11" s="6" t="s">
        <v>110</v>
      </c>
      <c r="F11" s="8" t="s">
        <v>111</v>
      </c>
      <c r="G11" s="8" t="s">
        <v>112</v>
      </c>
      <c r="H11" s="8" t="s">
        <v>113</v>
      </c>
    </row>
    <row r="12" spans="1:8">
      <c r="B12" s="2" t="s">
        <v>114</v>
      </c>
    </row>
    <row r="13" spans="1:8">
      <c r="B13" s="2" t="s">
        <v>115</v>
      </c>
    </row>
    <row r="14" spans="1:8">
      <c r="B14" s="2" t="s">
        <v>116</v>
      </c>
    </row>
    <row r="15" spans="1:8">
      <c r="B15" s="1" t="s">
        <v>497</v>
      </c>
      <c r="C15" s="15">
        <v>4.7</v>
      </c>
      <c r="D15" s="1" t="s">
        <v>118</v>
      </c>
      <c r="E15" s="1" t="s">
        <v>498</v>
      </c>
      <c r="F15" s="4">
        <v>26058200</v>
      </c>
      <c r="G15" s="4">
        <v>27744.17</v>
      </c>
      <c r="H15" s="4">
        <v>8.57</v>
      </c>
    </row>
    <row r="16" spans="1:8">
      <c r="B16" s="1" t="s">
        <v>641</v>
      </c>
      <c r="C16" s="15">
        <v>5.03</v>
      </c>
      <c r="D16" s="1" t="s">
        <v>118</v>
      </c>
      <c r="E16" s="1" t="s">
        <v>642</v>
      </c>
      <c r="F16" s="4">
        <v>19074600</v>
      </c>
      <c r="G16" s="4">
        <v>19753.669999999998</v>
      </c>
      <c r="H16" s="4">
        <v>6.1</v>
      </c>
    </row>
    <row r="17" spans="2:9">
      <c r="B17" s="1" t="s">
        <v>649</v>
      </c>
      <c r="C17" s="15">
        <v>4.68</v>
      </c>
      <c r="D17" s="1" t="s">
        <v>118</v>
      </c>
      <c r="E17" s="1" t="s">
        <v>650</v>
      </c>
      <c r="F17" s="4">
        <v>10568400</v>
      </c>
      <c r="G17" s="4">
        <v>11317.86</v>
      </c>
      <c r="H17" s="4">
        <v>3.49</v>
      </c>
    </row>
    <row r="18" spans="2:9">
      <c r="B18" s="1" t="s">
        <v>837</v>
      </c>
      <c r="C18" s="15">
        <v>4.33</v>
      </c>
      <c r="D18" s="1" t="s">
        <v>118</v>
      </c>
      <c r="E18" s="1" t="s">
        <v>838</v>
      </c>
      <c r="F18" s="4">
        <v>6600000</v>
      </c>
      <c r="G18" s="4">
        <v>6948.82</v>
      </c>
      <c r="H18" s="4">
        <v>2.15</v>
      </c>
    </row>
    <row r="19" spans="2:9">
      <c r="B19" s="1" t="s">
        <v>361</v>
      </c>
      <c r="C19" s="15">
        <v>6.65</v>
      </c>
      <c r="D19" s="1" t="s">
        <v>118</v>
      </c>
      <c r="E19" s="1" t="s">
        <v>362</v>
      </c>
      <c r="F19" s="4">
        <v>6060100</v>
      </c>
      <c r="G19" s="4">
        <v>6055.72</v>
      </c>
      <c r="H19" s="4">
        <v>1.87</v>
      </c>
    </row>
    <row r="20" spans="2:9">
      <c r="B20" s="1" t="s">
        <v>745</v>
      </c>
      <c r="C20" s="15">
        <v>4.2699999999999996</v>
      </c>
      <c r="D20" s="1" t="s">
        <v>118</v>
      </c>
      <c r="E20" s="1" t="s">
        <v>746</v>
      </c>
      <c r="F20" s="4">
        <v>5000000</v>
      </c>
      <c r="G20" s="4">
        <v>5275.9</v>
      </c>
      <c r="H20" s="4">
        <v>1.63</v>
      </c>
    </row>
    <row r="21" spans="2:9">
      <c r="B21" s="1" t="s">
        <v>1153</v>
      </c>
      <c r="C21" s="15">
        <v>6.02</v>
      </c>
      <c r="D21" s="1" t="s">
        <v>118</v>
      </c>
      <c r="E21" s="1" t="s">
        <v>1154</v>
      </c>
      <c r="F21" s="4">
        <v>1500000</v>
      </c>
      <c r="G21" s="4">
        <v>1557.06</v>
      </c>
      <c r="H21" s="4">
        <v>0.48</v>
      </c>
    </row>
    <row r="22" spans="2:9">
      <c r="B22" s="1" t="s">
        <v>846</v>
      </c>
      <c r="C22" s="15">
        <v>5.87</v>
      </c>
      <c r="D22" s="1" t="s">
        <v>118</v>
      </c>
      <c r="E22" s="1" t="s">
        <v>847</v>
      </c>
      <c r="F22" s="4">
        <v>1000000</v>
      </c>
      <c r="G22" s="4">
        <v>1049.25</v>
      </c>
      <c r="H22" s="4">
        <v>0.32</v>
      </c>
    </row>
    <row r="23" spans="2:9">
      <c r="B23" s="1" t="s">
        <v>367</v>
      </c>
      <c r="C23" s="15">
        <v>6.31</v>
      </c>
      <c r="D23" s="1" t="s">
        <v>118</v>
      </c>
      <c r="E23" s="1" t="s">
        <v>368</v>
      </c>
      <c r="F23" s="4">
        <v>525500</v>
      </c>
      <c r="G23" s="4">
        <v>555.38</v>
      </c>
      <c r="H23" s="4">
        <v>0.17</v>
      </c>
    </row>
    <row r="24" spans="2:9">
      <c r="B24" s="1" t="s">
        <v>363</v>
      </c>
      <c r="C24" s="15">
        <v>5.76</v>
      </c>
      <c r="D24" s="1" t="s">
        <v>118</v>
      </c>
      <c r="E24" s="1" t="s">
        <v>364</v>
      </c>
      <c r="F24" s="4">
        <v>480500</v>
      </c>
      <c r="G24" s="4">
        <v>510.72</v>
      </c>
      <c r="H24" s="4">
        <v>0.16</v>
      </c>
    </row>
    <row r="25" spans="2:9">
      <c r="B25" s="1" t="s">
        <v>1155</v>
      </c>
      <c r="C25" s="15">
        <v>6.42</v>
      </c>
      <c r="D25" s="1" t="s">
        <v>118</v>
      </c>
      <c r="E25" s="1" t="s">
        <v>1156</v>
      </c>
      <c r="F25" s="4">
        <v>500000</v>
      </c>
      <c r="G25" s="4">
        <v>509.45</v>
      </c>
      <c r="H25" s="4">
        <v>0.16</v>
      </c>
    </row>
    <row r="26" spans="2:9">
      <c r="B26" s="1" t="s">
        <v>659</v>
      </c>
      <c r="C26" s="15">
        <v>6.19</v>
      </c>
      <c r="D26" s="1" t="s">
        <v>118</v>
      </c>
      <c r="E26" s="1" t="s">
        <v>660</v>
      </c>
      <c r="F26" s="4">
        <v>317500</v>
      </c>
      <c r="G26" s="4">
        <v>334.17</v>
      </c>
      <c r="H26" s="4">
        <v>0.1</v>
      </c>
    </row>
    <row r="27" spans="2:9">
      <c r="B27" s="1" t="s">
        <v>749</v>
      </c>
      <c r="C27" s="15">
        <v>4.12</v>
      </c>
      <c r="D27" s="1" t="s">
        <v>118</v>
      </c>
      <c r="E27" s="1" t="s">
        <v>750</v>
      </c>
      <c r="F27" s="4">
        <v>300000</v>
      </c>
      <c r="G27" s="4">
        <v>312.12</v>
      </c>
      <c r="H27" s="4">
        <v>0.1</v>
      </c>
    </row>
    <row r="28" spans="2:9">
      <c r="B28" s="1" t="s">
        <v>1157</v>
      </c>
      <c r="C28" s="15">
        <v>6.26</v>
      </c>
      <c r="D28" s="1" t="s">
        <v>118</v>
      </c>
      <c r="E28" s="1" t="s">
        <v>1158</v>
      </c>
      <c r="F28" s="4">
        <v>205500</v>
      </c>
      <c r="G28" s="4">
        <v>198.96</v>
      </c>
      <c r="H28" s="4">
        <v>0.06</v>
      </c>
    </row>
    <row r="29" spans="2:9">
      <c r="B29" s="1" t="s">
        <v>499</v>
      </c>
      <c r="C29" s="15">
        <v>6.2</v>
      </c>
      <c r="D29" s="1" t="s">
        <v>118</v>
      </c>
      <c r="E29" s="1" t="s">
        <v>500</v>
      </c>
      <c r="F29" s="4">
        <v>60900</v>
      </c>
      <c r="G29" s="4">
        <v>59.1</v>
      </c>
      <c r="H29" s="4">
        <v>0.02</v>
      </c>
    </row>
    <row r="30" spans="2:9">
      <c r="B30" s="1" t="s">
        <v>653</v>
      </c>
      <c r="C30" s="15">
        <v>6.64</v>
      </c>
      <c r="D30" s="1" t="s">
        <v>118</v>
      </c>
      <c r="E30" s="1" t="s">
        <v>654</v>
      </c>
      <c r="F30" s="4">
        <v>38500</v>
      </c>
      <c r="G30" s="4">
        <v>36.979999999999997</v>
      </c>
      <c r="H30" s="4">
        <v>0.01</v>
      </c>
    </row>
    <row r="31" spans="2:9">
      <c r="B31" s="1" t="s">
        <v>1159</v>
      </c>
      <c r="C31" s="15">
        <v>6.59</v>
      </c>
      <c r="D31" s="1" t="s">
        <v>118</v>
      </c>
      <c r="E31" s="1" t="s">
        <v>1160</v>
      </c>
      <c r="F31" s="4">
        <v>400</v>
      </c>
      <c r="G31" s="4">
        <v>0.44</v>
      </c>
      <c r="H31" s="4">
        <v>0</v>
      </c>
      <c r="I31" s="1" t="s">
        <v>454</v>
      </c>
    </row>
    <row r="32" spans="2:9">
      <c r="B32" s="2" t="s">
        <v>124</v>
      </c>
      <c r="C32" s="35"/>
      <c r="D32" s="2"/>
      <c r="E32" s="2"/>
      <c r="F32" s="10"/>
      <c r="G32" s="10">
        <f>SUM(G11:G31)</f>
        <v>82219.76999999999</v>
      </c>
      <c r="H32" s="10">
        <f>SUM(H11:H31)</f>
        <v>25.390000000000004</v>
      </c>
    </row>
    <row r="33" spans="2:8">
      <c r="B33" s="2" t="s">
        <v>369</v>
      </c>
    </row>
    <row r="34" spans="2:8">
      <c r="B34" s="1" t="s">
        <v>1518</v>
      </c>
      <c r="C34" s="15">
        <v>4.38</v>
      </c>
      <c r="D34" s="1" t="s">
        <v>370</v>
      </c>
      <c r="E34" s="1" t="s">
        <v>1161</v>
      </c>
      <c r="F34" s="4">
        <v>1600</v>
      </c>
      <c r="G34" s="4">
        <v>16154.78</v>
      </c>
      <c r="H34" s="4">
        <v>4.99</v>
      </c>
    </row>
    <row r="35" spans="2:8">
      <c r="B35" s="1" t="s">
        <v>1517</v>
      </c>
      <c r="C35" s="15">
        <v>6.45</v>
      </c>
      <c r="D35" s="1" t="s">
        <v>370</v>
      </c>
      <c r="E35" s="1" t="s">
        <v>671</v>
      </c>
      <c r="F35" s="4">
        <v>1250</v>
      </c>
      <c r="G35" s="4">
        <v>12650.58</v>
      </c>
      <c r="H35" s="4">
        <v>3.91</v>
      </c>
    </row>
    <row r="36" spans="2:8">
      <c r="B36" s="1" t="s">
        <v>1162</v>
      </c>
      <c r="C36" s="15">
        <v>4.5199999999999996</v>
      </c>
      <c r="D36" s="1" t="s">
        <v>370</v>
      </c>
      <c r="E36" s="1" t="s">
        <v>1163</v>
      </c>
      <c r="F36" s="4">
        <v>1000</v>
      </c>
      <c r="G36" s="4">
        <v>10448.299999999999</v>
      </c>
      <c r="H36" s="4">
        <v>3.23</v>
      </c>
    </row>
    <row r="37" spans="2:8">
      <c r="B37" s="1" t="s">
        <v>1516</v>
      </c>
      <c r="C37" s="15">
        <v>6.04</v>
      </c>
      <c r="D37" s="1" t="s">
        <v>370</v>
      </c>
      <c r="E37" s="1" t="s">
        <v>1164</v>
      </c>
      <c r="F37" s="4">
        <v>1000</v>
      </c>
      <c r="G37" s="4">
        <v>9907.39</v>
      </c>
      <c r="H37" s="4">
        <v>3.06</v>
      </c>
    </row>
    <row r="38" spans="2:8">
      <c r="B38" s="1" t="s">
        <v>1515</v>
      </c>
      <c r="C38" s="15">
        <v>6.01</v>
      </c>
      <c r="D38" s="1" t="s">
        <v>370</v>
      </c>
      <c r="E38" s="1" t="s">
        <v>857</v>
      </c>
      <c r="F38" s="4">
        <v>750</v>
      </c>
      <c r="G38" s="4">
        <v>7586.15</v>
      </c>
      <c r="H38" s="4">
        <v>2.34</v>
      </c>
    </row>
    <row r="39" spans="2:8">
      <c r="B39" s="1" t="s">
        <v>848</v>
      </c>
      <c r="C39" s="15">
        <v>4.6399999999999997</v>
      </c>
      <c r="D39" s="1" t="s">
        <v>370</v>
      </c>
      <c r="E39" s="1" t="s">
        <v>849</v>
      </c>
      <c r="F39" s="4">
        <v>750</v>
      </c>
      <c r="G39" s="4">
        <v>7544.09</v>
      </c>
      <c r="H39" s="4">
        <v>2.33</v>
      </c>
    </row>
    <row r="40" spans="2:8">
      <c r="B40" s="1" t="s">
        <v>1514</v>
      </c>
      <c r="C40" s="15">
        <v>4.8899999999999997</v>
      </c>
      <c r="D40" s="1" t="s">
        <v>370</v>
      </c>
      <c r="E40" s="1" t="s">
        <v>1165</v>
      </c>
      <c r="F40" s="4">
        <v>650</v>
      </c>
      <c r="G40" s="4">
        <v>6697.88</v>
      </c>
      <c r="H40" s="4">
        <v>2.0699999999999998</v>
      </c>
    </row>
    <row r="41" spans="2:8">
      <c r="B41" s="1" t="s">
        <v>860</v>
      </c>
      <c r="C41" s="15">
        <v>5.08</v>
      </c>
      <c r="D41" s="1" t="s">
        <v>370</v>
      </c>
      <c r="E41" s="1" t="s">
        <v>861</v>
      </c>
      <c r="F41" s="4">
        <v>650</v>
      </c>
      <c r="G41" s="4">
        <v>6507.68</v>
      </c>
      <c r="H41" s="4">
        <v>2.0099999999999998</v>
      </c>
    </row>
    <row r="42" spans="2:8">
      <c r="B42" s="1" t="s">
        <v>1513</v>
      </c>
      <c r="C42" s="15">
        <v>5.44</v>
      </c>
      <c r="D42" s="1" t="s">
        <v>370</v>
      </c>
      <c r="E42" s="1" t="s">
        <v>1166</v>
      </c>
      <c r="F42" s="4">
        <v>500</v>
      </c>
      <c r="G42" s="4">
        <v>5292.16</v>
      </c>
      <c r="H42" s="4">
        <v>1.63</v>
      </c>
    </row>
    <row r="43" spans="2:8">
      <c r="B43" s="1" t="s">
        <v>1512</v>
      </c>
      <c r="C43" s="15">
        <v>4.87</v>
      </c>
      <c r="D43" s="1" t="s">
        <v>370</v>
      </c>
      <c r="E43" s="1" t="s">
        <v>1167</v>
      </c>
      <c r="F43" s="4">
        <v>500</v>
      </c>
      <c r="G43" s="4">
        <v>5219.91</v>
      </c>
      <c r="H43" s="4">
        <v>1.61</v>
      </c>
    </row>
    <row r="44" spans="2:8">
      <c r="B44" s="1" t="s">
        <v>1511</v>
      </c>
      <c r="C44" s="15">
        <v>4.58</v>
      </c>
      <c r="D44" s="1" t="s">
        <v>370</v>
      </c>
      <c r="E44" s="1" t="s">
        <v>851</v>
      </c>
      <c r="F44" s="4">
        <v>500</v>
      </c>
      <c r="G44" s="4">
        <v>5162.9799999999996</v>
      </c>
      <c r="H44" s="4">
        <v>1.59</v>
      </c>
    </row>
    <row r="45" spans="2:8">
      <c r="B45" s="1" t="s">
        <v>1510</v>
      </c>
      <c r="C45" s="15">
        <v>4.37</v>
      </c>
      <c r="D45" s="1" t="s">
        <v>370</v>
      </c>
      <c r="E45" s="1" t="s">
        <v>1168</v>
      </c>
      <c r="F45" s="4">
        <v>500</v>
      </c>
      <c r="G45" s="4">
        <v>5155.17</v>
      </c>
      <c r="H45" s="4">
        <v>1.59</v>
      </c>
    </row>
    <row r="46" spans="2:8">
      <c r="B46" s="1" t="s">
        <v>1509</v>
      </c>
      <c r="C46" s="15">
        <v>5.64</v>
      </c>
      <c r="D46" s="1" t="s">
        <v>370</v>
      </c>
      <c r="E46" s="1" t="s">
        <v>1169</v>
      </c>
      <c r="F46" s="4">
        <v>500</v>
      </c>
      <c r="G46" s="4">
        <v>5038.51</v>
      </c>
      <c r="H46" s="4">
        <v>1.56</v>
      </c>
    </row>
    <row r="47" spans="2:8">
      <c r="B47" s="1" t="s">
        <v>1508</v>
      </c>
      <c r="C47" s="15">
        <v>5.05</v>
      </c>
      <c r="D47" s="1" t="s">
        <v>370</v>
      </c>
      <c r="E47" s="1" t="s">
        <v>1170</v>
      </c>
      <c r="F47" s="4">
        <v>500</v>
      </c>
      <c r="G47" s="4">
        <v>5000</v>
      </c>
      <c r="H47" s="4">
        <v>1.54</v>
      </c>
    </row>
    <row r="48" spans="2:8">
      <c r="B48" s="1" t="s">
        <v>1507</v>
      </c>
      <c r="C48" s="15">
        <v>4.99</v>
      </c>
      <c r="D48" s="1" t="s">
        <v>370</v>
      </c>
      <c r="E48" s="1" t="s">
        <v>1171</v>
      </c>
      <c r="F48" s="4">
        <v>470</v>
      </c>
      <c r="G48" s="4">
        <v>4896.62</v>
      </c>
      <c r="H48" s="4">
        <v>1.51</v>
      </c>
    </row>
    <row r="49" spans="2:8">
      <c r="B49" s="1" t="s">
        <v>1506</v>
      </c>
      <c r="C49" s="15">
        <v>4.5599999999999996</v>
      </c>
      <c r="D49" s="1" t="s">
        <v>370</v>
      </c>
      <c r="E49" s="1" t="s">
        <v>1119</v>
      </c>
      <c r="F49" s="4">
        <v>350</v>
      </c>
      <c r="G49" s="4">
        <v>3627.03</v>
      </c>
      <c r="H49" s="4">
        <v>1.1200000000000001</v>
      </c>
    </row>
    <row r="50" spans="2:8">
      <c r="B50" s="1" t="s">
        <v>1505</v>
      </c>
      <c r="C50" s="15">
        <v>5.28</v>
      </c>
      <c r="D50" s="1" t="s">
        <v>370</v>
      </c>
      <c r="E50" s="1" t="s">
        <v>1172</v>
      </c>
      <c r="F50" s="4">
        <v>300</v>
      </c>
      <c r="G50" s="4">
        <v>3327.14</v>
      </c>
      <c r="H50" s="4">
        <v>1.03</v>
      </c>
    </row>
    <row r="51" spans="2:8">
      <c r="B51" s="1" t="s">
        <v>1504</v>
      </c>
      <c r="C51" s="15">
        <v>5.5</v>
      </c>
      <c r="D51" s="1" t="s">
        <v>370</v>
      </c>
      <c r="E51" s="1" t="s">
        <v>1173</v>
      </c>
      <c r="F51" s="4">
        <v>300</v>
      </c>
      <c r="G51" s="4">
        <v>3165.1</v>
      </c>
      <c r="H51" s="4">
        <v>0.98</v>
      </c>
    </row>
    <row r="52" spans="2:8">
      <c r="B52" s="1" t="s">
        <v>947</v>
      </c>
      <c r="C52" s="15">
        <v>4.41</v>
      </c>
      <c r="D52" s="1" t="s">
        <v>370</v>
      </c>
      <c r="E52" s="1" t="s">
        <v>948</v>
      </c>
      <c r="F52" s="4">
        <v>300</v>
      </c>
      <c r="G52" s="4">
        <v>3093.33</v>
      </c>
      <c r="H52" s="4">
        <v>0.96</v>
      </c>
    </row>
    <row r="53" spans="2:8">
      <c r="B53" s="1" t="s">
        <v>1503</v>
      </c>
      <c r="C53" s="15">
        <v>4.41</v>
      </c>
      <c r="D53" s="1" t="s">
        <v>374</v>
      </c>
      <c r="E53" s="1" t="s">
        <v>1174</v>
      </c>
      <c r="F53" s="4">
        <v>250</v>
      </c>
      <c r="G53" s="4">
        <v>2584.9899999999998</v>
      </c>
      <c r="H53" s="4">
        <v>0.8</v>
      </c>
    </row>
    <row r="54" spans="2:8">
      <c r="B54" s="1" t="s">
        <v>1502</v>
      </c>
      <c r="C54" s="15">
        <v>4.93</v>
      </c>
      <c r="D54" s="1" t="s">
        <v>370</v>
      </c>
      <c r="E54" s="1" t="s">
        <v>668</v>
      </c>
      <c r="F54" s="4">
        <v>250</v>
      </c>
      <c r="G54" s="4">
        <v>2539.94</v>
      </c>
      <c r="H54" s="4">
        <v>0.78</v>
      </c>
    </row>
    <row r="55" spans="2:8">
      <c r="B55" s="1" t="s">
        <v>1175</v>
      </c>
      <c r="C55" s="15">
        <v>5.08</v>
      </c>
      <c r="D55" s="1" t="s">
        <v>370</v>
      </c>
      <c r="E55" s="1" t="s">
        <v>1176</v>
      </c>
      <c r="F55" s="4">
        <v>250</v>
      </c>
      <c r="G55" s="4">
        <v>2527.34</v>
      </c>
      <c r="H55" s="4">
        <v>0.78</v>
      </c>
    </row>
    <row r="56" spans="2:8">
      <c r="B56" s="1" t="s">
        <v>1501</v>
      </c>
      <c r="C56" s="15">
        <v>5.64</v>
      </c>
      <c r="D56" s="1" t="s">
        <v>370</v>
      </c>
      <c r="E56" s="1" t="s">
        <v>371</v>
      </c>
      <c r="F56" s="4">
        <v>250</v>
      </c>
      <c r="G56" s="4">
        <v>2500.4499999999998</v>
      </c>
      <c r="H56" s="4">
        <v>0.77</v>
      </c>
    </row>
    <row r="57" spans="2:8">
      <c r="B57" s="1" t="s">
        <v>1500</v>
      </c>
      <c r="C57" s="15">
        <v>5.32</v>
      </c>
      <c r="D57" s="1" t="s">
        <v>370</v>
      </c>
      <c r="E57" s="1" t="s">
        <v>1177</v>
      </c>
      <c r="F57" s="4">
        <v>230000</v>
      </c>
      <c r="G57" s="4">
        <v>2395.9699999999998</v>
      </c>
      <c r="H57" s="4">
        <v>0.74</v>
      </c>
    </row>
    <row r="58" spans="2:8">
      <c r="B58" s="1" t="s">
        <v>1499</v>
      </c>
      <c r="C58" s="15">
        <v>5.65</v>
      </c>
      <c r="D58" s="1" t="s">
        <v>370</v>
      </c>
      <c r="E58" s="1" t="s">
        <v>1178</v>
      </c>
      <c r="F58" s="4">
        <v>200</v>
      </c>
      <c r="G58" s="4">
        <v>2110.11</v>
      </c>
      <c r="H58" s="4">
        <v>0.65</v>
      </c>
    </row>
    <row r="59" spans="2:8">
      <c r="B59" s="1" t="s">
        <v>1498</v>
      </c>
      <c r="C59" s="15">
        <v>4.6399999999999997</v>
      </c>
      <c r="D59" s="1" t="s">
        <v>370</v>
      </c>
      <c r="E59" s="1" t="s">
        <v>951</v>
      </c>
      <c r="F59" s="4">
        <v>200</v>
      </c>
      <c r="G59" s="4">
        <v>2046.63</v>
      </c>
      <c r="H59" s="4">
        <v>0.63</v>
      </c>
    </row>
    <row r="60" spans="2:8">
      <c r="B60" s="1" t="s">
        <v>1497</v>
      </c>
      <c r="C60" s="15">
        <v>5.81</v>
      </c>
      <c r="D60" s="1" t="s">
        <v>374</v>
      </c>
      <c r="E60" s="1" t="s">
        <v>1179</v>
      </c>
      <c r="F60" s="4">
        <v>750</v>
      </c>
      <c r="G60" s="4">
        <v>1613.08</v>
      </c>
      <c r="H60" s="4">
        <v>0.5</v>
      </c>
    </row>
    <row r="61" spans="2:8">
      <c r="B61" s="1" t="s">
        <v>1496</v>
      </c>
      <c r="C61" s="15">
        <v>6.25</v>
      </c>
      <c r="D61" s="1" t="s">
        <v>374</v>
      </c>
      <c r="E61" s="1" t="s">
        <v>1180</v>
      </c>
      <c r="F61" s="4">
        <v>750</v>
      </c>
      <c r="G61" s="4">
        <v>1595.49</v>
      </c>
      <c r="H61" s="4">
        <v>0.49</v>
      </c>
    </row>
    <row r="62" spans="2:8">
      <c r="B62" s="1" t="s">
        <v>503</v>
      </c>
      <c r="C62" s="15">
        <v>4.79</v>
      </c>
      <c r="D62" s="1" t="s">
        <v>370</v>
      </c>
      <c r="E62" s="1" t="s">
        <v>504</v>
      </c>
      <c r="F62" s="4">
        <v>150</v>
      </c>
      <c r="G62" s="4">
        <v>1548.4</v>
      </c>
      <c r="H62" s="4">
        <v>0.48</v>
      </c>
    </row>
    <row r="63" spans="2:8">
      <c r="B63" s="1" t="s">
        <v>1495</v>
      </c>
      <c r="C63" s="15">
        <v>6.61</v>
      </c>
      <c r="D63" s="1" t="s">
        <v>370</v>
      </c>
      <c r="E63" s="1" t="s">
        <v>1181</v>
      </c>
      <c r="F63" s="4">
        <v>100</v>
      </c>
      <c r="G63" s="4">
        <v>1103.76</v>
      </c>
      <c r="H63" s="4">
        <v>0.34</v>
      </c>
    </row>
    <row r="64" spans="2:8">
      <c r="B64" s="1" t="s">
        <v>1494</v>
      </c>
      <c r="C64" s="15">
        <v>5.52</v>
      </c>
      <c r="D64" s="1" t="s">
        <v>370</v>
      </c>
      <c r="E64" s="1" t="s">
        <v>1182</v>
      </c>
      <c r="F64" s="4">
        <v>100</v>
      </c>
      <c r="G64" s="4">
        <v>1045.08</v>
      </c>
      <c r="H64" s="4">
        <v>0.32</v>
      </c>
    </row>
    <row r="65" spans="2:8">
      <c r="B65" s="1" t="s">
        <v>1493</v>
      </c>
      <c r="C65" s="15">
        <v>4.67</v>
      </c>
      <c r="D65" s="1" t="s">
        <v>374</v>
      </c>
      <c r="E65" s="1" t="s">
        <v>375</v>
      </c>
      <c r="F65" s="4">
        <v>100</v>
      </c>
      <c r="G65" s="4">
        <v>1027.21</v>
      </c>
      <c r="H65" s="4">
        <v>0.32</v>
      </c>
    </row>
    <row r="66" spans="2:8">
      <c r="B66" s="1" t="s">
        <v>882</v>
      </c>
      <c r="C66" s="15">
        <v>3.62</v>
      </c>
      <c r="D66" s="1" t="s">
        <v>370</v>
      </c>
      <c r="E66" s="1" t="s">
        <v>883</v>
      </c>
      <c r="F66" s="4">
        <v>100</v>
      </c>
      <c r="G66" s="4">
        <v>1010.63</v>
      </c>
      <c r="H66" s="4">
        <v>0.31</v>
      </c>
    </row>
    <row r="67" spans="2:8">
      <c r="B67" s="1" t="s">
        <v>1183</v>
      </c>
      <c r="C67" s="15">
        <v>5.08</v>
      </c>
      <c r="D67" s="1" t="s">
        <v>370</v>
      </c>
      <c r="E67" s="1" t="s">
        <v>1184</v>
      </c>
      <c r="F67" s="4">
        <v>100</v>
      </c>
      <c r="G67" s="4">
        <v>1008.53</v>
      </c>
      <c r="H67" s="4">
        <v>0.31</v>
      </c>
    </row>
    <row r="68" spans="2:8">
      <c r="B68" s="1" t="s">
        <v>1492</v>
      </c>
      <c r="C68" s="15">
        <v>5.0599999999999996</v>
      </c>
      <c r="D68" s="1" t="s">
        <v>374</v>
      </c>
      <c r="E68" s="1" t="s">
        <v>1185</v>
      </c>
      <c r="F68" s="4">
        <v>100</v>
      </c>
      <c r="G68" s="4">
        <v>992.77</v>
      </c>
      <c r="H68" s="4">
        <v>0.31</v>
      </c>
    </row>
    <row r="69" spans="2:8">
      <c r="B69" s="1" t="s">
        <v>1491</v>
      </c>
      <c r="C69" s="15">
        <v>5.56</v>
      </c>
      <c r="D69" s="1" t="s">
        <v>374</v>
      </c>
      <c r="E69" s="1" t="s">
        <v>1186</v>
      </c>
      <c r="F69" s="4">
        <v>250</v>
      </c>
      <c r="G69" s="4">
        <v>536.46</v>
      </c>
      <c r="H69" s="4">
        <v>0.17</v>
      </c>
    </row>
    <row r="70" spans="2:8">
      <c r="B70" s="1" t="s">
        <v>1490</v>
      </c>
      <c r="C70" s="15">
        <v>5.79</v>
      </c>
      <c r="D70" s="1" t="s">
        <v>374</v>
      </c>
      <c r="E70" s="1" t="s">
        <v>376</v>
      </c>
      <c r="F70" s="4">
        <v>250</v>
      </c>
      <c r="G70" s="4">
        <v>526.79</v>
      </c>
      <c r="H70" s="4">
        <v>0.16</v>
      </c>
    </row>
    <row r="71" spans="2:8">
      <c r="B71" s="1" t="s">
        <v>1489</v>
      </c>
      <c r="C71" s="15">
        <v>6.25</v>
      </c>
      <c r="D71" s="1" t="s">
        <v>374</v>
      </c>
      <c r="E71" s="1" t="s">
        <v>377</v>
      </c>
      <c r="F71" s="4">
        <v>250</v>
      </c>
      <c r="G71" s="4">
        <v>520.46</v>
      </c>
      <c r="H71" s="4">
        <v>0.16</v>
      </c>
    </row>
    <row r="72" spans="2:8">
      <c r="B72" s="1" t="s">
        <v>1488</v>
      </c>
      <c r="C72" s="15">
        <v>5.37</v>
      </c>
      <c r="D72" s="1" t="s">
        <v>370</v>
      </c>
      <c r="E72" s="1" t="s">
        <v>1187</v>
      </c>
      <c r="F72" s="4">
        <v>50</v>
      </c>
      <c r="G72" s="4">
        <v>513.83000000000004</v>
      </c>
      <c r="H72" s="4">
        <v>0.16</v>
      </c>
    </row>
    <row r="73" spans="2:8">
      <c r="B73" s="1" t="s">
        <v>1487</v>
      </c>
      <c r="C73" s="15">
        <v>4.49</v>
      </c>
      <c r="D73" s="1" t="s">
        <v>370</v>
      </c>
      <c r="E73" s="1" t="s">
        <v>1188</v>
      </c>
      <c r="F73" s="4">
        <v>50</v>
      </c>
      <c r="G73" s="4">
        <v>504.46</v>
      </c>
      <c r="H73" s="4">
        <v>0.16</v>
      </c>
    </row>
    <row r="74" spans="2:8">
      <c r="B74" s="1" t="s">
        <v>1486</v>
      </c>
      <c r="C74" s="15">
        <v>5.73</v>
      </c>
      <c r="D74" s="1" t="s">
        <v>370</v>
      </c>
      <c r="E74" s="1" t="s">
        <v>1189</v>
      </c>
      <c r="F74" s="4">
        <v>33</v>
      </c>
      <c r="G74" s="4">
        <v>351.87</v>
      </c>
      <c r="H74" s="4">
        <v>0.11</v>
      </c>
    </row>
    <row r="75" spans="2:8">
      <c r="B75" s="1" t="s">
        <v>1485</v>
      </c>
      <c r="C75" s="15">
        <v>3.69</v>
      </c>
      <c r="D75" s="1" t="s">
        <v>370</v>
      </c>
      <c r="E75" s="1" t="s">
        <v>1016</v>
      </c>
      <c r="F75" s="4">
        <v>26</v>
      </c>
      <c r="G75" s="4">
        <v>263.88</v>
      </c>
      <c r="H75" s="4">
        <v>0.08</v>
      </c>
    </row>
    <row r="76" spans="2:8">
      <c r="B76" s="1" t="s">
        <v>1484</v>
      </c>
      <c r="C76" s="15">
        <v>3.55</v>
      </c>
      <c r="D76" s="1" t="s">
        <v>370</v>
      </c>
      <c r="E76" s="1" t="s">
        <v>685</v>
      </c>
      <c r="F76" s="4">
        <v>19</v>
      </c>
      <c r="G76" s="4">
        <v>191.14</v>
      </c>
      <c r="H76" s="4">
        <v>0.06</v>
      </c>
    </row>
    <row r="77" spans="2:8">
      <c r="B77" s="1" t="s">
        <v>1483</v>
      </c>
      <c r="C77" s="15">
        <v>3.45</v>
      </c>
      <c r="D77" s="1" t="s">
        <v>370</v>
      </c>
      <c r="E77" s="1" t="s">
        <v>1022</v>
      </c>
      <c r="F77" s="4">
        <v>10</v>
      </c>
      <c r="G77" s="4">
        <v>127.09</v>
      </c>
      <c r="H77" s="4">
        <v>0.04</v>
      </c>
    </row>
    <row r="78" spans="2:8">
      <c r="B78" s="1" t="s">
        <v>1482</v>
      </c>
      <c r="C78" s="15">
        <v>6.72</v>
      </c>
      <c r="D78" s="1" t="s">
        <v>370</v>
      </c>
      <c r="E78" s="1" t="s">
        <v>1190</v>
      </c>
      <c r="F78" s="4">
        <v>10</v>
      </c>
      <c r="G78" s="4">
        <v>109.64</v>
      </c>
      <c r="H78" s="4">
        <v>0.03</v>
      </c>
    </row>
    <row r="79" spans="2:8">
      <c r="B79" s="1" t="s">
        <v>501</v>
      </c>
      <c r="C79" s="15">
        <v>4.6100000000000003</v>
      </c>
      <c r="D79" s="1" t="s">
        <v>370</v>
      </c>
      <c r="E79" s="1" t="s">
        <v>502</v>
      </c>
      <c r="F79" s="4">
        <v>10</v>
      </c>
      <c r="G79" s="4">
        <v>106.07</v>
      </c>
      <c r="H79" s="4">
        <v>0.03</v>
      </c>
    </row>
    <row r="80" spans="2:8">
      <c r="B80" s="1" t="s">
        <v>1481</v>
      </c>
      <c r="C80" s="15">
        <v>5.65</v>
      </c>
      <c r="D80" s="1" t="s">
        <v>370</v>
      </c>
      <c r="E80" s="1" t="s">
        <v>1191</v>
      </c>
      <c r="F80" s="4">
        <v>10</v>
      </c>
      <c r="G80" s="4">
        <v>104.37</v>
      </c>
      <c r="H80" s="4">
        <v>0.03</v>
      </c>
    </row>
    <row r="81" spans="2:8">
      <c r="B81" s="1" t="s">
        <v>1480</v>
      </c>
      <c r="C81" s="15">
        <v>5.49</v>
      </c>
      <c r="D81" s="1" t="s">
        <v>370</v>
      </c>
      <c r="E81" s="1" t="s">
        <v>679</v>
      </c>
      <c r="F81" s="4">
        <v>8</v>
      </c>
      <c r="G81" s="4">
        <v>82.53</v>
      </c>
      <c r="H81" s="4">
        <v>0.03</v>
      </c>
    </row>
    <row r="82" spans="2:8">
      <c r="B82" s="1" t="s">
        <v>1192</v>
      </c>
      <c r="C82" s="15">
        <v>6.76</v>
      </c>
      <c r="D82" s="1" t="s">
        <v>370</v>
      </c>
      <c r="E82" s="1" t="s">
        <v>1193</v>
      </c>
      <c r="F82" s="4">
        <v>3</v>
      </c>
      <c r="G82" s="4">
        <v>32.68</v>
      </c>
      <c r="H82" s="4">
        <v>0.01</v>
      </c>
    </row>
    <row r="83" spans="2:8">
      <c r="B83" s="2" t="s">
        <v>384</v>
      </c>
      <c r="C83" s="35"/>
      <c r="D83" s="2"/>
      <c r="E83" s="2"/>
      <c r="F83" s="10"/>
      <c r="G83" s="10">
        <f>SUM(G33:G82)</f>
        <v>158096.44999999995</v>
      </c>
      <c r="H83" s="10">
        <f>SUM(H33:H82)</f>
        <v>48.819999999999993</v>
      </c>
    </row>
    <row r="84" spans="2:8">
      <c r="B84" s="2" t="s">
        <v>385</v>
      </c>
    </row>
    <row r="85" spans="2:8">
      <c r="B85" s="1" t="s">
        <v>1479</v>
      </c>
      <c r="C85" s="15">
        <v>5.4050000000000002</v>
      </c>
      <c r="D85" s="1" t="s">
        <v>370</v>
      </c>
      <c r="E85" s="1" t="s">
        <v>1194</v>
      </c>
      <c r="F85" s="4">
        <v>860</v>
      </c>
      <c r="G85" s="4">
        <v>9051.66</v>
      </c>
      <c r="H85" s="4">
        <v>2.79</v>
      </c>
    </row>
    <row r="86" spans="2:8">
      <c r="B86" s="1" t="s">
        <v>1478</v>
      </c>
      <c r="C86" s="15">
        <v>5.55</v>
      </c>
      <c r="D86" s="1" t="s">
        <v>370</v>
      </c>
      <c r="E86" s="1" t="s">
        <v>386</v>
      </c>
      <c r="F86" s="4">
        <v>652</v>
      </c>
      <c r="G86" s="4">
        <v>6877.8</v>
      </c>
      <c r="H86" s="4">
        <v>2.12</v>
      </c>
    </row>
    <row r="87" spans="2:8">
      <c r="B87" s="2" t="s">
        <v>387</v>
      </c>
      <c r="C87" s="35"/>
      <c r="D87" s="2"/>
      <c r="E87" s="2"/>
      <c r="F87" s="10"/>
      <c r="G87" s="10">
        <f>SUM(G84:G86)</f>
        <v>15929.46</v>
      </c>
      <c r="H87" s="10">
        <f>SUM(H84:H86)</f>
        <v>4.91</v>
      </c>
    </row>
    <row r="88" spans="2:8">
      <c r="B88" s="2" t="s">
        <v>125</v>
      </c>
    </row>
    <row r="89" spans="2:8">
      <c r="B89" s="1" t="s">
        <v>1452</v>
      </c>
      <c r="C89" s="15">
        <v>3.84</v>
      </c>
      <c r="D89" s="1" t="s">
        <v>128</v>
      </c>
      <c r="E89" s="1" t="s">
        <v>1041</v>
      </c>
      <c r="F89" s="4">
        <v>20000</v>
      </c>
      <c r="G89" s="4">
        <v>19506.080000000002</v>
      </c>
      <c r="H89" s="4">
        <v>6.02</v>
      </c>
    </row>
    <row r="90" spans="2:8">
      <c r="B90" s="1" t="s">
        <v>1477</v>
      </c>
      <c r="C90" s="15">
        <v>3.79</v>
      </c>
      <c r="D90" s="1" t="s">
        <v>128</v>
      </c>
      <c r="E90" s="1" t="s">
        <v>1195</v>
      </c>
      <c r="F90" s="4">
        <v>2000</v>
      </c>
      <c r="G90" s="4">
        <v>9847.64</v>
      </c>
      <c r="H90" s="4">
        <v>3.04</v>
      </c>
    </row>
    <row r="91" spans="2:8">
      <c r="B91" s="1" t="s">
        <v>1196</v>
      </c>
      <c r="C91" s="15">
        <v>3.68</v>
      </c>
      <c r="D91" s="1" t="s">
        <v>128</v>
      </c>
      <c r="E91" s="1" t="s">
        <v>1197</v>
      </c>
      <c r="F91" s="4">
        <v>10000</v>
      </c>
      <c r="G91" s="4">
        <v>9806.48</v>
      </c>
      <c r="H91" s="4">
        <v>3.03</v>
      </c>
    </row>
    <row r="92" spans="2:8">
      <c r="B92" s="1" t="s">
        <v>1476</v>
      </c>
      <c r="C92" s="15">
        <v>3.65</v>
      </c>
      <c r="D92" s="1" t="s">
        <v>128</v>
      </c>
      <c r="E92" s="1" t="s">
        <v>1124</v>
      </c>
      <c r="F92" s="4">
        <v>5000</v>
      </c>
      <c r="G92" s="4">
        <v>4902.4399999999996</v>
      </c>
      <c r="H92" s="4">
        <v>1.51</v>
      </c>
    </row>
    <row r="93" spans="2:8">
      <c r="B93" s="1" t="s">
        <v>1475</v>
      </c>
      <c r="C93" s="15">
        <v>4.1100000000000003</v>
      </c>
      <c r="D93" s="1" t="s">
        <v>128</v>
      </c>
      <c r="E93" s="1" t="s">
        <v>1198</v>
      </c>
      <c r="F93" s="4">
        <v>5000</v>
      </c>
      <c r="G93" s="4">
        <v>4812.5</v>
      </c>
      <c r="H93" s="4">
        <v>1.49</v>
      </c>
    </row>
    <row r="94" spans="2:8">
      <c r="B94" s="1" t="s">
        <v>1440</v>
      </c>
      <c r="C94" s="15">
        <v>4.2</v>
      </c>
      <c r="D94" s="1" t="s">
        <v>128</v>
      </c>
      <c r="E94" s="1" t="s">
        <v>1199</v>
      </c>
      <c r="F94" s="4">
        <v>800</v>
      </c>
      <c r="G94" s="4">
        <v>3917.95</v>
      </c>
      <c r="H94" s="4">
        <v>1.21</v>
      </c>
    </row>
    <row r="95" spans="2:8">
      <c r="B95" s="1" t="s">
        <v>1443</v>
      </c>
      <c r="C95" s="15">
        <v>5.2</v>
      </c>
      <c r="D95" s="1" t="s">
        <v>128</v>
      </c>
      <c r="E95" s="1" t="s">
        <v>1200</v>
      </c>
      <c r="F95" s="4">
        <v>500</v>
      </c>
      <c r="G95" s="4">
        <v>2403.12</v>
      </c>
      <c r="H95" s="4">
        <v>0.74</v>
      </c>
    </row>
    <row r="96" spans="2:8">
      <c r="B96" s="2" t="s">
        <v>183</v>
      </c>
      <c r="C96" s="35"/>
      <c r="D96" s="2"/>
      <c r="E96" s="2"/>
      <c r="F96" s="10"/>
      <c r="G96" s="10">
        <f>SUM(G88:G95)</f>
        <v>55196.21</v>
      </c>
      <c r="H96" s="10">
        <f>SUM(H88:H95)</f>
        <v>17.039999999999996</v>
      </c>
    </row>
    <row r="97" spans="2:8">
      <c r="B97" s="2" t="s">
        <v>505</v>
      </c>
      <c r="C97" s="35"/>
      <c r="D97" s="2"/>
      <c r="E97" s="2"/>
      <c r="F97" s="10"/>
      <c r="G97" s="10">
        <v>5998.14</v>
      </c>
      <c r="H97" s="10">
        <v>1.85</v>
      </c>
    </row>
    <row r="98" spans="2:8">
      <c r="B98" s="2" t="s">
        <v>186</v>
      </c>
      <c r="C98" s="35"/>
      <c r="D98" s="2"/>
      <c r="E98" s="2"/>
      <c r="F98" s="10"/>
      <c r="G98" s="10">
        <v>317440.03000000003</v>
      </c>
      <c r="H98" s="10">
        <v>98.01</v>
      </c>
    </row>
    <row r="99" spans="2:8">
      <c r="B99" s="2" t="s">
        <v>325</v>
      </c>
      <c r="C99" s="35"/>
      <c r="D99" s="2"/>
      <c r="E99" s="2"/>
      <c r="F99" s="10"/>
      <c r="G99" s="10">
        <v>6448.3117383599883</v>
      </c>
      <c r="H99" s="10">
        <v>1.9899999999999949</v>
      </c>
    </row>
    <row r="100" spans="2:8">
      <c r="B100" s="2" t="s">
        <v>188</v>
      </c>
      <c r="C100" s="35"/>
      <c r="D100" s="2"/>
      <c r="E100" s="2"/>
      <c r="F100" s="10"/>
      <c r="G100" s="10">
        <v>323888.34173836</v>
      </c>
      <c r="H100" s="10">
        <v>100</v>
      </c>
    </row>
    <row r="101" spans="2:8">
      <c r="B101" s="1" t="s">
        <v>189</v>
      </c>
    </row>
    <row r="102" spans="2:8">
      <c r="B102" s="1" t="s">
        <v>190</v>
      </c>
    </row>
    <row r="103" spans="2:8">
      <c r="B103" s="2"/>
    </row>
    <row r="104" spans="2:8" ht="25.5">
      <c r="B104" s="11" t="s">
        <v>191</v>
      </c>
      <c r="C104" s="15" t="s">
        <v>192</v>
      </c>
    </row>
    <row r="105" spans="2:8">
      <c r="B105" s="2"/>
    </row>
    <row r="106" spans="2:8">
      <c r="B106" s="34" t="s">
        <v>1419</v>
      </c>
    </row>
    <row r="107" spans="2:8">
      <c r="B107" s="2" t="s">
        <v>194</v>
      </c>
    </row>
    <row r="108" spans="2:8">
      <c r="B108" s="2" t="s">
        <v>1201</v>
      </c>
      <c r="C108" s="35"/>
    </row>
    <row r="109" spans="2:8">
      <c r="B109" s="2" t="s">
        <v>1202</v>
      </c>
      <c r="C109" s="35"/>
    </row>
    <row r="110" spans="2:8">
      <c r="B110" s="2" t="s">
        <v>1203</v>
      </c>
      <c r="C110" s="35"/>
    </row>
    <row r="111" spans="2:8">
      <c r="B111" s="2" t="s">
        <v>1204</v>
      </c>
      <c r="C111" s="35"/>
    </row>
    <row r="112" spans="2:8">
      <c r="B112" s="2" t="s">
        <v>1205</v>
      </c>
      <c r="C112" s="35"/>
    </row>
    <row r="113" spans="2:7">
      <c r="B113" s="2" t="s">
        <v>1206</v>
      </c>
      <c r="C113" s="35"/>
    </row>
    <row r="114" spans="2:7">
      <c r="B114" s="2" t="s">
        <v>1207</v>
      </c>
      <c r="C114" s="35"/>
    </row>
    <row r="115" spans="2:7">
      <c r="B115" s="2" t="s">
        <v>1208</v>
      </c>
      <c r="C115" s="35"/>
    </row>
    <row r="116" spans="2:7">
      <c r="B116" s="2" t="s">
        <v>1209</v>
      </c>
      <c r="C116" s="35"/>
    </row>
    <row r="117" spans="2:7">
      <c r="B117" s="2" t="s">
        <v>1210</v>
      </c>
      <c r="C117" s="35"/>
    </row>
    <row r="118" spans="2:7">
      <c r="B118" s="2" t="s">
        <v>1474</v>
      </c>
      <c r="C118" s="35"/>
    </row>
    <row r="119" spans="2:7">
      <c r="B119" s="2" t="s">
        <v>1211</v>
      </c>
      <c r="C119" s="35"/>
    </row>
    <row r="120" spans="2:7">
      <c r="B120" s="2" t="s">
        <v>203</v>
      </c>
      <c r="C120" s="35"/>
    </row>
    <row r="121" spans="2:7">
      <c r="B121" s="34" t="s">
        <v>1473</v>
      </c>
    </row>
    <row r="123" spans="2:7">
      <c r="B123" s="34" t="s">
        <v>1414</v>
      </c>
      <c r="C123" s="25"/>
      <c r="D123" s="24"/>
      <c r="E123" s="24"/>
      <c r="F123" s="23"/>
      <c r="G123" s="23"/>
    </row>
    <row r="124" spans="2:7" ht="199.5">
      <c r="B124" s="33" t="s">
        <v>1413</v>
      </c>
      <c r="C124" s="32" t="s">
        <v>1412</v>
      </c>
      <c r="D124" s="31" t="s">
        <v>1411</v>
      </c>
      <c r="E124" s="31" t="s">
        <v>1410</v>
      </c>
      <c r="F124" s="30" t="s">
        <v>1409</v>
      </c>
      <c r="G124" s="23"/>
    </row>
    <row r="125" spans="2:7">
      <c r="B125" s="29" t="s">
        <v>1472</v>
      </c>
      <c r="C125" s="28" t="s">
        <v>1459</v>
      </c>
      <c r="D125" s="27" t="s">
        <v>1406</v>
      </c>
      <c r="E125" s="27" t="s">
        <v>1405</v>
      </c>
      <c r="F125" s="26">
        <v>2500</v>
      </c>
      <c r="G125" s="23" t="s">
        <v>1404</v>
      </c>
    </row>
    <row r="126" spans="2:7">
      <c r="B126" s="29" t="s">
        <v>1471</v>
      </c>
      <c r="C126" s="28" t="s">
        <v>1470</v>
      </c>
      <c r="D126" s="27" t="s">
        <v>1406</v>
      </c>
      <c r="E126" s="27" t="s">
        <v>1405</v>
      </c>
      <c r="F126" s="40">
        <v>14500</v>
      </c>
      <c r="G126" s="23" t="s">
        <v>1469</v>
      </c>
    </row>
    <row r="127" spans="2:7">
      <c r="B127" s="29" t="s">
        <v>1468</v>
      </c>
      <c r="C127" s="28" t="s">
        <v>1467</v>
      </c>
      <c r="D127" s="27" t="s">
        <v>1406</v>
      </c>
      <c r="E127" s="27" t="s">
        <v>1405</v>
      </c>
      <c r="F127" s="40">
        <v>2766.5839900000001</v>
      </c>
      <c r="G127" s="23" t="s">
        <v>1466</v>
      </c>
    </row>
    <row r="128" spans="2:7">
      <c r="B128" s="24"/>
      <c r="C128" s="25"/>
      <c r="D128" s="24"/>
      <c r="E128" s="24"/>
      <c r="F128" s="23"/>
      <c r="G128" s="23"/>
    </row>
    <row r="129" spans="1:8">
      <c r="B129" s="24"/>
      <c r="C129" s="25"/>
      <c r="D129" s="24"/>
      <c r="E129" s="24"/>
      <c r="F129" s="23"/>
      <c r="G129" s="23"/>
    </row>
    <row r="130" spans="1:8">
      <c r="B130" s="24" t="s">
        <v>1465</v>
      </c>
      <c r="C130" s="25"/>
      <c r="D130" s="24"/>
      <c r="E130" s="24"/>
      <c r="F130" s="23"/>
      <c r="G130" s="23"/>
    </row>
    <row r="131" spans="1:8">
      <c r="B131" s="24" t="s">
        <v>1464</v>
      </c>
      <c r="C131" s="25"/>
      <c r="D131" s="24"/>
      <c r="E131" s="24"/>
      <c r="F131" s="23"/>
      <c r="G131" s="23"/>
    </row>
    <row r="132" spans="1:8">
      <c r="B132" s="24" t="s">
        <v>1463</v>
      </c>
      <c r="C132" s="25"/>
      <c r="D132" s="24"/>
      <c r="E132" s="24"/>
      <c r="F132" s="23"/>
      <c r="G132" s="23"/>
    </row>
    <row r="135" spans="1:8">
      <c r="A135" s="3" t="s">
        <v>0</v>
      </c>
      <c r="B135" s="300" t="s">
        <v>7</v>
      </c>
      <c r="C135" s="300"/>
      <c r="D135" s="300"/>
      <c r="E135" s="300"/>
    </row>
    <row r="136" spans="1:8">
      <c r="C136" s="5"/>
    </row>
    <row r="137" spans="1:8">
      <c r="C137" s="5"/>
    </row>
    <row r="138" spans="1:8">
      <c r="C138" s="5"/>
    </row>
    <row r="139" spans="1:8">
      <c r="B139" s="1" t="s">
        <v>106</v>
      </c>
      <c r="C139" s="5"/>
    </row>
    <row r="140" spans="1:8">
      <c r="B140" s="6" t="s">
        <v>107</v>
      </c>
      <c r="C140" s="7" t="s">
        <v>108</v>
      </c>
      <c r="D140" s="6" t="s">
        <v>109</v>
      </c>
      <c r="E140" s="6" t="s">
        <v>110</v>
      </c>
      <c r="F140" s="8" t="s">
        <v>111</v>
      </c>
      <c r="G140" s="8" t="s">
        <v>112</v>
      </c>
      <c r="H140" s="8" t="s">
        <v>113</v>
      </c>
    </row>
    <row r="141" spans="1:8">
      <c r="B141" s="2" t="s">
        <v>186</v>
      </c>
      <c r="C141" s="9"/>
      <c r="D141" s="2"/>
      <c r="E141" s="2"/>
      <c r="F141" s="10"/>
      <c r="G141" s="10">
        <v>0</v>
      </c>
      <c r="H141" s="10">
        <v>0</v>
      </c>
    </row>
    <row r="142" spans="1:8">
      <c r="B142" s="2" t="s">
        <v>325</v>
      </c>
      <c r="C142" s="9"/>
      <c r="D142" s="2"/>
      <c r="E142" s="2"/>
      <c r="F142" s="10"/>
      <c r="G142" s="10">
        <v>1124.2000000999999</v>
      </c>
      <c r="H142" s="10">
        <v>100</v>
      </c>
    </row>
    <row r="143" spans="1:8">
      <c r="B143" s="2" t="s">
        <v>188</v>
      </c>
      <c r="C143" s="9"/>
      <c r="D143" s="2"/>
      <c r="E143" s="2"/>
      <c r="F143" s="10"/>
      <c r="G143" s="10">
        <v>1124.2000000999999</v>
      </c>
      <c r="H143" s="10">
        <v>100</v>
      </c>
    </row>
    <row r="144" spans="1:8">
      <c r="B144" s="1" t="s">
        <v>189</v>
      </c>
      <c r="C144" s="5"/>
    </row>
    <row r="145" spans="2:3">
      <c r="B145" s="1" t="s">
        <v>190</v>
      </c>
      <c r="C145" s="5"/>
    </row>
    <row r="146" spans="2:3">
      <c r="B146" s="2"/>
      <c r="C146" s="5"/>
    </row>
    <row r="147" spans="2:3" ht="25.5">
      <c r="B147" s="11" t="s">
        <v>191</v>
      </c>
      <c r="C147" s="5" t="s">
        <v>192</v>
      </c>
    </row>
    <row r="148" spans="2:3">
      <c r="B148" s="2"/>
      <c r="C148" s="5"/>
    </row>
    <row r="149" spans="2:3">
      <c r="B149" s="34" t="s">
        <v>1419</v>
      </c>
      <c r="C149" s="5"/>
    </row>
    <row r="150" spans="2:3">
      <c r="B150" s="2" t="s">
        <v>194</v>
      </c>
      <c r="C150" s="5"/>
    </row>
    <row r="151" spans="2:3">
      <c r="B151" s="2" t="s">
        <v>1337</v>
      </c>
      <c r="C151" s="9"/>
    </row>
    <row r="152" spans="2:3">
      <c r="B152" s="2" t="s">
        <v>1338</v>
      </c>
      <c r="C152" s="9"/>
    </row>
    <row r="153" spans="2:3">
      <c r="B153" s="2" t="s">
        <v>1339</v>
      </c>
      <c r="C153" s="9"/>
    </row>
    <row r="154" spans="2:3">
      <c r="B154" s="2" t="s">
        <v>1340</v>
      </c>
      <c r="C154" s="9"/>
    </row>
    <row r="155" spans="2:3">
      <c r="B155" s="2" t="s">
        <v>1341</v>
      </c>
      <c r="C155" s="9"/>
    </row>
    <row r="156" spans="2:3">
      <c r="B156" s="2" t="s">
        <v>1342</v>
      </c>
      <c r="C156" s="9"/>
    </row>
    <row r="157" spans="2:3">
      <c r="B157" s="2" t="s">
        <v>1343</v>
      </c>
      <c r="C157" s="9"/>
    </row>
    <row r="158" spans="2:3">
      <c r="B158" s="2" t="s">
        <v>1344</v>
      </c>
      <c r="C158" s="9"/>
    </row>
    <row r="159" spans="2:3">
      <c r="B159" s="2" t="s">
        <v>1345</v>
      </c>
      <c r="C159" s="9"/>
    </row>
    <row r="160" spans="2:3">
      <c r="B160" s="2" t="s">
        <v>1346</v>
      </c>
      <c r="C160" s="9"/>
    </row>
    <row r="161" spans="2:8">
      <c r="B161" s="2" t="s">
        <v>1347</v>
      </c>
      <c r="C161" s="9"/>
    </row>
    <row r="162" spans="2:8">
      <c r="B162" s="2" t="s">
        <v>1348</v>
      </c>
      <c r="C162" s="9"/>
    </row>
    <row r="163" spans="2:8">
      <c r="B163" s="2" t="s">
        <v>1349</v>
      </c>
      <c r="C163" s="9"/>
    </row>
    <row r="164" spans="2:8">
      <c r="B164" s="2" t="s">
        <v>1350</v>
      </c>
      <c r="C164" s="9"/>
    </row>
    <row r="165" spans="2:8">
      <c r="B165" s="2" t="s">
        <v>1351</v>
      </c>
      <c r="C165" s="9"/>
    </row>
    <row r="166" spans="2:8">
      <c r="B166" s="2" t="s">
        <v>1352</v>
      </c>
      <c r="C166" s="9"/>
    </row>
    <row r="167" spans="2:8">
      <c r="B167" s="2" t="s">
        <v>203</v>
      </c>
      <c r="C167" s="35"/>
    </row>
    <row r="168" spans="2:8">
      <c r="B168" s="2"/>
    </row>
    <row r="170" spans="2:8">
      <c r="B170" s="34" t="s">
        <v>1462</v>
      </c>
      <c r="C170" s="38"/>
      <c r="D170" s="24"/>
      <c r="E170" s="24"/>
      <c r="F170" s="23"/>
      <c r="H170" s="1"/>
    </row>
    <row r="171" spans="2:8" ht="199.5">
      <c r="B171" s="33" t="s">
        <v>1413</v>
      </c>
      <c r="C171" s="33" t="s">
        <v>1412</v>
      </c>
      <c r="D171" s="31" t="s">
        <v>1411</v>
      </c>
      <c r="E171" s="31" t="s">
        <v>1410</v>
      </c>
      <c r="F171" s="30" t="s">
        <v>1461</v>
      </c>
      <c r="H171" s="1"/>
    </row>
    <row r="172" spans="2:8" ht="15">
      <c r="B172" s="44" t="s">
        <v>1460</v>
      </c>
      <c r="C172" s="43" t="s">
        <v>1459</v>
      </c>
      <c r="D172" s="42">
        <v>599.19860000000006</v>
      </c>
      <c r="E172" s="41">
        <v>53.3</v>
      </c>
      <c r="F172" s="40">
        <v>3052.7057533999996</v>
      </c>
      <c r="H172" s="39"/>
    </row>
    <row r="173" spans="2:8" ht="15">
      <c r="B173" s="44" t="s">
        <v>1458</v>
      </c>
      <c r="C173" s="43" t="s">
        <v>1457</v>
      </c>
      <c r="D173" s="42">
        <v>525.0014000000001</v>
      </c>
      <c r="E173" s="41">
        <v>46.7</v>
      </c>
      <c r="F173" s="40">
        <v>2726.8767123000002</v>
      </c>
      <c r="H173" s="39"/>
    </row>
    <row r="174" spans="2:8">
      <c r="B174" s="24"/>
      <c r="C174" s="38"/>
      <c r="D174" s="24"/>
      <c r="E174" s="24"/>
      <c r="F174" s="23"/>
      <c r="H174" s="1"/>
    </row>
    <row r="175" spans="2:8">
      <c r="B175" s="24" t="s">
        <v>1456</v>
      </c>
      <c r="C175" s="38"/>
      <c r="D175" s="24"/>
      <c r="E175" s="24"/>
      <c r="F175" s="23"/>
      <c r="H175" s="1"/>
    </row>
    <row r="176" spans="2:8">
      <c r="B176" s="24" t="s">
        <v>1455</v>
      </c>
      <c r="C176" s="38"/>
      <c r="D176" s="24"/>
      <c r="E176" s="24"/>
      <c r="F176" s="23"/>
      <c r="H176" s="1"/>
    </row>
    <row r="177" spans="2:8">
      <c r="B177" s="24"/>
      <c r="C177" s="38"/>
      <c r="D177" s="24"/>
      <c r="E177" s="24"/>
      <c r="F177" s="23"/>
      <c r="H177" s="1"/>
    </row>
    <row r="178" spans="2:8">
      <c r="B178" s="24"/>
      <c r="C178" s="38"/>
      <c r="D178" s="24"/>
      <c r="E178" s="24"/>
      <c r="F178" s="23"/>
      <c r="H178" s="1"/>
    </row>
    <row r="179" spans="2:8" ht="38.25">
      <c r="B179" s="37" t="s">
        <v>1454</v>
      </c>
    </row>
  </sheetData>
  <mergeCells count="3">
    <mergeCell ref="B1:E1"/>
    <mergeCell ref="B135:E135"/>
    <mergeCell ref="C3:C7"/>
  </mergeCells>
  <hyperlinks>
    <hyperlink ref="A1" location="Index!A1" display="Index" xr:uid="{356796FB-7A36-4D27-AA67-0701112DFB69}"/>
    <hyperlink ref="A135" location="Index!A1" display="Index" xr:uid="{98780784-C0A0-4A7F-A30A-0D7B08B3D2B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2C36B-21F3-4389-84E0-61A5DE82DCAF}">
  <dimension ref="A1:H178"/>
  <sheetViews>
    <sheetView workbookViewId="0">
      <selection activeCell="B1" sqref="B1:E1"/>
    </sheetView>
  </sheetViews>
  <sheetFormatPr defaultRowHeight="12.75"/>
  <cols>
    <col min="1" max="1" width="5.42578125" style="1" bestFit="1" customWidth="1"/>
    <col min="2" max="2" width="73.7109375" style="1" bestFit="1" customWidth="1"/>
    <col min="3" max="3" width="20.7109375" style="15" customWidth="1"/>
    <col min="4" max="4" width="11.140625" style="1" bestFit="1" customWidth="1"/>
    <col min="5" max="5" width="15.140625" style="1" bestFit="1" customWidth="1"/>
    <col min="6" max="6" width="11.5703125" style="4" bestFit="1" customWidth="1"/>
    <col min="7" max="7" width="18.140625" style="4" bestFit="1" customWidth="1"/>
    <col min="8" max="8" width="9.140625" style="4" bestFit="1"/>
    <col min="9" max="16384" width="9.140625" style="1"/>
  </cols>
  <sheetData>
    <row r="1" spans="1:8">
      <c r="A1" s="3" t="s">
        <v>0</v>
      </c>
      <c r="B1" s="300" t="s">
        <v>1567</v>
      </c>
      <c r="C1" s="300"/>
      <c r="D1" s="300"/>
      <c r="E1" s="300"/>
    </row>
    <row r="2" spans="1:8" ht="13.5" thickBot="1"/>
    <row r="3" spans="1:8" ht="15">
      <c r="B3" s="106" t="s">
        <v>2249</v>
      </c>
      <c r="C3" s="302"/>
    </row>
    <row r="4" spans="1:8" ht="30">
      <c r="B4" s="108" t="s">
        <v>2250</v>
      </c>
      <c r="C4" s="303"/>
    </row>
    <row r="5" spans="1:8" ht="15">
      <c r="B5" s="108"/>
      <c r="C5" s="303"/>
    </row>
    <row r="6" spans="1:8" ht="15">
      <c r="B6" s="108" t="s">
        <v>2235</v>
      </c>
      <c r="C6" s="303"/>
    </row>
    <row r="7" spans="1:8" ht="15">
      <c r="B7" s="108" t="s">
        <v>2251</v>
      </c>
      <c r="C7" s="303"/>
    </row>
    <row r="8" spans="1:8" ht="15.75" thickBot="1">
      <c r="B8" s="109" t="s">
        <v>2252</v>
      </c>
      <c r="C8" s="304"/>
    </row>
    <row r="10" spans="1:8">
      <c r="B10" s="1" t="s">
        <v>106</v>
      </c>
    </row>
    <row r="12" spans="1:8">
      <c r="B12" s="6" t="s">
        <v>107</v>
      </c>
      <c r="C12" s="36" t="s">
        <v>108</v>
      </c>
      <c r="D12" s="6" t="s">
        <v>109</v>
      </c>
      <c r="E12" s="6" t="s">
        <v>110</v>
      </c>
      <c r="F12" s="8" t="s">
        <v>111</v>
      </c>
      <c r="G12" s="8" t="s">
        <v>112</v>
      </c>
      <c r="H12" s="8" t="s">
        <v>113</v>
      </c>
    </row>
    <row r="13" spans="1:8">
      <c r="B13" s="2" t="s">
        <v>114</v>
      </c>
    </row>
    <row r="14" spans="1:8">
      <c r="B14" s="2" t="s">
        <v>115</v>
      </c>
    </row>
    <row r="15" spans="1:8">
      <c r="B15" s="2" t="s">
        <v>116</v>
      </c>
    </row>
    <row r="16" spans="1:8">
      <c r="B16" s="1" t="s">
        <v>839</v>
      </c>
      <c r="C16" s="15">
        <v>3.75</v>
      </c>
      <c r="D16" s="1" t="s">
        <v>118</v>
      </c>
      <c r="E16" s="1" t="s">
        <v>840</v>
      </c>
      <c r="F16" s="4">
        <v>10000000</v>
      </c>
      <c r="G16" s="4">
        <v>10306.16</v>
      </c>
      <c r="H16" s="4">
        <v>4.0199999999999996</v>
      </c>
    </row>
    <row r="17" spans="2:8">
      <c r="B17" s="1" t="s">
        <v>639</v>
      </c>
      <c r="C17" s="15">
        <v>3.77</v>
      </c>
      <c r="D17" s="1" t="s">
        <v>118</v>
      </c>
      <c r="E17" s="1" t="s">
        <v>640</v>
      </c>
      <c r="F17" s="4">
        <v>10000000</v>
      </c>
      <c r="G17" s="4">
        <v>10111</v>
      </c>
      <c r="H17" s="4">
        <v>3.94</v>
      </c>
    </row>
    <row r="18" spans="2:8">
      <c r="B18" s="1" t="s">
        <v>1087</v>
      </c>
      <c r="C18" s="15">
        <v>3.57</v>
      </c>
      <c r="D18" s="1" t="s">
        <v>118</v>
      </c>
      <c r="E18" s="1" t="s">
        <v>1088</v>
      </c>
      <c r="F18" s="4">
        <v>7500000</v>
      </c>
      <c r="G18" s="4">
        <v>7538.03</v>
      </c>
      <c r="H18" s="4">
        <v>2.94</v>
      </c>
    </row>
    <row r="19" spans="2:8">
      <c r="B19" s="1" t="s">
        <v>1089</v>
      </c>
      <c r="C19" s="15">
        <v>4.4800000000000004</v>
      </c>
      <c r="D19" s="1" t="s">
        <v>118</v>
      </c>
      <c r="E19" s="1" t="s">
        <v>1090</v>
      </c>
      <c r="F19" s="4">
        <v>3000000</v>
      </c>
      <c r="G19" s="4">
        <v>3203.36</v>
      </c>
      <c r="H19" s="4">
        <v>1.25</v>
      </c>
    </row>
    <row r="20" spans="2:8">
      <c r="B20" s="1" t="s">
        <v>1091</v>
      </c>
      <c r="C20" s="15">
        <v>4.4400000000000004</v>
      </c>
      <c r="D20" s="1" t="s">
        <v>118</v>
      </c>
      <c r="E20" s="1" t="s">
        <v>1092</v>
      </c>
      <c r="F20" s="4">
        <v>2500000</v>
      </c>
      <c r="G20" s="4">
        <v>2670.73</v>
      </c>
      <c r="H20" s="4">
        <v>1.04</v>
      </c>
    </row>
    <row r="21" spans="2:8">
      <c r="B21" s="1" t="s">
        <v>941</v>
      </c>
      <c r="C21" s="15">
        <v>3.67</v>
      </c>
      <c r="D21" s="1" t="s">
        <v>118</v>
      </c>
      <c r="E21" s="1" t="s">
        <v>942</v>
      </c>
      <c r="F21" s="4">
        <v>2500000</v>
      </c>
      <c r="G21" s="4">
        <v>2554.56</v>
      </c>
      <c r="H21" s="4">
        <v>1</v>
      </c>
    </row>
    <row r="22" spans="2:8">
      <c r="B22" s="1" t="s">
        <v>1093</v>
      </c>
      <c r="C22" s="15">
        <v>4.16</v>
      </c>
      <c r="D22" s="1" t="s">
        <v>118</v>
      </c>
      <c r="E22" s="1" t="s">
        <v>1094</v>
      </c>
      <c r="F22" s="4">
        <v>1000000</v>
      </c>
      <c r="G22" s="4">
        <v>1047.06</v>
      </c>
      <c r="H22" s="4">
        <v>0.41</v>
      </c>
    </row>
    <row r="23" spans="2:8">
      <c r="B23" s="1" t="s">
        <v>1095</v>
      </c>
      <c r="C23" s="15">
        <v>4.43</v>
      </c>
      <c r="D23" s="1" t="s">
        <v>118</v>
      </c>
      <c r="E23" s="1" t="s">
        <v>1096</v>
      </c>
      <c r="F23" s="4">
        <v>1000000</v>
      </c>
      <c r="G23" s="4">
        <v>1005.74</v>
      </c>
      <c r="H23" s="4">
        <v>0.39</v>
      </c>
    </row>
    <row r="24" spans="2:8">
      <c r="B24" s="1" t="s">
        <v>1023</v>
      </c>
      <c r="C24" s="15">
        <v>3.59</v>
      </c>
      <c r="D24" s="1" t="s">
        <v>118</v>
      </c>
      <c r="E24" s="1" t="s">
        <v>1024</v>
      </c>
      <c r="F24" s="4">
        <v>600000</v>
      </c>
      <c r="G24" s="4">
        <v>602.86</v>
      </c>
      <c r="H24" s="4">
        <v>0.23</v>
      </c>
    </row>
    <row r="25" spans="2:8">
      <c r="B25" s="1" t="s">
        <v>1097</v>
      </c>
      <c r="C25" s="15">
        <v>3.82</v>
      </c>
      <c r="D25" s="1" t="s">
        <v>118</v>
      </c>
      <c r="E25" s="1" t="s">
        <v>1098</v>
      </c>
      <c r="F25" s="4">
        <v>500000</v>
      </c>
      <c r="G25" s="4">
        <v>517.39</v>
      </c>
      <c r="H25" s="4">
        <v>0.2</v>
      </c>
    </row>
    <row r="26" spans="2:8">
      <c r="B26" s="2" t="s">
        <v>124</v>
      </c>
      <c r="C26" s="35"/>
      <c r="D26" s="2"/>
      <c r="E26" s="2"/>
      <c r="F26" s="10"/>
      <c r="G26" s="10">
        <f>SUM(G12:G25)</f>
        <v>39556.889999999992</v>
      </c>
      <c r="H26" s="10">
        <f>SUM(H12:H25)</f>
        <v>15.419999999999998</v>
      </c>
    </row>
    <row r="27" spans="2:8">
      <c r="B27" s="2" t="s">
        <v>661</v>
      </c>
    </row>
    <row r="28" spans="2:8">
      <c r="B28" s="1" t="s">
        <v>1028</v>
      </c>
      <c r="C28" s="15">
        <v>3.78</v>
      </c>
      <c r="D28" s="1" t="s">
        <v>370</v>
      </c>
      <c r="E28" s="1" t="s">
        <v>1029</v>
      </c>
      <c r="F28" s="4">
        <v>900</v>
      </c>
      <c r="G28" s="4">
        <v>9161.92</v>
      </c>
      <c r="H28" s="4">
        <v>3.57</v>
      </c>
    </row>
    <row r="29" spans="2:8">
      <c r="B29" s="1" t="s">
        <v>1566</v>
      </c>
      <c r="C29" s="15">
        <v>4</v>
      </c>
      <c r="D29" s="1" t="s">
        <v>370</v>
      </c>
      <c r="E29" s="1" t="s">
        <v>1009</v>
      </c>
      <c r="F29" s="4">
        <v>750</v>
      </c>
      <c r="G29" s="4">
        <v>7735.72</v>
      </c>
      <c r="H29" s="4">
        <v>3.01</v>
      </c>
    </row>
    <row r="30" spans="2:8">
      <c r="B30" s="1" t="s">
        <v>1565</v>
      </c>
      <c r="C30" s="15">
        <v>4.84</v>
      </c>
      <c r="D30" s="1" t="s">
        <v>370</v>
      </c>
      <c r="E30" s="1" t="s">
        <v>859</v>
      </c>
      <c r="F30" s="4">
        <v>750</v>
      </c>
      <c r="G30" s="4">
        <v>7562.95</v>
      </c>
      <c r="H30" s="4">
        <v>2.95</v>
      </c>
    </row>
    <row r="31" spans="2:8">
      <c r="B31" s="1" t="s">
        <v>1564</v>
      </c>
      <c r="C31" s="15">
        <v>4.5999999999999996</v>
      </c>
      <c r="D31" s="1" t="s">
        <v>370</v>
      </c>
      <c r="E31" s="1" t="s">
        <v>1099</v>
      </c>
      <c r="F31" s="4">
        <v>500</v>
      </c>
      <c r="G31" s="4">
        <v>5174.9399999999996</v>
      </c>
      <c r="H31" s="4">
        <v>2.02</v>
      </c>
    </row>
    <row r="32" spans="2:8">
      <c r="B32" s="1" t="s">
        <v>1563</v>
      </c>
      <c r="C32" s="15">
        <v>5.19</v>
      </c>
      <c r="D32" s="1" t="s">
        <v>370</v>
      </c>
      <c r="E32" s="1" t="s">
        <v>1100</v>
      </c>
      <c r="F32" s="4">
        <v>500</v>
      </c>
      <c r="G32" s="4">
        <v>4973.8599999999997</v>
      </c>
      <c r="H32" s="4">
        <v>1.94</v>
      </c>
    </row>
    <row r="33" spans="2:8">
      <c r="B33" s="1" t="s">
        <v>1562</v>
      </c>
      <c r="C33" s="15">
        <v>3.9</v>
      </c>
      <c r="D33" s="1" t="s">
        <v>370</v>
      </c>
      <c r="E33" s="1" t="s">
        <v>1037</v>
      </c>
      <c r="F33" s="4">
        <v>450</v>
      </c>
      <c r="G33" s="4">
        <v>4601.74</v>
      </c>
      <c r="H33" s="4">
        <v>1.79</v>
      </c>
    </row>
    <row r="34" spans="2:8">
      <c r="B34" s="1" t="s">
        <v>1014</v>
      </c>
      <c r="C34" s="15">
        <v>3.87</v>
      </c>
      <c r="D34" s="1" t="s">
        <v>370</v>
      </c>
      <c r="E34" s="1" t="s">
        <v>1015</v>
      </c>
      <c r="F34" s="4">
        <v>400</v>
      </c>
      <c r="G34" s="4">
        <v>4092.78</v>
      </c>
      <c r="H34" s="4">
        <v>1.59</v>
      </c>
    </row>
    <row r="35" spans="2:8">
      <c r="B35" s="1" t="s">
        <v>1561</v>
      </c>
      <c r="C35" s="15">
        <v>3.9</v>
      </c>
      <c r="D35" s="1" t="s">
        <v>370</v>
      </c>
      <c r="E35" s="1" t="s">
        <v>957</v>
      </c>
      <c r="F35" s="4">
        <v>400</v>
      </c>
      <c r="G35" s="4">
        <v>4053.8</v>
      </c>
      <c r="H35" s="4">
        <v>1.58</v>
      </c>
    </row>
    <row r="36" spans="2:8">
      <c r="B36" s="1" t="s">
        <v>848</v>
      </c>
      <c r="C36" s="15">
        <v>4.6399999999999997</v>
      </c>
      <c r="D36" s="1" t="s">
        <v>370</v>
      </c>
      <c r="E36" s="1" t="s">
        <v>849</v>
      </c>
      <c r="F36" s="4">
        <v>400</v>
      </c>
      <c r="G36" s="4">
        <v>4023.52</v>
      </c>
      <c r="H36" s="4">
        <v>1.57</v>
      </c>
    </row>
    <row r="37" spans="2:8">
      <c r="B37" s="1" t="s">
        <v>1560</v>
      </c>
      <c r="C37" s="15">
        <v>4.99</v>
      </c>
      <c r="D37" s="1" t="s">
        <v>370</v>
      </c>
      <c r="E37" s="1" t="s">
        <v>960</v>
      </c>
      <c r="F37" s="4">
        <v>350</v>
      </c>
      <c r="G37" s="4">
        <v>3728.22</v>
      </c>
      <c r="H37" s="4">
        <v>1.45</v>
      </c>
    </row>
    <row r="38" spans="2:8">
      <c r="B38" s="1" t="s">
        <v>1101</v>
      </c>
      <c r="C38" s="15">
        <v>3.87</v>
      </c>
      <c r="D38" s="1" t="s">
        <v>370</v>
      </c>
      <c r="E38" s="1" t="s">
        <v>1102</v>
      </c>
      <c r="F38" s="4">
        <v>350</v>
      </c>
      <c r="G38" s="4">
        <v>3562.73</v>
      </c>
      <c r="H38" s="4">
        <v>1.39</v>
      </c>
    </row>
    <row r="39" spans="2:8">
      <c r="B39" s="1" t="s">
        <v>1559</v>
      </c>
      <c r="C39" s="15">
        <v>3.96</v>
      </c>
      <c r="D39" s="1" t="s">
        <v>370</v>
      </c>
      <c r="E39" s="1" t="s">
        <v>1035</v>
      </c>
      <c r="F39" s="4">
        <v>350</v>
      </c>
      <c r="G39" s="4">
        <v>3550.04</v>
      </c>
      <c r="H39" s="4">
        <v>1.38</v>
      </c>
    </row>
    <row r="40" spans="2:8">
      <c r="B40" s="1" t="s">
        <v>958</v>
      </c>
      <c r="C40" s="15">
        <v>3.62</v>
      </c>
      <c r="D40" s="1" t="s">
        <v>370</v>
      </c>
      <c r="E40" s="1" t="s">
        <v>959</v>
      </c>
      <c r="F40" s="4">
        <v>350</v>
      </c>
      <c r="G40" s="4">
        <v>3541.35</v>
      </c>
      <c r="H40" s="4">
        <v>1.38</v>
      </c>
    </row>
    <row r="41" spans="2:8">
      <c r="B41" s="1" t="s">
        <v>1558</v>
      </c>
      <c r="C41" s="15">
        <v>5.62</v>
      </c>
      <c r="D41" s="1" t="s">
        <v>370</v>
      </c>
      <c r="E41" s="1" t="s">
        <v>1103</v>
      </c>
      <c r="F41" s="4">
        <v>300</v>
      </c>
      <c r="G41" s="4">
        <v>3118.38</v>
      </c>
      <c r="H41" s="4">
        <v>1.21</v>
      </c>
    </row>
    <row r="42" spans="2:8">
      <c r="B42" s="1" t="s">
        <v>1557</v>
      </c>
      <c r="C42" s="15">
        <v>3.96</v>
      </c>
      <c r="D42" s="1" t="s">
        <v>370</v>
      </c>
      <c r="E42" s="1" t="s">
        <v>1104</v>
      </c>
      <c r="F42" s="4">
        <v>300</v>
      </c>
      <c r="G42" s="4">
        <v>3033.13</v>
      </c>
      <c r="H42" s="4">
        <v>1.18</v>
      </c>
    </row>
    <row r="43" spans="2:8">
      <c r="B43" s="1" t="s">
        <v>1556</v>
      </c>
      <c r="C43" s="15">
        <v>4.4000000000000004</v>
      </c>
      <c r="D43" s="1" t="s">
        <v>370</v>
      </c>
      <c r="E43" s="1" t="s">
        <v>863</v>
      </c>
      <c r="F43" s="4">
        <v>300</v>
      </c>
      <c r="G43" s="4">
        <v>2892.6</v>
      </c>
      <c r="H43" s="4">
        <v>1.1299999999999999</v>
      </c>
    </row>
    <row r="44" spans="2:8">
      <c r="B44" s="1" t="s">
        <v>501</v>
      </c>
      <c r="C44" s="15">
        <v>4.6100000000000003</v>
      </c>
      <c r="D44" s="1" t="s">
        <v>370</v>
      </c>
      <c r="E44" s="1" t="s">
        <v>502</v>
      </c>
      <c r="F44" s="4">
        <v>250</v>
      </c>
      <c r="G44" s="4">
        <v>2651.76</v>
      </c>
      <c r="H44" s="4">
        <v>1.03</v>
      </c>
    </row>
    <row r="45" spans="2:8">
      <c r="B45" s="1" t="s">
        <v>1555</v>
      </c>
      <c r="C45" s="15">
        <v>4.88</v>
      </c>
      <c r="D45" s="1" t="s">
        <v>370</v>
      </c>
      <c r="E45" s="1" t="s">
        <v>1105</v>
      </c>
      <c r="F45" s="4">
        <v>250</v>
      </c>
      <c r="G45" s="4">
        <v>2587.81</v>
      </c>
      <c r="H45" s="4">
        <v>1.01</v>
      </c>
    </row>
    <row r="46" spans="2:8">
      <c r="B46" s="1" t="s">
        <v>1554</v>
      </c>
      <c r="C46" s="15">
        <v>4.59</v>
      </c>
      <c r="D46" s="1" t="s">
        <v>370</v>
      </c>
      <c r="E46" s="1" t="s">
        <v>1106</v>
      </c>
      <c r="F46" s="4">
        <v>250</v>
      </c>
      <c r="G46" s="4">
        <v>2586.0500000000002</v>
      </c>
      <c r="H46" s="4">
        <v>1.01</v>
      </c>
    </row>
    <row r="47" spans="2:8">
      <c r="B47" s="1" t="s">
        <v>1553</v>
      </c>
      <c r="C47" s="15">
        <v>4.1399999999999997</v>
      </c>
      <c r="D47" s="1" t="s">
        <v>370</v>
      </c>
      <c r="E47" s="1" t="s">
        <v>1030</v>
      </c>
      <c r="F47" s="4">
        <v>250</v>
      </c>
      <c r="G47" s="4">
        <v>2584.08</v>
      </c>
      <c r="H47" s="4">
        <v>1.01</v>
      </c>
    </row>
    <row r="48" spans="2:8">
      <c r="B48" s="1" t="s">
        <v>1552</v>
      </c>
      <c r="C48" s="15">
        <v>4.57</v>
      </c>
      <c r="D48" s="1" t="s">
        <v>370</v>
      </c>
      <c r="E48" s="1" t="s">
        <v>1107</v>
      </c>
      <c r="F48" s="4">
        <v>250</v>
      </c>
      <c r="G48" s="4">
        <v>2572.34</v>
      </c>
      <c r="H48" s="4">
        <v>1</v>
      </c>
    </row>
    <row r="49" spans="2:8">
      <c r="B49" s="1" t="s">
        <v>1551</v>
      </c>
      <c r="C49" s="15">
        <v>3.9</v>
      </c>
      <c r="D49" s="1" t="s">
        <v>370</v>
      </c>
      <c r="E49" s="1" t="s">
        <v>1032</v>
      </c>
      <c r="F49" s="4">
        <v>250</v>
      </c>
      <c r="G49" s="4">
        <v>2543.09</v>
      </c>
      <c r="H49" s="4">
        <v>0.99</v>
      </c>
    </row>
    <row r="50" spans="2:8">
      <c r="B50" s="1" t="s">
        <v>1550</v>
      </c>
      <c r="C50" s="15">
        <v>5.92</v>
      </c>
      <c r="D50" s="1" t="s">
        <v>869</v>
      </c>
      <c r="E50" s="1" t="s">
        <v>870</v>
      </c>
      <c r="F50" s="4">
        <v>250</v>
      </c>
      <c r="G50" s="4">
        <v>2537.0300000000002</v>
      </c>
      <c r="H50" s="4">
        <v>0.99</v>
      </c>
    </row>
    <row r="51" spans="2:8">
      <c r="B51" s="1" t="s">
        <v>1515</v>
      </c>
      <c r="C51" s="15">
        <v>6.01</v>
      </c>
      <c r="D51" s="1" t="s">
        <v>370</v>
      </c>
      <c r="E51" s="1" t="s">
        <v>857</v>
      </c>
      <c r="F51" s="4">
        <v>250</v>
      </c>
      <c r="G51" s="4">
        <v>2528.7199999999998</v>
      </c>
      <c r="H51" s="4">
        <v>0.99</v>
      </c>
    </row>
    <row r="52" spans="2:8">
      <c r="B52" s="1" t="s">
        <v>1108</v>
      </c>
      <c r="C52" s="15">
        <v>4.6399999999999997</v>
      </c>
      <c r="D52" s="1" t="s">
        <v>370</v>
      </c>
      <c r="E52" s="1" t="s">
        <v>1109</v>
      </c>
      <c r="F52" s="4">
        <v>250</v>
      </c>
      <c r="G52" s="4">
        <v>2517.5700000000002</v>
      </c>
      <c r="H52" s="4">
        <v>0.98</v>
      </c>
    </row>
    <row r="53" spans="2:8">
      <c r="B53" s="1" t="s">
        <v>1549</v>
      </c>
      <c r="C53" s="15">
        <v>3.6</v>
      </c>
      <c r="D53" s="1" t="s">
        <v>370</v>
      </c>
      <c r="E53" s="1" t="s">
        <v>1110</v>
      </c>
      <c r="F53" s="4">
        <v>250</v>
      </c>
      <c r="G53" s="4">
        <v>2508.39</v>
      </c>
      <c r="H53" s="4">
        <v>0.98</v>
      </c>
    </row>
    <row r="54" spans="2:8">
      <c r="B54" s="1" t="s">
        <v>860</v>
      </c>
      <c r="C54" s="15">
        <v>5.08</v>
      </c>
      <c r="D54" s="1" t="s">
        <v>370</v>
      </c>
      <c r="E54" s="1" t="s">
        <v>861</v>
      </c>
      <c r="F54" s="4">
        <v>250</v>
      </c>
      <c r="G54" s="4">
        <v>2502.96</v>
      </c>
      <c r="H54" s="4">
        <v>0.98</v>
      </c>
    </row>
    <row r="55" spans="2:8">
      <c r="B55" s="1" t="s">
        <v>1548</v>
      </c>
      <c r="C55" s="15">
        <v>4.28</v>
      </c>
      <c r="D55" s="1" t="s">
        <v>374</v>
      </c>
      <c r="E55" s="1" t="s">
        <v>687</v>
      </c>
      <c r="F55" s="4">
        <v>200</v>
      </c>
      <c r="G55" s="4">
        <v>2066.0300000000002</v>
      </c>
      <c r="H55" s="4">
        <v>0.8</v>
      </c>
    </row>
    <row r="56" spans="2:8">
      <c r="B56" s="1" t="s">
        <v>1547</v>
      </c>
      <c r="C56" s="15">
        <v>5.18</v>
      </c>
      <c r="D56" s="1" t="s">
        <v>370</v>
      </c>
      <c r="E56" s="1" t="s">
        <v>858</v>
      </c>
      <c r="F56" s="4">
        <v>200</v>
      </c>
      <c r="G56" s="4">
        <v>2021.73</v>
      </c>
      <c r="H56" s="4">
        <v>0.79</v>
      </c>
    </row>
    <row r="57" spans="2:8">
      <c r="B57" s="1" t="s">
        <v>1546</v>
      </c>
      <c r="C57" s="15">
        <v>4.5</v>
      </c>
      <c r="D57" s="1" t="s">
        <v>370</v>
      </c>
      <c r="E57" s="1" t="s">
        <v>1111</v>
      </c>
      <c r="F57" s="4">
        <v>150</v>
      </c>
      <c r="G57" s="4">
        <v>1970.99</v>
      </c>
      <c r="H57" s="4">
        <v>0.77</v>
      </c>
    </row>
    <row r="58" spans="2:8">
      <c r="B58" s="1" t="s">
        <v>1010</v>
      </c>
      <c r="C58" s="15">
        <v>3.92</v>
      </c>
      <c r="D58" s="1" t="s">
        <v>370</v>
      </c>
      <c r="E58" s="1" t="s">
        <v>1011</v>
      </c>
      <c r="F58" s="4">
        <v>160</v>
      </c>
      <c r="G58" s="4">
        <v>1644.7</v>
      </c>
      <c r="H58" s="4">
        <v>0.64</v>
      </c>
    </row>
    <row r="59" spans="2:8">
      <c r="B59" s="1" t="s">
        <v>1545</v>
      </c>
      <c r="C59" s="15">
        <v>4.3499999999999996</v>
      </c>
      <c r="D59" s="1" t="s">
        <v>374</v>
      </c>
      <c r="E59" s="1" t="s">
        <v>956</v>
      </c>
      <c r="F59" s="4">
        <v>150</v>
      </c>
      <c r="G59" s="4">
        <v>1552.27</v>
      </c>
      <c r="H59" s="4">
        <v>0.6</v>
      </c>
    </row>
    <row r="60" spans="2:8">
      <c r="B60" s="1" t="s">
        <v>1544</v>
      </c>
      <c r="C60" s="15">
        <v>4.5999999999999996</v>
      </c>
      <c r="D60" s="1" t="s">
        <v>370</v>
      </c>
      <c r="E60" s="1" t="s">
        <v>1112</v>
      </c>
      <c r="F60" s="4">
        <v>150</v>
      </c>
      <c r="G60" s="4">
        <v>1549.85</v>
      </c>
      <c r="H60" s="4">
        <v>0.6</v>
      </c>
    </row>
    <row r="61" spans="2:8">
      <c r="B61" s="1" t="s">
        <v>1012</v>
      </c>
      <c r="C61" s="15">
        <v>4.0199999999999996</v>
      </c>
      <c r="D61" s="1" t="s">
        <v>370</v>
      </c>
      <c r="E61" s="1" t="s">
        <v>1013</v>
      </c>
      <c r="F61" s="4">
        <v>150</v>
      </c>
      <c r="G61" s="4">
        <v>1547.43</v>
      </c>
      <c r="H61" s="4">
        <v>0.6</v>
      </c>
    </row>
    <row r="62" spans="2:8">
      <c r="B62" s="1" t="s">
        <v>1113</v>
      </c>
      <c r="C62" s="15">
        <v>4.5199999999999996</v>
      </c>
      <c r="D62" s="1" t="s">
        <v>370</v>
      </c>
      <c r="E62" s="1" t="s">
        <v>1114</v>
      </c>
      <c r="F62" s="4">
        <v>150</v>
      </c>
      <c r="G62" s="4">
        <v>1543.39</v>
      </c>
      <c r="H62" s="4">
        <v>0.6</v>
      </c>
    </row>
    <row r="63" spans="2:8">
      <c r="B63" s="1" t="s">
        <v>1543</v>
      </c>
      <c r="C63" s="15">
        <v>3.96</v>
      </c>
      <c r="D63" s="1" t="s">
        <v>370</v>
      </c>
      <c r="E63" s="1" t="s">
        <v>1115</v>
      </c>
      <c r="F63" s="4">
        <v>150</v>
      </c>
      <c r="G63" s="4">
        <v>1524.91</v>
      </c>
      <c r="H63" s="4">
        <v>0.59</v>
      </c>
    </row>
    <row r="64" spans="2:8">
      <c r="B64" s="1" t="s">
        <v>1542</v>
      </c>
      <c r="C64" s="15">
        <v>4.8</v>
      </c>
      <c r="D64" s="1" t="s">
        <v>370</v>
      </c>
      <c r="E64" s="1" t="s">
        <v>1116</v>
      </c>
      <c r="F64" s="4">
        <v>100</v>
      </c>
      <c r="G64" s="4">
        <v>1034.1300000000001</v>
      </c>
      <c r="H64" s="4">
        <v>0.4</v>
      </c>
    </row>
    <row r="65" spans="2:8">
      <c r="B65" s="1" t="s">
        <v>1541</v>
      </c>
      <c r="C65" s="15">
        <v>4.05</v>
      </c>
      <c r="D65" s="1" t="s">
        <v>370</v>
      </c>
      <c r="E65" s="1" t="s">
        <v>1117</v>
      </c>
      <c r="F65" s="4">
        <v>100</v>
      </c>
      <c r="G65" s="4">
        <v>1031.3900000000001</v>
      </c>
      <c r="H65" s="4">
        <v>0.4</v>
      </c>
    </row>
    <row r="66" spans="2:8">
      <c r="B66" s="1" t="s">
        <v>1540</v>
      </c>
      <c r="C66" s="15">
        <v>4.3600000000000003</v>
      </c>
      <c r="D66" s="1" t="s">
        <v>374</v>
      </c>
      <c r="E66" s="1" t="s">
        <v>1118</v>
      </c>
      <c r="F66" s="4">
        <v>500</v>
      </c>
      <c r="G66" s="4">
        <v>522.02</v>
      </c>
      <c r="H66" s="4">
        <v>0.2</v>
      </c>
    </row>
    <row r="67" spans="2:8">
      <c r="B67" s="1" t="s">
        <v>1506</v>
      </c>
      <c r="C67" s="15">
        <v>4.5599999999999996</v>
      </c>
      <c r="D67" s="1" t="s">
        <v>370</v>
      </c>
      <c r="E67" s="1" t="s">
        <v>1119</v>
      </c>
      <c r="F67" s="4">
        <v>50</v>
      </c>
      <c r="G67" s="4">
        <v>518.15</v>
      </c>
      <c r="H67" s="4">
        <v>0.2</v>
      </c>
    </row>
    <row r="68" spans="2:8">
      <c r="B68" s="1" t="s">
        <v>1539</v>
      </c>
      <c r="C68" s="15">
        <v>4.5599999999999996</v>
      </c>
      <c r="D68" s="1" t="s">
        <v>370</v>
      </c>
      <c r="E68" s="1" t="s">
        <v>1120</v>
      </c>
      <c r="F68" s="4">
        <v>50</v>
      </c>
      <c r="G68" s="4">
        <v>516.35</v>
      </c>
      <c r="H68" s="4">
        <v>0.2</v>
      </c>
    </row>
    <row r="69" spans="2:8">
      <c r="B69" s="1" t="s">
        <v>866</v>
      </c>
      <c r="C69" s="15">
        <v>4.6900000000000004</v>
      </c>
      <c r="D69" s="1" t="s">
        <v>370</v>
      </c>
      <c r="E69" s="1" t="s">
        <v>867</v>
      </c>
      <c r="F69" s="4">
        <v>50</v>
      </c>
      <c r="G69" s="4">
        <v>515.82000000000005</v>
      </c>
      <c r="H69" s="4">
        <v>0.2</v>
      </c>
    </row>
    <row r="70" spans="2:8">
      <c r="B70" s="1" t="s">
        <v>1538</v>
      </c>
      <c r="C70" s="15">
        <v>4.41</v>
      </c>
      <c r="D70" s="1" t="s">
        <v>370</v>
      </c>
      <c r="E70" s="1" t="s">
        <v>1017</v>
      </c>
      <c r="F70" s="4">
        <v>27</v>
      </c>
      <c r="G70" s="4">
        <v>275.45999999999998</v>
      </c>
      <c r="H70" s="4">
        <v>0.11</v>
      </c>
    </row>
    <row r="71" spans="2:8">
      <c r="B71" s="1" t="s">
        <v>1537</v>
      </c>
      <c r="C71" s="15">
        <v>3.9</v>
      </c>
      <c r="D71" s="1" t="s">
        <v>370</v>
      </c>
      <c r="E71" s="1" t="s">
        <v>886</v>
      </c>
      <c r="F71" s="4">
        <v>5</v>
      </c>
      <c r="G71" s="4">
        <v>51.24</v>
      </c>
      <c r="H71" s="4">
        <v>0.02</v>
      </c>
    </row>
    <row r="72" spans="2:8">
      <c r="B72" s="1" t="s">
        <v>949</v>
      </c>
      <c r="C72" s="15">
        <v>3.9</v>
      </c>
      <c r="D72" s="1" t="s">
        <v>370</v>
      </c>
      <c r="E72" s="1" t="s">
        <v>950</v>
      </c>
      <c r="F72" s="4">
        <v>4</v>
      </c>
      <c r="G72" s="4">
        <v>41.2</v>
      </c>
      <c r="H72" s="4">
        <v>0.02</v>
      </c>
    </row>
    <row r="73" spans="2:8">
      <c r="B73" s="1" t="s">
        <v>1536</v>
      </c>
      <c r="C73" s="15">
        <v>3.84</v>
      </c>
      <c r="D73" s="1" t="s">
        <v>370</v>
      </c>
      <c r="E73" s="1" t="s">
        <v>1018</v>
      </c>
      <c r="F73" s="4">
        <v>2</v>
      </c>
      <c r="G73" s="4">
        <v>20.27</v>
      </c>
      <c r="H73" s="4">
        <v>0.01</v>
      </c>
    </row>
    <row r="74" spans="2:8">
      <c r="B74" s="2" t="s">
        <v>1535</v>
      </c>
      <c r="C74" s="35"/>
      <c r="D74" s="2"/>
      <c r="E74" s="2"/>
      <c r="F74" s="10"/>
      <c r="G74" s="10">
        <f>SUM(G27:G73)</f>
        <v>122874.81000000006</v>
      </c>
      <c r="H74" s="10">
        <f>SUM(H27:H73)</f>
        <v>47.860000000000021</v>
      </c>
    </row>
    <row r="75" spans="2:8">
      <c r="B75" s="2" t="s">
        <v>125</v>
      </c>
    </row>
    <row r="76" spans="2:8">
      <c r="B76" s="1" t="s">
        <v>1121</v>
      </c>
      <c r="C76" s="15">
        <v>3.31</v>
      </c>
      <c r="D76" s="1" t="s">
        <v>128</v>
      </c>
      <c r="E76" s="1" t="s">
        <v>1122</v>
      </c>
      <c r="F76" s="4">
        <v>1000</v>
      </c>
      <c r="G76" s="4">
        <v>4998.6400000000003</v>
      </c>
      <c r="H76" s="4">
        <v>1.95</v>
      </c>
    </row>
    <row r="77" spans="2:8">
      <c r="B77" s="1" t="s">
        <v>1045</v>
      </c>
      <c r="C77" s="15">
        <v>3.48</v>
      </c>
      <c r="D77" s="1" t="s">
        <v>128</v>
      </c>
      <c r="E77" s="1" t="s">
        <v>1046</v>
      </c>
      <c r="F77" s="4">
        <v>1000</v>
      </c>
      <c r="G77" s="4">
        <v>4972.03</v>
      </c>
      <c r="H77" s="4">
        <v>1.94</v>
      </c>
    </row>
    <row r="78" spans="2:8">
      <c r="B78" s="1" t="s">
        <v>1534</v>
      </c>
      <c r="C78" s="15">
        <v>3.93</v>
      </c>
      <c r="D78" s="1" t="s">
        <v>128</v>
      </c>
      <c r="E78" s="1" t="s">
        <v>1055</v>
      </c>
      <c r="F78" s="4">
        <v>1000</v>
      </c>
      <c r="G78" s="4">
        <v>4952.08</v>
      </c>
      <c r="H78" s="4">
        <v>1.93</v>
      </c>
    </row>
    <row r="79" spans="2:8">
      <c r="B79" s="1" t="s">
        <v>1533</v>
      </c>
      <c r="C79" s="15">
        <v>3.65</v>
      </c>
      <c r="D79" s="1" t="s">
        <v>128</v>
      </c>
      <c r="E79" s="1" t="s">
        <v>1123</v>
      </c>
      <c r="F79" s="4">
        <v>5000</v>
      </c>
      <c r="G79" s="4">
        <v>4929.51</v>
      </c>
      <c r="H79" s="4">
        <v>1.92</v>
      </c>
    </row>
    <row r="80" spans="2:8">
      <c r="B80" s="1" t="s">
        <v>1476</v>
      </c>
      <c r="C80" s="15">
        <v>3.65</v>
      </c>
      <c r="D80" s="1" t="s">
        <v>128</v>
      </c>
      <c r="E80" s="1" t="s">
        <v>1124</v>
      </c>
      <c r="F80" s="4">
        <v>5000</v>
      </c>
      <c r="G80" s="4">
        <v>4902.4399999999996</v>
      </c>
      <c r="H80" s="4">
        <v>1.91</v>
      </c>
    </row>
    <row r="81" spans="2:8">
      <c r="B81" s="1" t="s">
        <v>1532</v>
      </c>
      <c r="C81" s="15">
        <v>3.98</v>
      </c>
      <c r="D81" s="1" t="s">
        <v>128</v>
      </c>
      <c r="E81" s="1" t="s">
        <v>1125</v>
      </c>
      <c r="F81" s="4">
        <v>1000</v>
      </c>
      <c r="G81" s="4">
        <v>4897.47</v>
      </c>
      <c r="H81" s="4">
        <v>1.91</v>
      </c>
    </row>
    <row r="82" spans="2:8">
      <c r="B82" s="1" t="s">
        <v>1452</v>
      </c>
      <c r="C82" s="15">
        <v>3.84</v>
      </c>
      <c r="D82" s="1" t="s">
        <v>128</v>
      </c>
      <c r="E82" s="1" t="s">
        <v>1041</v>
      </c>
      <c r="F82" s="4">
        <v>5000</v>
      </c>
      <c r="G82" s="4">
        <v>4876.5200000000004</v>
      </c>
      <c r="H82" s="4">
        <v>1.9</v>
      </c>
    </row>
    <row r="83" spans="2:8">
      <c r="B83" s="1" t="s">
        <v>1531</v>
      </c>
      <c r="C83" s="15">
        <v>4.8499999999999996</v>
      </c>
      <c r="D83" s="1" t="s">
        <v>128</v>
      </c>
      <c r="E83" s="1" t="s">
        <v>1126</v>
      </c>
      <c r="F83" s="4">
        <v>1000</v>
      </c>
      <c r="G83" s="4">
        <v>4864.41</v>
      </c>
      <c r="H83" s="4">
        <v>1.9</v>
      </c>
    </row>
    <row r="84" spans="2:8">
      <c r="B84" s="1" t="s">
        <v>1530</v>
      </c>
      <c r="C84" s="15">
        <v>4.08</v>
      </c>
      <c r="D84" s="1" t="s">
        <v>128</v>
      </c>
      <c r="E84" s="1" t="s">
        <v>888</v>
      </c>
      <c r="F84" s="4">
        <v>5000</v>
      </c>
      <c r="G84" s="4">
        <v>4859.32</v>
      </c>
      <c r="H84" s="4">
        <v>1.89</v>
      </c>
    </row>
    <row r="85" spans="2:8">
      <c r="B85" s="1" t="s">
        <v>1127</v>
      </c>
      <c r="C85" s="15">
        <v>3.81</v>
      </c>
      <c r="D85" s="1" t="s">
        <v>128</v>
      </c>
      <c r="E85" s="1" t="s">
        <v>1128</v>
      </c>
      <c r="F85" s="4">
        <v>5000</v>
      </c>
      <c r="G85" s="4">
        <v>4849.6499999999996</v>
      </c>
      <c r="H85" s="4">
        <v>1.89</v>
      </c>
    </row>
    <row r="86" spans="2:8">
      <c r="B86" s="1" t="s">
        <v>1453</v>
      </c>
      <c r="C86" s="15">
        <v>4.07</v>
      </c>
      <c r="D86" s="1" t="s">
        <v>128</v>
      </c>
      <c r="E86" s="1" t="s">
        <v>1042</v>
      </c>
      <c r="F86" s="4">
        <v>5000</v>
      </c>
      <c r="G86" s="4">
        <v>4845.1400000000003</v>
      </c>
      <c r="H86" s="4">
        <v>1.89</v>
      </c>
    </row>
    <row r="87" spans="2:8">
      <c r="B87" s="1" t="s">
        <v>1431</v>
      </c>
      <c r="C87" s="15">
        <v>5.79</v>
      </c>
      <c r="D87" s="1" t="s">
        <v>128</v>
      </c>
      <c r="E87" s="1" t="s">
        <v>1054</v>
      </c>
      <c r="F87" s="4">
        <v>600</v>
      </c>
      <c r="G87" s="4">
        <v>2841.9</v>
      </c>
      <c r="H87" s="4">
        <v>1.1100000000000001</v>
      </c>
    </row>
    <row r="88" spans="2:8">
      <c r="B88" s="1" t="s">
        <v>1129</v>
      </c>
      <c r="C88" s="15">
        <v>3.32</v>
      </c>
      <c r="D88" s="1" t="s">
        <v>1130</v>
      </c>
      <c r="E88" s="1" t="s">
        <v>1131</v>
      </c>
      <c r="F88" s="4">
        <v>2500</v>
      </c>
      <c r="G88" s="4">
        <v>2500</v>
      </c>
      <c r="H88" s="4">
        <v>0.97</v>
      </c>
    </row>
    <row r="89" spans="2:8">
      <c r="B89" s="1" t="s">
        <v>1529</v>
      </c>
      <c r="C89" s="15">
        <v>3.35</v>
      </c>
      <c r="D89" s="1" t="s">
        <v>128</v>
      </c>
      <c r="E89" s="1" t="s">
        <v>174</v>
      </c>
      <c r="F89" s="4">
        <v>500</v>
      </c>
      <c r="G89" s="4">
        <v>2497.71</v>
      </c>
      <c r="H89" s="4">
        <v>0.97</v>
      </c>
    </row>
    <row r="90" spans="2:8">
      <c r="B90" s="1" t="s">
        <v>1528</v>
      </c>
      <c r="C90" s="15">
        <v>3.6</v>
      </c>
      <c r="D90" s="1" t="s">
        <v>128</v>
      </c>
      <c r="E90" s="1" t="s">
        <v>1053</v>
      </c>
      <c r="F90" s="4">
        <v>500</v>
      </c>
      <c r="G90" s="4">
        <v>2496.5500000000002</v>
      </c>
      <c r="H90" s="4">
        <v>0.97</v>
      </c>
    </row>
    <row r="91" spans="2:8">
      <c r="B91" s="1" t="s">
        <v>1442</v>
      </c>
      <c r="C91" s="15">
        <v>5.34</v>
      </c>
      <c r="D91" s="1" t="s">
        <v>128</v>
      </c>
      <c r="E91" s="1" t="s">
        <v>156</v>
      </c>
      <c r="F91" s="4">
        <v>500</v>
      </c>
      <c r="G91" s="4">
        <v>2495.2600000000002</v>
      </c>
      <c r="H91" s="4">
        <v>0.97</v>
      </c>
    </row>
    <row r="92" spans="2:8">
      <c r="B92" s="1" t="s">
        <v>1527</v>
      </c>
      <c r="C92" s="15">
        <v>3.58</v>
      </c>
      <c r="D92" s="1" t="s">
        <v>128</v>
      </c>
      <c r="E92" s="1" t="s">
        <v>1132</v>
      </c>
      <c r="F92" s="4">
        <v>500</v>
      </c>
      <c r="G92" s="4">
        <v>2472.12</v>
      </c>
      <c r="H92" s="4">
        <v>0.96</v>
      </c>
    </row>
    <row r="93" spans="2:8">
      <c r="B93" s="1" t="s">
        <v>1444</v>
      </c>
      <c r="C93" s="15">
        <v>3.84</v>
      </c>
      <c r="D93" s="1" t="s">
        <v>128</v>
      </c>
      <c r="E93" s="1" t="s">
        <v>691</v>
      </c>
      <c r="F93" s="4">
        <v>2500</v>
      </c>
      <c r="G93" s="4">
        <v>2428.06</v>
      </c>
      <c r="H93" s="4">
        <v>0.95</v>
      </c>
    </row>
    <row r="94" spans="2:8">
      <c r="B94" s="1" t="s">
        <v>1446</v>
      </c>
      <c r="C94" s="15">
        <v>4.0999999999999996</v>
      </c>
      <c r="D94" s="1" t="s">
        <v>139</v>
      </c>
      <c r="E94" s="1" t="s">
        <v>1133</v>
      </c>
      <c r="F94" s="4">
        <v>500</v>
      </c>
      <c r="G94" s="4">
        <v>2426.6799999999998</v>
      </c>
      <c r="H94" s="4">
        <v>0.95</v>
      </c>
    </row>
    <row r="95" spans="2:8">
      <c r="B95" s="1" t="s">
        <v>1435</v>
      </c>
      <c r="C95" s="15">
        <v>4.3</v>
      </c>
      <c r="D95" s="1" t="s">
        <v>128</v>
      </c>
      <c r="E95" s="1" t="s">
        <v>1134</v>
      </c>
      <c r="F95" s="4">
        <v>500</v>
      </c>
      <c r="G95" s="4">
        <v>2425.42</v>
      </c>
      <c r="H95" s="4">
        <v>0.94</v>
      </c>
    </row>
    <row r="96" spans="2:8">
      <c r="B96" s="1" t="s">
        <v>1526</v>
      </c>
      <c r="C96" s="15">
        <v>3.33</v>
      </c>
      <c r="D96" s="1" t="s">
        <v>128</v>
      </c>
      <c r="E96" s="1" t="s">
        <v>1135</v>
      </c>
      <c r="F96" s="4">
        <v>1500</v>
      </c>
      <c r="G96" s="4">
        <v>1498.77</v>
      </c>
      <c r="H96" s="4">
        <v>0.57999999999999996</v>
      </c>
    </row>
    <row r="97" spans="2:8">
      <c r="B97" s="1" t="s">
        <v>1422</v>
      </c>
      <c r="C97" s="15">
        <v>5.5</v>
      </c>
      <c r="D97" s="1" t="s">
        <v>128</v>
      </c>
      <c r="E97" s="1" t="s">
        <v>1136</v>
      </c>
      <c r="F97" s="4">
        <v>300</v>
      </c>
      <c r="G97" s="4">
        <v>1438.65</v>
      </c>
      <c r="H97" s="4">
        <v>0.56000000000000005</v>
      </c>
    </row>
    <row r="98" spans="2:8">
      <c r="B98" s="1" t="s">
        <v>1430</v>
      </c>
      <c r="C98" s="15">
        <v>5.3</v>
      </c>
      <c r="D98" s="1" t="s">
        <v>128</v>
      </c>
      <c r="E98" s="1" t="s">
        <v>1056</v>
      </c>
      <c r="F98" s="4">
        <v>200</v>
      </c>
      <c r="G98" s="4">
        <v>974.12</v>
      </c>
      <c r="H98" s="4">
        <v>0.38</v>
      </c>
    </row>
    <row r="99" spans="2:8">
      <c r="B99" s="1" t="s">
        <v>1423</v>
      </c>
      <c r="C99" s="15">
        <v>5.5</v>
      </c>
      <c r="D99" s="1" t="s">
        <v>128</v>
      </c>
      <c r="E99" s="1" t="s">
        <v>1137</v>
      </c>
      <c r="F99" s="4">
        <v>200</v>
      </c>
      <c r="G99" s="4">
        <v>960.63</v>
      </c>
      <c r="H99" s="4">
        <v>0.37</v>
      </c>
    </row>
    <row r="100" spans="2:8">
      <c r="B100" s="2" t="s">
        <v>183</v>
      </c>
      <c r="C100" s="35"/>
      <c r="D100" s="2"/>
      <c r="E100" s="2"/>
      <c r="F100" s="10"/>
      <c r="G100" s="10">
        <f>SUM(G75:G99)</f>
        <v>81403.079999999987</v>
      </c>
      <c r="H100" s="10">
        <f>SUM(H75:H99)</f>
        <v>31.709999999999994</v>
      </c>
    </row>
    <row r="101" spans="2:8">
      <c r="B101" s="2" t="s">
        <v>505</v>
      </c>
      <c r="C101" s="35"/>
      <c r="D101" s="2"/>
      <c r="E101" s="2"/>
      <c r="F101" s="10"/>
      <c r="G101" s="10">
        <v>8125.49</v>
      </c>
      <c r="H101" s="10">
        <v>3.17</v>
      </c>
    </row>
    <row r="102" spans="2:8">
      <c r="B102" s="2" t="s">
        <v>186</v>
      </c>
      <c r="C102" s="35"/>
      <c r="D102" s="2"/>
      <c r="E102" s="2"/>
      <c r="F102" s="10"/>
      <c r="G102" s="10">
        <v>251960.27</v>
      </c>
      <c r="H102" s="10">
        <v>98.17</v>
      </c>
    </row>
    <row r="103" spans="2:8">
      <c r="B103" s="2" t="s">
        <v>325</v>
      </c>
      <c r="C103" s="35"/>
      <c r="D103" s="2"/>
      <c r="E103" s="2"/>
      <c r="F103" s="10"/>
      <c r="G103" s="10">
        <v>4703.8229778899895</v>
      </c>
      <c r="H103" s="10">
        <v>1.8299999999999983</v>
      </c>
    </row>
    <row r="104" spans="2:8">
      <c r="B104" s="2" t="s">
        <v>188</v>
      </c>
      <c r="C104" s="35"/>
      <c r="D104" s="2"/>
      <c r="E104" s="2"/>
      <c r="F104" s="10"/>
      <c r="G104" s="10">
        <v>256664.09297788999</v>
      </c>
      <c r="H104" s="10">
        <v>100</v>
      </c>
    </row>
    <row r="105" spans="2:8">
      <c r="B105" s="1" t="s">
        <v>189</v>
      </c>
    </row>
    <row r="106" spans="2:8">
      <c r="B106" s="1" t="s">
        <v>190</v>
      </c>
    </row>
    <row r="107" spans="2:8">
      <c r="B107" s="2"/>
    </row>
    <row r="108" spans="2:8" ht="25.5">
      <c r="B108" s="11" t="s">
        <v>191</v>
      </c>
      <c r="C108" s="15" t="s">
        <v>192</v>
      </c>
    </row>
    <row r="109" spans="2:8">
      <c r="B109" s="2"/>
    </row>
    <row r="110" spans="2:8">
      <c r="B110" s="2" t="s">
        <v>193</v>
      </c>
    </row>
    <row r="111" spans="2:8">
      <c r="B111" s="2" t="s">
        <v>194</v>
      </c>
    </row>
    <row r="112" spans="2:8">
      <c r="B112" s="2" t="s">
        <v>1138</v>
      </c>
      <c r="C112" s="35"/>
    </row>
    <row r="113" spans="2:3">
      <c r="B113" s="2" t="s">
        <v>1139</v>
      </c>
      <c r="C113" s="35"/>
    </row>
    <row r="114" spans="2:3">
      <c r="B114" s="2" t="s">
        <v>1140</v>
      </c>
      <c r="C114" s="35"/>
    </row>
    <row r="115" spans="2:3">
      <c r="B115" s="2" t="s">
        <v>1141</v>
      </c>
      <c r="C115" s="35"/>
    </row>
    <row r="116" spans="2:3">
      <c r="B116" s="2" t="s">
        <v>1142</v>
      </c>
      <c r="C116" s="35"/>
    </row>
    <row r="117" spans="2:3">
      <c r="B117" s="2" t="s">
        <v>1143</v>
      </c>
      <c r="C117" s="35"/>
    </row>
    <row r="118" spans="2:3">
      <c r="B118" s="2" t="s">
        <v>1144</v>
      </c>
      <c r="C118" s="35"/>
    </row>
    <row r="119" spans="2:3">
      <c r="B119" s="2" t="s">
        <v>1145</v>
      </c>
      <c r="C119" s="35"/>
    </row>
    <row r="120" spans="2:3">
      <c r="B120" s="2" t="s">
        <v>1146</v>
      </c>
      <c r="C120" s="35"/>
    </row>
    <row r="121" spans="2:3">
      <c r="B121" s="2" t="s">
        <v>1147</v>
      </c>
      <c r="C121" s="35"/>
    </row>
    <row r="122" spans="2:3">
      <c r="B122" s="2" t="s">
        <v>1148</v>
      </c>
      <c r="C122" s="35"/>
    </row>
    <row r="123" spans="2:3">
      <c r="B123" s="2" t="s">
        <v>1525</v>
      </c>
      <c r="C123" s="35"/>
    </row>
    <row r="124" spans="2:3">
      <c r="B124" s="2" t="s">
        <v>1149</v>
      </c>
      <c r="C124" s="35"/>
    </row>
    <row r="125" spans="2:3">
      <c r="B125" s="2" t="s">
        <v>1150</v>
      </c>
      <c r="C125" s="35"/>
    </row>
    <row r="126" spans="2:3">
      <c r="B126" s="2" t="s">
        <v>1151</v>
      </c>
      <c r="C126" s="35"/>
    </row>
    <row r="127" spans="2:3">
      <c r="B127" s="2" t="s">
        <v>1152</v>
      </c>
      <c r="C127" s="35"/>
    </row>
    <row r="128" spans="2:3">
      <c r="B128" s="34" t="s">
        <v>1416</v>
      </c>
      <c r="C128" s="35"/>
    </row>
    <row r="129" spans="1:8">
      <c r="B129" s="34" t="s">
        <v>1524</v>
      </c>
    </row>
    <row r="131" spans="1:8">
      <c r="A131" s="3" t="s">
        <v>0</v>
      </c>
      <c r="B131" s="300" t="s">
        <v>38</v>
      </c>
      <c r="C131" s="300"/>
      <c r="D131" s="300"/>
      <c r="E131" s="300"/>
    </row>
    <row r="132" spans="1:8">
      <c r="C132" s="5"/>
    </row>
    <row r="133" spans="1:8">
      <c r="C133" s="5"/>
    </row>
    <row r="134" spans="1:8">
      <c r="C134" s="5"/>
    </row>
    <row r="135" spans="1:8">
      <c r="B135" s="1" t="s">
        <v>106</v>
      </c>
      <c r="C135" s="5"/>
    </row>
    <row r="136" spans="1:8">
      <c r="C136" s="5"/>
    </row>
    <row r="137" spans="1:8">
      <c r="B137" s="6" t="s">
        <v>107</v>
      </c>
      <c r="C137" s="7" t="s">
        <v>108</v>
      </c>
      <c r="D137" s="6" t="s">
        <v>109</v>
      </c>
      <c r="E137" s="6" t="s">
        <v>110</v>
      </c>
      <c r="F137" s="8" t="s">
        <v>111</v>
      </c>
      <c r="G137" s="8" t="s">
        <v>112</v>
      </c>
      <c r="H137" s="8" t="s">
        <v>113</v>
      </c>
    </row>
    <row r="138" spans="1:8">
      <c r="B138" s="2" t="s">
        <v>114</v>
      </c>
      <c r="C138" s="5"/>
    </row>
    <row r="139" spans="1:8">
      <c r="B139" s="2" t="s">
        <v>115</v>
      </c>
      <c r="C139" s="5"/>
    </row>
    <row r="140" spans="1:8">
      <c r="B140" s="2" t="s">
        <v>441</v>
      </c>
      <c r="C140" s="5"/>
    </row>
    <row r="141" spans="1:8">
      <c r="B141" s="1" t="s">
        <v>1523</v>
      </c>
      <c r="C141" s="5"/>
      <c r="D141" s="1" t="s">
        <v>1522</v>
      </c>
      <c r="E141" s="1" t="s">
        <v>1025</v>
      </c>
      <c r="F141" s="4">
        <v>438000</v>
      </c>
      <c r="G141" s="4">
        <v>657</v>
      </c>
      <c r="H141" s="4">
        <v>55.12</v>
      </c>
    </row>
    <row r="142" spans="1:8">
      <c r="B142" s="2" t="s">
        <v>384</v>
      </c>
      <c r="C142" s="9"/>
      <c r="D142" s="2"/>
      <c r="E142" s="2"/>
      <c r="F142" s="10"/>
      <c r="G142" s="10">
        <f>SUM(G137:G141)</f>
        <v>657</v>
      </c>
      <c r="H142" s="10">
        <f>SUM(H137:H141)</f>
        <v>55.12</v>
      </c>
    </row>
    <row r="143" spans="1:8">
      <c r="B143" s="2" t="s">
        <v>186</v>
      </c>
      <c r="C143" s="9"/>
      <c r="D143" s="2"/>
      <c r="E143" s="2"/>
      <c r="F143" s="10"/>
      <c r="G143" s="10">
        <v>657</v>
      </c>
      <c r="H143" s="10">
        <v>55.12</v>
      </c>
    </row>
    <row r="144" spans="1:8">
      <c r="B144" s="2" t="s">
        <v>325</v>
      </c>
      <c r="C144" s="9"/>
      <c r="D144" s="2"/>
      <c r="E144" s="2"/>
      <c r="F144" s="10"/>
      <c r="G144" s="10">
        <v>534.99971699999992</v>
      </c>
      <c r="H144" s="10">
        <v>44.88</v>
      </c>
    </row>
    <row r="145" spans="2:8">
      <c r="B145" s="2" t="s">
        <v>188</v>
      </c>
      <c r="C145" s="9"/>
      <c r="D145" s="2"/>
      <c r="E145" s="2"/>
      <c r="F145" s="10"/>
      <c r="G145" s="10">
        <v>1191.9997169999999</v>
      </c>
      <c r="H145" s="10">
        <v>100</v>
      </c>
    </row>
    <row r="146" spans="2:8">
      <c r="B146" s="1" t="s">
        <v>189</v>
      </c>
      <c r="C146" s="5"/>
    </row>
    <row r="147" spans="2:8">
      <c r="B147" s="1" t="s">
        <v>190</v>
      </c>
      <c r="C147" s="5"/>
    </row>
    <row r="148" spans="2:8">
      <c r="B148" s="2"/>
      <c r="C148" s="5"/>
    </row>
    <row r="149" spans="2:8" ht="25.5">
      <c r="B149" s="11" t="s">
        <v>191</v>
      </c>
      <c r="C149" s="5" t="s">
        <v>192</v>
      </c>
    </row>
    <row r="150" spans="2:8">
      <c r="B150" s="2"/>
      <c r="C150" s="5"/>
    </row>
    <row r="151" spans="2:8">
      <c r="B151" s="34" t="s">
        <v>1419</v>
      </c>
      <c r="C151" s="5"/>
    </row>
    <row r="152" spans="2:8">
      <c r="B152" s="2" t="s">
        <v>194</v>
      </c>
      <c r="C152" s="5"/>
    </row>
    <row r="153" spans="2:8">
      <c r="B153" s="2" t="s">
        <v>1071</v>
      </c>
      <c r="C153" s="9"/>
    </row>
    <row r="154" spans="2:8">
      <c r="B154" s="2" t="s">
        <v>1072</v>
      </c>
      <c r="C154" s="9"/>
    </row>
    <row r="155" spans="2:8">
      <c r="B155" s="2" t="s">
        <v>1073</v>
      </c>
      <c r="C155" s="9"/>
    </row>
    <row r="156" spans="2:8">
      <c r="B156" s="2" t="s">
        <v>1074</v>
      </c>
      <c r="C156" s="9"/>
    </row>
    <row r="157" spans="2:8">
      <c r="B157" s="2" t="s">
        <v>1075</v>
      </c>
      <c r="C157" s="9"/>
    </row>
    <row r="158" spans="2:8">
      <c r="B158" s="2" t="s">
        <v>1076</v>
      </c>
      <c r="C158" s="9"/>
    </row>
    <row r="159" spans="2:8">
      <c r="B159" s="2" t="s">
        <v>1077</v>
      </c>
      <c r="C159" s="9"/>
    </row>
    <row r="160" spans="2:8">
      <c r="B160" s="2" t="s">
        <v>1078</v>
      </c>
      <c r="C160" s="9"/>
    </row>
    <row r="161" spans="2:8">
      <c r="B161" s="2" t="s">
        <v>1079</v>
      </c>
      <c r="C161" s="9"/>
    </row>
    <row r="162" spans="2:8">
      <c r="B162" s="2" t="s">
        <v>1080</v>
      </c>
      <c r="C162" s="9"/>
    </row>
    <row r="163" spans="2:8">
      <c r="B163" s="2" t="s">
        <v>1081</v>
      </c>
      <c r="C163" s="9"/>
    </row>
    <row r="164" spans="2:8">
      <c r="B164" s="2" t="s">
        <v>1082</v>
      </c>
      <c r="C164" s="9"/>
    </row>
    <row r="165" spans="2:8">
      <c r="B165" s="2" t="s">
        <v>1083</v>
      </c>
      <c r="C165" s="9"/>
    </row>
    <row r="166" spans="2:8">
      <c r="B166" s="2" t="s">
        <v>1084</v>
      </c>
      <c r="C166" s="9"/>
    </row>
    <row r="167" spans="2:8">
      <c r="B167" s="2" t="s">
        <v>1085</v>
      </c>
      <c r="C167" s="9"/>
    </row>
    <row r="168" spans="2:8">
      <c r="B168" s="2" t="s">
        <v>1086</v>
      </c>
      <c r="C168" s="9"/>
    </row>
    <row r="169" spans="2:8">
      <c r="B169" s="2" t="s">
        <v>203</v>
      </c>
      <c r="C169" s="35"/>
    </row>
    <row r="170" spans="2:8">
      <c r="B170" s="2"/>
    </row>
    <row r="172" spans="2:8">
      <c r="B172" s="34" t="s">
        <v>1414</v>
      </c>
      <c r="C172" s="25"/>
      <c r="D172" s="24"/>
      <c r="E172" s="24"/>
      <c r="F172" s="23"/>
      <c r="G172" s="23"/>
      <c r="H172" s="45"/>
    </row>
    <row r="173" spans="2:8" ht="199.5">
      <c r="B173" s="33" t="s">
        <v>1413</v>
      </c>
      <c r="C173" s="32" t="s">
        <v>1412</v>
      </c>
      <c r="D173" s="31" t="s">
        <v>1411</v>
      </c>
      <c r="E173" s="31" t="s">
        <v>1410</v>
      </c>
      <c r="F173" s="30" t="s">
        <v>1461</v>
      </c>
      <c r="G173" s="23"/>
      <c r="H173" s="45"/>
    </row>
    <row r="174" spans="2:8" ht="15">
      <c r="B174" s="44" t="s">
        <v>1460</v>
      </c>
      <c r="C174" s="43" t="s">
        <v>1459</v>
      </c>
      <c r="D174" s="41">
        <v>535</v>
      </c>
      <c r="E174" s="47">
        <v>44.88</v>
      </c>
      <c r="F174" s="26">
        <v>2725.6301400000002</v>
      </c>
      <c r="G174" s="23" t="s">
        <v>1404</v>
      </c>
      <c r="H174" s="45"/>
    </row>
    <row r="175" spans="2:8" ht="15">
      <c r="B175" s="44" t="s">
        <v>1521</v>
      </c>
      <c r="C175" s="43" t="s">
        <v>1025</v>
      </c>
      <c r="D175" s="41">
        <v>657</v>
      </c>
      <c r="E175" s="47">
        <v>55.12</v>
      </c>
      <c r="F175" s="46">
        <v>5156.4399999999996</v>
      </c>
      <c r="G175" s="23" t="s">
        <v>1469</v>
      </c>
      <c r="H175" s="45"/>
    </row>
    <row r="176" spans="2:8">
      <c r="B176" s="24"/>
      <c r="C176" s="25"/>
      <c r="D176" s="24"/>
      <c r="E176" s="24"/>
      <c r="F176" s="23"/>
      <c r="G176" s="23"/>
      <c r="H176" s="45"/>
    </row>
    <row r="177" spans="2:8">
      <c r="B177" s="24" t="s">
        <v>1520</v>
      </c>
      <c r="C177" s="25"/>
      <c r="D177" s="24"/>
      <c r="E177" s="24"/>
      <c r="F177" s="23"/>
      <c r="G177" s="23"/>
      <c r="H177" s="45"/>
    </row>
    <row r="178" spans="2:8">
      <c r="B178" s="24" t="s">
        <v>1519</v>
      </c>
      <c r="C178" s="25"/>
      <c r="D178" s="24"/>
      <c r="E178" s="24"/>
      <c r="F178" s="23"/>
      <c r="G178" s="23"/>
      <c r="H178" s="45"/>
    </row>
  </sheetData>
  <mergeCells count="3">
    <mergeCell ref="B1:E1"/>
    <mergeCell ref="B131:E131"/>
    <mergeCell ref="C3:C8"/>
  </mergeCells>
  <hyperlinks>
    <hyperlink ref="A1" location="Index!A1" display="Index" xr:uid="{66621749-B653-478E-8542-912D8D61BDA4}"/>
    <hyperlink ref="A131" location="Index!A1" display="Index" xr:uid="{D7D99D3D-F731-417B-AE75-E3FDAA4AF381}"/>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65E63-1006-4795-B8AA-2371144590B1}">
  <dimension ref="A1:H104"/>
  <sheetViews>
    <sheetView workbookViewId="0"/>
  </sheetViews>
  <sheetFormatPr defaultRowHeight="12.75"/>
  <cols>
    <col min="1" max="1" width="5.42578125" style="1" bestFit="1" customWidth="1"/>
    <col min="2" max="2" width="67" style="1" bestFit="1" customWidth="1"/>
    <col min="3" max="3" width="20.7109375" style="15" customWidth="1"/>
    <col min="4" max="4" width="13.5703125" style="1" bestFit="1" customWidth="1"/>
    <col min="5" max="5" width="14.1406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300" t="s">
        <v>1584</v>
      </c>
      <c r="C1" s="300"/>
      <c r="D1" s="300"/>
      <c r="E1" s="300"/>
    </row>
    <row r="2" spans="1:8" ht="13.5" thickBot="1"/>
    <row r="3" spans="1:8" ht="15">
      <c r="B3" s="106" t="s">
        <v>2253</v>
      </c>
      <c r="C3" s="302"/>
    </row>
    <row r="4" spans="1:8" ht="45">
      <c r="B4" s="108" t="s">
        <v>2254</v>
      </c>
      <c r="C4" s="303"/>
    </row>
    <row r="5" spans="1:8" ht="15">
      <c r="B5" s="108"/>
      <c r="C5" s="303"/>
    </row>
    <row r="6" spans="1:8" ht="15">
      <c r="B6" s="108" t="s">
        <v>2235</v>
      </c>
      <c r="C6" s="303"/>
    </row>
    <row r="7" spans="1:8" ht="15">
      <c r="B7" s="108" t="s">
        <v>2255</v>
      </c>
      <c r="C7" s="303"/>
    </row>
    <row r="8" spans="1:8" ht="30.75" thickBot="1">
      <c r="B8" s="109" t="s">
        <v>2256</v>
      </c>
      <c r="C8" s="304"/>
    </row>
    <row r="10" spans="1:8">
      <c r="B10" s="1" t="s">
        <v>106</v>
      </c>
    </row>
    <row r="12" spans="1:8">
      <c r="B12" s="6" t="s">
        <v>107</v>
      </c>
      <c r="C12" s="36" t="s">
        <v>108</v>
      </c>
      <c r="D12" s="6" t="s">
        <v>109</v>
      </c>
      <c r="E12" s="6" t="s">
        <v>110</v>
      </c>
      <c r="F12" s="8" t="s">
        <v>111</v>
      </c>
      <c r="G12" s="8" t="s">
        <v>112</v>
      </c>
      <c r="H12" s="8" t="s">
        <v>113</v>
      </c>
    </row>
    <row r="13" spans="1:8">
      <c r="B13" s="2" t="s">
        <v>114</v>
      </c>
    </row>
    <row r="14" spans="1:8">
      <c r="B14" s="2" t="s">
        <v>115</v>
      </c>
    </row>
    <row r="15" spans="1:8">
      <c r="B15" s="2" t="s">
        <v>116</v>
      </c>
    </row>
    <row r="16" spans="1:8">
      <c r="B16" s="1" t="s">
        <v>1155</v>
      </c>
      <c r="C16" s="15">
        <v>6.42</v>
      </c>
      <c r="D16" s="1" t="s">
        <v>118</v>
      </c>
      <c r="E16" s="1" t="s">
        <v>1156</v>
      </c>
      <c r="F16" s="4">
        <v>700000</v>
      </c>
      <c r="G16" s="4">
        <v>713.23</v>
      </c>
      <c r="H16" s="4">
        <v>9.7200000000000006</v>
      </c>
    </row>
    <row r="17" spans="2:8">
      <c r="B17" s="1" t="s">
        <v>837</v>
      </c>
      <c r="C17" s="15">
        <v>4.33</v>
      </c>
      <c r="D17" s="1" t="s">
        <v>118</v>
      </c>
      <c r="E17" s="1" t="s">
        <v>838</v>
      </c>
      <c r="F17" s="4">
        <v>400000</v>
      </c>
      <c r="G17" s="4">
        <v>421.14</v>
      </c>
      <c r="H17" s="4">
        <v>5.74</v>
      </c>
    </row>
    <row r="18" spans="2:8">
      <c r="B18" s="1" t="s">
        <v>1262</v>
      </c>
      <c r="C18" s="15">
        <v>6.01</v>
      </c>
      <c r="D18" s="1" t="s">
        <v>118</v>
      </c>
      <c r="E18" s="1" t="s">
        <v>1263</v>
      </c>
      <c r="F18" s="4">
        <v>300000</v>
      </c>
      <c r="G18" s="4">
        <v>296.56</v>
      </c>
      <c r="H18" s="4">
        <v>4.04</v>
      </c>
    </row>
    <row r="19" spans="2:8">
      <c r="B19" s="1" t="s">
        <v>641</v>
      </c>
      <c r="C19" s="15">
        <v>5.03</v>
      </c>
      <c r="D19" s="1" t="s">
        <v>118</v>
      </c>
      <c r="E19" s="1" t="s">
        <v>642</v>
      </c>
      <c r="F19" s="4">
        <v>200000</v>
      </c>
      <c r="G19" s="4">
        <v>207.12</v>
      </c>
      <c r="H19" s="4">
        <v>2.82</v>
      </c>
    </row>
    <row r="20" spans="2:8">
      <c r="B20" s="2" t="s">
        <v>124</v>
      </c>
      <c r="C20" s="35"/>
      <c r="D20" s="2"/>
      <c r="E20" s="2"/>
      <c r="F20" s="10"/>
      <c r="G20" s="10">
        <f>SUM(G12:G19)</f>
        <v>1638.0499999999997</v>
      </c>
      <c r="H20" s="10">
        <f>SUM(H12:H19)</f>
        <v>22.32</v>
      </c>
    </row>
    <row r="21" spans="2:8">
      <c r="B21" s="2" t="s">
        <v>369</v>
      </c>
    </row>
    <row r="22" spans="2:8">
      <c r="B22" s="1" t="s">
        <v>669</v>
      </c>
      <c r="C22" s="15">
        <v>6.34</v>
      </c>
      <c r="D22" s="1" t="s">
        <v>370</v>
      </c>
      <c r="E22" s="1" t="s">
        <v>670</v>
      </c>
      <c r="F22" s="4">
        <v>50</v>
      </c>
      <c r="G22" s="4">
        <v>502.42</v>
      </c>
      <c r="H22" s="4">
        <v>6.85</v>
      </c>
    </row>
    <row r="23" spans="2:8">
      <c r="B23" s="1" t="s">
        <v>1583</v>
      </c>
      <c r="C23" s="15">
        <v>8.1</v>
      </c>
      <c r="D23" s="1" t="s">
        <v>662</v>
      </c>
      <c r="E23" s="1" t="s">
        <v>663</v>
      </c>
      <c r="F23" s="4">
        <v>50</v>
      </c>
      <c r="G23" s="4">
        <v>489.81</v>
      </c>
      <c r="H23" s="4">
        <v>6.68</v>
      </c>
    </row>
    <row r="24" spans="2:8">
      <c r="B24" s="1" t="s">
        <v>372</v>
      </c>
      <c r="C24" s="15">
        <v>5.5</v>
      </c>
      <c r="D24" s="1" t="s">
        <v>370</v>
      </c>
      <c r="E24" s="1" t="s">
        <v>373</v>
      </c>
      <c r="F24" s="4">
        <v>40</v>
      </c>
      <c r="G24" s="4">
        <v>423.47</v>
      </c>
      <c r="H24" s="4">
        <v>5.77</v>
      </c>
    </row>
    <row r="25" spans="2:8">
      <c r="B25" s="1" t="s">
        <v>1582</v>
      </c>
      <c r="C25" s="15">
        <v>6.86</v>
      </c>
      <c r="D25" s="1" t="s">
        <v>1264</v>
      </c>
      <c r="E25" s="1" t="s">
        <v>1265</v>
      </c>
      <c r="F25" s="4">
        <v>40</v>
      </c>
      <c r="G25" s="4">
        <v>414.98</v>
      </c>
      <c r="H25" s="4">
        <v>5.66</v>
      </c>
    </row>
    <row r="26" spans="2:8">
      <c r="B26" s="1" t="s">
        <v>1480</v>
      </c>
      <c r="C26" s="15">
        <v>5.49</v>
      </c>
      <c r="D26" s="1" t="s">
        <v>370</v>
      </c>
      <c r="E26" s="1" t="s">
        <v>679</v>
      </c>
      <c r="F26" s="4">
        <v>40</v>
      </c>
      <c r="G26" s="4">
        <v>412.63</v>
      </c>
      <c r="H26" s="4">
        <v>5.63</v>
      </c>
    </row>
    <row r="27" spans="2:8">
      <c r="B27" s="1" t="s">
        <v>1581</v>
      </c>
      <c r="C27" s="15">
        <v>6.47</v>
      </c>
      <c r="D27" s="1" t="s">
        <v>680</v>
      </c>
      <c r="E27" s="1" t="s">
        <v>681</v>
      </c>
      <c r="F27" s="4">
        <v>40</v>
      </c>
      <c r="G27" s="4">
        <v>406.37</v>
      </c>
      <c r="H27" s="4">
        <v>5.54</v>
      </c>
    </row>
    <row r="28" spans="2:8">
      <c r="B28" s="1" t="s">
        <v>1482</v>
      </c>
      <c r="C28" s="15">
        <v>6.72</v>
      </c>
      <c r="D28" s="1" t="s">
        <v>370</v>
      </c>
      <c r="E28" s="1" t="s">
        <v>1190</v>
      </c>
      <c r="F28" s="4">
        <v>35</v>
      </c>
      <c r="G28" s="4">
        <v>383.74</v>
      </c>
      <c r="H28" s="4">
        <v>5.23</v>
      </c>
    </row>
    <row r="29" spans="2:8">
      <c r="B29" s="1" t="s">
        <v>1580</v>
      </c>
      <c r="C29" s="15">
        <v>7.11</v>
      </c>
      <c r="D29" s="1" t="s">
        <v>672</v>
      </c>
      <c r="E29" s="1" t="s">
        <v>673</v>
      </c>
      <c r="F29" s="4">
        <v>35</v>
      </c>
      <c r="G29" s="4">
        <v>356.45</v>
      </c>
      <c r="H29" s="4">
        <v>4.8600000000000003</v>
      </c>
    </row>
    <row r="30" spans="2:8">
      <c r="B30" s="1" t="s">
        <v>1507</v>
      </c>
      <c r="C30" s="15">
        <v>4.99</v>
      </c>
      <c r="D30" s="1" t="s">
        <v>370</v>
      </c>
      <c r="E30" s="1" t="s">
        <v>1171</v>
      </c>
      <c r="F30" s="4">
        <v>30</v>
      </c>
      <c r="G30" s="4">
        <v>312.55</v>
      </c>
      <c r="H30" s="4">
        <v>4.26</v>
      </c>
    </row>
    <row r="31" spans="2:8">
      <c r="B31" s="1" t="s">
        <v>1550</v>
      </c>
      <c r="C31" s="15">
        <v>5.92</v>
      </c>
      <c r="D31" s="1" t="s">
        <v>869</v>
      </c>
      <c r="E31" s="1" t="s">
        <v>870</v>
      </c>
      <c r="F31" s="4">
        <v>30</v>
      </c>
      <c r="G31" s="4">
        <v>304.44</v>
      </c>
      <c r="H31" s="4">
        <v>4.1500000000000004</v>
      </c>
    </row>
    <row r="32" spans="2:8">
      <c r="B32" s="1" t="s">
        <v>1579</v>
      </c>
      <c r="C32" s="15">
        <v>8.5399999999999991</v>
      </c>
      <c r="D32" s="1" t="s">
        <v>752</v>
      </c>
      <c r="E32" s="1" t="s">
        <v>1266</v>
      </c>
      <c r="F32" s="4">
        <v>30</v>
      </c>
      <c r="G32" s="4">
        <v>291.31</v>
      </c>
      <c r="H32" s="4">
        <v>3.97</v>
      </c>
    </row>
    <row r="33" spans="2:8">
      <c r="B33" s="1" t="s">
        <v>1578</v>
      </c>
      <c r="C33" s="15">
        <v>6.97</v>
      </c>
      <c r="D33" s="1" t="s">
        <v>370</v>
      </c>
      <c r="E33" s="1" t="s">
        <v>1267</v>
      </c>
      <c r="F33" s="4">
        <v>12</v>
      </c>
      <c r="G33" s="4">
        <v>127.54</v>
      </c>
      <c r="H33" s="4">
        <v>1.74</v>
      </c>
    </row>
    <row r="34" spans="2:8">
      <c r="B34" s="1" t="s">
        <v>1517</v>
      </c>
      <c r="C34" s="15">
        <v>6.45</v>
      </c>
      <c r="D34" s="1" t="s">
        <v>370</v>
      </c>
      <c r="E34" s="1" t="s">
        <v>671</v>
      </c>
      <c r="F34" s="4">
        <v>10</v>
      </c>
      <c r="G34" s="4">
        <v>101.2</v>
      </c>
      <c r="H34" s="4">
        <v>1.38</v>
      </c>
    </row>
    <row r="35" spans="2:8">
      <c r="B35" s="2" t="s">
        <v>384</v>
      </c>
      <c r="C35" s="35"/>
      <c r="D35" s="2"/>
      <c r="E35" s="2"/>
      <c r="F35" s="10"/>
      <c r="G35" s="10">
        <f>SUM(G21:G34)</f>
        <v>4526.91</v>
      </c>
      <c r="H35" s="10">
        <f>SUM(H21:H34)</f>
        <v>61.72</v>
      </c>
    </row>
    <row r="36" spans="2:8">
      <c r="B36" s="2" t="s">
        <v>385</v>
      </c>
    </row>
    <row r="37" spans="2:8">
      <c r="B37" s="1" t="s">
        <v>1479</v>
      </c>
      <c r="C37" s="15">
        <v>5.4050000000000002</v>
      </c>
      <c r="D37" s="1" t="s">
        <v>370</v>
      </c>
      <c r="E37" s="1" t="s">
        <v>1194</v>
      </c>
      <c r="F37" s="4">
        <v>40</v>
      </c>
      <c r="G37" s="4">
        <v>421.01</v>
      </c>
      <c r="H37" s="4">
        <v>5.74</v>
      </c>
    </row>
    <row r="38" spans="2:8">
      <c r="B38" s="2" t="s">
        <v>387</v>
      </c>
      <c r="C38" s="35"/>
      <c r="D38" s="2"/>
      <c r="E38" s="2"/>
      <c r="F38" s="10"/>
      <c r="G38" s="10">
        <f>SUM(G36:G37)</f>
        <v>421.01</v>
      </c>
      <c r="H38" s="10">
        <f>SUM(H36:H37)</f>
        <v>5.74</v>
      </c>
    </row>
    <row r="39" spans="2:8">
      <c r="B39" s="2" t="s">
        <v>125</v>
      </c>
    </row>
    <row r="40" spans="2:8">
      <c r="B40" s="1" t="s">
        <v>1430</v>
      </c>
      <c r="C40" s="15">
        <v>5.3</v>
      </c>
      <c r="D40" s="1" t="s">
        <v>128</v>
      </c>
      <c r="E40" s="1" t="s">
        <v>1056</v>
      </c>
      <c r="F40" s="4">
        <v>60</v>
      </c>
      <c r="G40" s="4">
        <v>292.23</v>
      </c>
      <c r="H40" s="4">
        <v>3.98</v>
      </c>
    </row>
    <row r="41" spans="2:8">
      <c r="B41" s="1" t="s">
        <v>1528</v>
      </c>
      <c r="C41" s="15">
        <v>3.6</v>
      </c>
      <c r="D41" s="1" t="s">
        <v>128</v>
      </c>
      <c r="E41" s="1" t="s">
        <v>1053</v>
      </c>
      <c r="F41" s="4">
        <v>20</v>
      </c>
      <c r="G41" s="4">
        <v>99.86</v>
      </c>
      <c r="H41" s="4">
        <v>1.36</v>
      </c>
    </row>
    <row r="42" spans="2:8">
      <c r="B42" s="2" t="s">
        <v>183</v>
      </c>
      <c r="C42" s="35"/>
      <c r="D42" s="2"/>
      <c r="E42" s="2"/>
      <c r="F42" s="10"/>
      <c r="G42" s="10">
        <f>SUM(G39:G41)</f>
        <v>392.09000000000003</v>
      </c>
      <c r="H42" s="10">
        <f>SUM(H39:H41)</f>
        <v>5.34</v>
      </c>
    </row>
    <row r="43" spans="2:8">
      <c r="B43" s="2" t="s">
        <v>505</v>
      </c>
      <c r="C43" s="35"/>
      <c r="D43" s="2"/>
      <c r="E43" s="2"/>
      <c r="F43" s="10"/>
      <c r="G43" s="10">
        <v>168.01</v>
      </c>
      <c r="H43" s="10">
        <v>2.29</v>
      </c>
    </row>
    <row r="44" spans="2:8">
      <c r="B44" s="2" t="s">
        <v>186</v>
      </c>
      <c r="C44" s="35"/>
      <c r="D44" s="2"/>
      <c r="E44" s="2"/>
      <c r="F44" s="10"/>
      <c r="G44" s="10">
        <v>7146.0700000000006</v>
      </c>
      <c r="H44" s="10">
        <v>97.42</v>
      </c>
    </row>
    <row r="45" spans="2:8">
      <c r="B45" s="2" t="s">
        <v>325</v>
      </c>
      <c r="C45" s="35"/>
      <c r="D45" s="2"/>
      <c r="E45" s="2"/>
      <c r="F45" s="10"/>
      <c r="G45" s="10">
        <v>188.92701779000004</v>
      </c>
      <c r="H45" s="10">
        <v>2.5799999999999983</v>
      </c>
    </row>
    <row r="46" spans="2:8">
      <c r="B46" s="2" t="s">
        <v>188</v>
      </c>
      <c r="C46" s="35"/>
      <c r="D46" s="2"/>
      <c r="E46" s="2"/>
      <c r="F46" s="10"/>
      <c r="G46" s="10">
        <v>7334.9970177900004</v>
      </c>
      <c r="H46" s="10">
        <v>100</v>
      </c>
    </row>
    <row r="47" spans="2:8">
      <c r="B47" s="1" t="s">
        <v>189</v>
      </c>
    </row>
    <row r="48" spans="2:8">
      <c r="B48" s="1" t="s">
        <v>190</v>
      </c>
    </row>
    <row r="49" spans="2:3">
      <c r="B49" s="2"/>
    </row>
    <row r="50" spans="2:3" ht="25.5">
      <c r="B50" s="11" t="s">
        <v>191</v>
      </c>
      <c r="C50" s="15" t="s">
        <v>192</v>
      </c>
    </row>
    <row r="51" spans="2:3">
      <c r="B51" s="2"/>
    </row>
    <row r="52" spans="2:3">
      <c r="B52" s="2" t="s">
        <v>193</v>
      </c>
    </row>
    <row r="53" spans="2:3">
      <c r="B53" s="2" t="s">
        <v>194</v>
      </c>
    </row>
    <row r="54" spans="2:3">
      <c r="B54" s="2" t="s">
        <v>1268</v>
      </c>
      <c r="C54" s="35"/>
    </row>
    <row r="55" spans="2:3">
      <c r="B55" s="2" t="s">
        <v>1269</v>
      </c>
      <c r="C55" s="35"/>
    </row>
    <row r="56" spans="2:3">
      <c r="B56" s="2" t="s">
        <v>1270</v>
      </c>
      <c r="C56" s="35"/>
    </row>
    <row r="57" spans="2:3">
      <c r="B57" s="2" t="s">
        <v>1271</v>
      </c>
      <c r="C57" s="35"/>
    </row>
    <row r="58" spans="2:3">
      <c r="B58" s="2" t="s">
        <v>1272</v>
      </c>
      <c r="C58" s="35"/>
    </row>
    <row r="59" spans="2:3">
      <c r="B59" s="2" t="s">
        <v>1273</v>
      </c>
      <c r="C59" s="35"/>
    </row>
    <row r="60" spans="2:3">
      <c r="B60" s="2" t="s">
        <v>1274</v>
      </c>
      <c r="C60" s="35"/>
    </row>
    <row r="61" spans="2:3">
      <c r="B61" s="2" t="s">
        <v>1275</v>
      </c>
      <c r="C61" s="35"/>
    </row>
    <row r="62" spans="2:3">
      <c r="B62" s="2" t="s">
        <v>203</v>
      </c>
      <c r="C62" s="35"/>
    </row>
    <row r="63" spans="2:3">
      <c r="B63" s="34" t="s">
        <v>1577</v>
      </c>
    </row>
    <row r="66" spans="1:8">
      <c r="A66" s="3" t="s">
        <v>0</v>
      </c>
      <c r="B66" s="300" t="s">
        <v>28</v>
      </c>
      <c r="C66" s="300"/>
      <c r="D66" s="300"/>
      <c r="E66" s="300"/>
    </row>
    <row r="67" spans="1:8">
      <c r="C67" s="5"/>
    </row>
    <row r="68" spans="1:8">
      <c r="C68" s="5"/>
    </row>
    <row r="69" spans="1:8">
      <c r="C69" s="5"/>
    </row>
    <row r="70" spans="1:8">
      <c r="B70" s="1" t="s">
        <v>106</v>
      </c>
      <c r="C70" s="5"/>
    </row>
    <row r="71" spans="1:8">
      <c r="C71" s="5"/>
    </row>
    <row r="72" spans="1:8">
      <c r="B72" s="6" t="s">
        <v>107</v>
      </c>
      <c r="C72" s="7" t="s">
        <v>108</v>
      </c>
      <c r="D72" s="6" t="s">
        <v>109</v>
      </c>
      <c r="E72" s="6" t="s">
        <v>110</v>
      </c>
      <c r="F72" s="8" t="s">
        <v>111</v>
      </c>
      <c r="G72" s="8" t="s">
        <v>112</v>
      </c>
      <c r="H72" s="8" t="s">
        <v>113</v>
      </c>
    </row>
    <row r="73" spans="1:8">
      <c r="B73" s="2" t="s">
        <v>114</v>
      </c>
      <c r="C73" s="5"/>
    </row>
    <row r="74" spans="1:8">
      <c r="B74" s="2" t="s">
        <v>115</v>
      </c>
      <c r="C74" s="5"/>
    </row>
    <row r="75" spans="1:8">
      <c r="B75" s="2" t="s">
        <v>441</v>
      </c>
      <c r="C75" s="5"/>
    </row>
    <row r="76" spans="1:8">
      <c r="B76" s="1" t="s">
        <v>1523</v>
      </c>
      <c r="C76" s="5"/>
      <c r="D76" s="1" t="s">
        <v>1522</v>
      </c>
      <c r="E76" s="1" t="s">
        <v>1025</v>
      </c>
      <c r="F76" s="4">
        <v>100000</v>
      </c>
      <c r="G76" s="4">
        <v>150</v>
      </c>
      <c r="H76" s="4">
        <v>100</v>
      </c>
    </row>
    <row r="77" spans="1:8">
      <c r="B77" s="2" t="s">
        <v>384</v>
      </c>
      <c r="C77" s="9"/>
      <c r="D77" s="2"/>
      <c r="E77" s="2"/>
      <c r="F77" s="10"/>
      <c r="G77" s="10">
        <f>SUM(G72:G76)</f>
        <v>150</v>
      </c>
      <c r="H77" s="10">
        <f>SUM(H72:H76)</f>
        <v>100</v>
      </c>
    </row>
    <row r="78" spans="1:8">
      <c r="B78" s="2" t="s">
        <v>186</v>
      </c>
      <c r="C78" s="9"/>
      <c r="D78" s="2"/>
      <c r="E78" s="2"/>
      <c r="F78" s="10"/>
      <c r="G78" s="10">
        <v>150</v>
      </c>
      <c r="H78" s="10">
        <v>100</v>
      </c>
    </row>
    <row r="79" spans="1:8">
      <c r="B79" s="2" t="s">
        <v>325</v>
      </c>
      <c r="C79" s="9"/>
      <c r="D79" s="2"/>
      <c r="E79" s="2"/>
      <c r="F79" s="10"/>
      <c r="G79" s="10">
        <v>5.7000000026619091E-6</v>
      </c>
      <c r="H79" s="10">
        <v>0</v>
      </c>
    </row>
    <row r="80" spans="1:8">
      <c r="B80" s="2" t="s">
        <v>188</v>
      </c>
      <c r="C80" s="9"/>
      <c r="D80" s="2"/>
      <c r="E80" s="2"/>
      <c r="F80" s="10"/>
      <c r="G80" s="10">
        <v>150.0000057</v>
      </c>
      <c r="H80" s="10">
        <v>100</v>
      </c>
    </row>
    <row r="81" spans="2:3">
      <c r="B81" s="1" t="s">
        <v>189</v>
      </c>
      <c r="C81" s="5"/>
    </row>
    <row r="82" spans="2:3">
      <c r="B82" s="1" t="s">
        <v>190</v>
      </c>
      <c r="C82" s="5"/>
    </row>
    <row r="83" spans="2:3">
      <c r="B83" s="2"/>
      <c r="C83" s="5"/>
    </row>
    <row r="84" spans="2:3" ht="25.5">
      <c r="B84" s="11" t="s">
        <v>191</v>
      </c>
      <c r="C84" s="5" t="s">
        <v>192</v>
      </c>
    </row>
    <row r="85" spans="2:3">
      <c r="B85" s="2"/>
      <c r="C85" s="5"/>
    </row>
    <row r="86" spans="2:3">
      <c r="B86" s="34" t="s">
        <v>1419</v>
      </c>
      <c r="C86" s="5"/>
    </row>
    <row r="87" spans="2:3">
      <c r="B87" s="2" t="s">
        <v>194</v>
      </c>
      <c r="C87" s="5"/>
    </row>
    <row r="88" spans="2:3">
      <c r="B88" s="2" t="s">
        <v>1576</v>
      </c>
      <c r="C88" s="9"/>
    </row>
    <row r="89" spans="2:3">
      <c r="B89" s="2" t="s">
        <v>1575</v>
      </c>
      <c r="C89" s="9"/>
    </row>
    <row r="90" spans="2:3">
      <c r="B90" s="2" t="s">
        <v>1574</v>
      </c>
      <c r="C90" s="9"/>
    </row>
    <row r="91" spans="2:3">
      <c r="B91" s="2" t="s">
        <v>1573</v>
      </c>
      <c r="C91" s="9"/>
    </row>
    <row r="92" spans="2:3">
      <c r="B92" s="2" t="s">
        <v>1572</v>
      </c>
      <c r="C92" s="9"/>
    </row>
    <row r="93" spans="2:3">
      <c r="B93" s="2" t="s">
        <v>1571</v>
      </c>
      <c r="C93" s="9"/>
    </row>
    <row r="94" spans="2:3">
      <c r="B94" s="2" t="s">
        <v>1570</v>
      </c>
      <c r="C94" s="9"/>
    </row>
    <row r="95" spans="2:3">
      <c r="B95" s="2" t="s">
        <v>1569</v>
      </c>
      <c r="C95" s="9"/>
    </row>
    <row r="96" spans="2:3">
      <c r="B96" s="2" t="s">
        <v>203</v>
      </c>
      <c r="C96" s="35"/>
    </row>
    <row r="97" spans="2:8">
      <c r="B97" s="2"/>
    </row>
    <row r="99" spans="2:8">
      <c r="B99" s="34" t="s">
        <v>1414</v>
      </c>
      <c r="C99" s="25"/>
      <c r="D99" s="24"/>
      <c r="E99" s="24"/>
      <c r="F99" s="23"/>
      <c r="G99" s="23"/>
      <c r="H99" s="39"/>
    </row>
    <row r="100" spans="2:8" ht="171">
      <c r="B100" s="33" t="s">
        <v>1413</v>
      </c>
      <c r="C100" s="32" t="s">
        <v>1412</v>
      </c>
      <c r="D100" s="31" t="s">
        <v>1411</v>
      </c>
      <c r="E100" s="31" t="s">
        <v>1410</v>
      </c>
      <c r="F100" s="30" t="s">
        <v>1461</v>
      </c>
      <c r="G100" s="23"/>
      <c r="H100" s="39"/>
    </row>
    <row r="101" spans="2:8" ht="25.5">
      <c r="B101" s="48" t="s">
        <v>1521</v>
      </c>
      <c r="C101" s="28" t="s">
        <v>1025</v>
      </c>
      <c r="D101" s="41">
        <v>150</v>
      </c>
      <c r="E101" s="42">
        <v>100</v>
      </c>
      <c r="F101" s="40">
        <v>1177.27</v>
      </c>
      <c r="G101" s="23" t="s">
        <v>1404</v>
      </c>
      <c r="H101" s="39"/>
    </row>
    <row r="102" spans="2:8">
      <c r="B102" s="24"/>
      <c r="C102" s="25"/>
      <c r="D102" s="24"/>
      <c r="E102" s="24"/>
      <c r="F102" s="23"/>
      <c r="G102" s="23"/>
      <c r="H102" s="39"/>
    </row>
    <row r="103" spans="2:8">
      <c r="B103" s="24"/>
      <c r="C103" s="25"/>
      <c r="D103" s="24"/>
      <c r="E103" s="24"/>
      <c r="F103" s="23"/>
      <c r="G103" s="23"/>
      <c r="H103" s="39"/>
    </row>
    <row r="104" spans="2:8">
      <c r="B104" s="24" t="s">
        <v>1568</v>
      </c>
      <c r="C104" s="25"/>
      <c r="D104" s="24"/>
      <c r="E104" s="24"/>
      <c r="F104" s="23"/>
      <c r="G104" s="23"/>
      <c r="H104" s="39"/>
    </row>
  </sheetData>
  <mergeCells count="3">
    <mergeCell ref="B1:E1"/>
    <mergeCell ref="B66:E66"/>
    <mergeCell ref="C3:C8"/>
  </mergeCells>
  <hyperlinks>
    <hyperlink ref="A1" location="Index!A1" display="Index" xr:uid="{018FAED0-6AB6-4B16-AB98-4C25EDA06F33}"/>
    <hyperlink ref="A66" location="Index!A1" display="Index" xr:uid="{C9779EE9-48DA-4517-B09D-69117C6AD179}"/>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144BA-1289-4281-8A5E-7A47EDC18CA5}">
  <dimension ref="A1:H91"/>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2.140625" style="1" bestFit="1" customWidth="1"/>
    <col min="5" max="5" width="14.5703125" style="1" bestFit="1" customWidth="1"/>
    <col min="6" max="6" width="12.5703125" style="4" bestFit="1" customWidth="1"/>
    <col min="7" max="7" width="18.140625" style="4" bestFit="1" customWidth="1"/>
    <col min="8" max="8" width="9.140625" style="4" bestFit="1"/>
    <col min="9" max="16384" width="9.140625" style="1"/>
  </cols>
  <sheetData>
    <row r="1" spans="1:8">
      <c r="A1" s="3" t="s">
        <v>0</v>
      </c>
      <c r="B1" s="300" t="s">
        <v>105</v>
      </c>
      <c r="C1" s="300"/>
      <c r="D1" s="300"/>
      <c r="E1" s="300"/>
    </row>
    <row r="2" spans="1:8" ht="13.5" thickBot="1"/>
    <row r="3" spans="1:8" ht="15">
      <c r="B3" s="106" t="s">
        <v>2257</v>
      </c>
      <c r="C3" s="319"/>
    </row>
    <row r="4" spans="1:8" ht="15">
      <c r="B4" s="107" t="s">
        <v>2258</v>
      </c>
      <c r="C4" s="320"/>
    </row>
    <row r="5" spans="1:8" ht="15">
      <c r="B5" s="107"/>
      <c r="C5" s="320"/>
    </row>
    <row r="6" spans="1:8" ht="15">
      <c r="B6" s="108" t="s">
        <v>2235</v>
      </c>
      <c r="C6" s="320"/>
    </row>
    <row r="7" spans="1:8" ht="15">
      <c r="B7" s="108" t="s">
        <v>2259</v>
      </c>
      <c r="C7" s="320"/>
    </row>
    <row r="8" spans="1:8" ht="15.75" thickBot="1">
      <c r="B8" s="111" t="s">
        <v>2260</v>
      </c>
      <c r="C8" s="321"/>
    </row>
    <row r="10" spans="1:8">
      <c r="B10" s="1" t="s">
        <v>106</v>
      </c>
    </row>
    <row r="12" spans="1:8">
      <c r="B12" s="6" t="s">
        <v>107</v>
      </c>
      <c r="C12" s="36" t="s">
        <v>108</v>
      </c>
      <c r="D12" s="6" t="s">
        <v>109</v>
      </c>
      <c r="E12" s="6" t="s">
        <v>110</v>
      </c>
      <c r="F12" s="8" t="s">
        <v>111</v>
      </c>
      <c r="G12" s="8" t="s">
        <v>112</v>
      </c>
      <c r="H12" s="8" t="s">
        <v>113</v>
      </c>
    </row>
    <row r="13" spans="1:8">
      <c r="B13" s="2" t="s">
        <v>114</v>
      </c>
    </row>
    <row r="14" spans="1:8">
      <c r="B14" s="2" t="s">
        <v>115</v>
      </c>
    </row>
    <row r="15" spans="1:8">
      <c r="B15" s="2" t="s">
        <v>116</v>
      </c>
    </row>
    <row r="16" spans="1:8">
      <c r="B16" s="1" t="s">
        <v>117</v>
      </c>
      <c r="C16" s="15">
        <v>3.61</v>
      </c>
      <c r="D16" s="1" t="s">
        <v>118</v>
      </c>
      <c r="E16" s="1" t="s">
        <v>119</v>
      </c>
      <c r="F16" s="4">
        <v>13000000</v>
      </c>
      <c r="G16" s="4">
        <v>13063.02</v>
      </c>
      <c r="H16" s="4">
        <v>1.27</v>
      </c>
    </row>
    <row r="17" spans="2:8">
      <c r="B17" s="1" t="s">
        <v>120</v>
      </c>
      <c r="C17" s="15">
        <v>3.48</v>
      </c>
      <c r="D17" s="1" t="s">
        <v>118</v>
      </c>
      <c r="E17" s="1" t="s">
        <v>121</v>
      </c>
      <c r="F17" s="4">
        <v>7500000</v>
      </c>
      <c r="G17" s="4">
        <v>7521.84</v>
      </c>
      <c r="H17" s="4">
        <v>0.73</v>
      </c>
    </row>
    <row r="18" spans="2:8">
      <c r="B18" s="1" t="s">
        <v>122</v>
      </c>
      <c r="C18" s="15">
        <v>3.36</v>
      </c>
      <c r="D18" s="1" t="s">
        <v>118</v>
      </c>
      <c r="E18" s="1" t="s">
        <v>123</v>
      </c>
      <c r="F18" s="4">
        <v>5500000</v>
      </c>
      <c r="G18" s="4">
        <v>5518.63</v>
      </c>
      <c r="H18" s="4">
        <v>0.54</v>
      </c>
    </row>
    <row r="19" spans="2:8">
      <c r="B19" s="2" t="s">
        <v>124</v>
      </c>
      <c r="C19" s="35"/>
      <c r="D19" s="2"/>
      <c r="E19" s="2"/>
      <c r="F19" s="10"/>
      <c r="G19" s="10">
        <f>SUM(G12:G18)</f>
        <v>26103.49</v>
      </c>
      <c r="H19" s="10">
        <f>SUM(H12:H18)</f>
        <v>2.54</v>
      </c>
    </row>
    <row r="20" spans="2:8">
      <c r="B20" s="2" t="s">
        <v>125</v>
      </c>
    </row>
    <row r="21" spans="2:8">
      <c r="B21" s="1" t="s">
        <v>126</v>
      </c>
      <c r="C21" s="15">
        <v>3.32</v>
      </c>
      <c r="D21" s="1" t="s">
        <v>118</v>
      </c>
      <c r="E21" s="1" t="s">
        <v>127</v>
      </c>
      <c r="F21" s="4">
        <v>109500000</v>
      </c>
      <c r="G21" s="4">
        <v>109132.74</v>
      </c>
      <c r="H21" s="4">
        <v>10.64</v>
      </c>
    </row>
    <row r="22" spans="2:8">
      <c r="B22" s="1" t="s">
        <v>1615</v>
      </c>
      <c r="C22" s="15">
        <v>3.4</v>
      </c>
      <c r="D22" s="1" t="s">
        <v>128</v>
      </c>
      <c r="E22" s="1" t="s">
        <v>129</v>
      </c>
      <c r="F22" s="4">
        <v>60000</v>
      </c>
      <c r="G22" s="4">
        <v>59810.58</v>
      </c>
      <c r="H22" s="4">
        <v>5.83</v>
      </c>
    </row>
    <row r="23" spans="2:8">
      <c r="B23" s="1" t="s">
        <v>1614</v>
      </c>
      <c r="C23" s="15">
        <v>3.53</v>
      </c>
      <c r="D23" s="1" t="s">
        <v>128</v>
      </c>
      <c r="E23" s="1" t="s">
        <v>130</v>
      </c>
      <c r="F23" s="4">
        <v>10000</v>
      </c>
      <c r="G23" s="4">
        <v>49721.5</v>
      </c>
      <c r="H23" s="4">
        <v>4.8499999999999996</v>
      </c>
    </row>
    <row r="24" spans="2:8">
      <c r="B24" s="1" t="s">
        <v>1613</v>
      </c>
      <c r="C24" s="15">
        <v>3.6</v>
      </c>
      <c r="D24" s="1" t="s">
        <v>128</v>
      </c>
      <c r="E24" s="1" t="s">
        <v>131</v>
      </c>
      <c r="F24" s="4">
        <v>10000</v>
      </c>
      <c r="G24" s="4">
        <v>49696.1</v>
      </c>
      <c r="H24" s="4">
        <v>4.8499999999999996</v>
      </c>
    </row>
    <row r="25" spans="2:8">
      <c r="B25" s="1" t="s">
        <v>132</v>
      </c>
      <c r="C25" s="15">
        <v>3.36</v>
      </c>
      <c r="D25" s="1" t="s">
        <v>118</v>
      </c>
      <c r="E25" s="1" t="s">
        <v>133</v>
      </c>
      <c r="F25" s="4">
        <v>50000000</v>
      </c>
      <c r="G25" s="4">
        <v>49638.95</v>
      </c>
      <c r="H25" s="4">
        <v>4.84</v>
      </c>
    </row>
    <row r="26" spans="2:8">
      <c r="B26" s="1" t="s">
        <v>1612</v>
      </c>
      <c r="C26" s="15">
        <v>3.39</v>
      </c>
      <c r="D26" s="1" t="s">
        <v>128</v>
      </c>
      <c r="E26" s="1" t="s">
        <v>134</v>
      </c>
      <c r="F26" s="4">
        <v>9500</v>
      </c>
      <c r="G26" s="4">
        <v>47425.24</v>
      </c>
      <c r="H26" s="4">
        <v>4.62</v>
      </c>
    </row>
    <row r="27" spans="2:8">
      <c r="B27" s="1" t="s">
        <v>135</v>
      </c>
      <c r="C27" s="15">
        <v>3.48</v>
      </c>
      <c r="D27" s="1" t="s">
        <v>128</v>
      </c>
      <c r="E27" s="1" t="s">
        <v>136</v>
      </c>
      <c r="F27" s="4">
        <v>9500</v>
      </c>
      <c r="G27" s="4">
        <v>47315.040000000001</v>
      </c>
      <c r="H27" s="4">
        <v>4.6100000000000003</v>
      </c>
    </row>
    <row r="28" spans="2:8">
      <c r="B28" s="1" t="s">
        <v>137</v>
      </c>
      <c r="C28" s="15">
        <v>3.34</v>
      </c>
      <c r="D28" s="1" t="s">
        <v>128</v>
      </c>
      <c r="E28" s="1" t="s">
        <v>138</v>
      </c>
      <c r="F28" s="4">
        <v>8000</v>
      </c>
      <c r="G28" s="4">
        <v>39901.440000000002</v>
      </c>
      <c r="H28" s="4">
        <v>3.89</v>
      </c>
    </row>
    <row r="29" spans="2:8">
      <c r="B29" s="1" t="s">
        <v>1611</v>
      </c>
      <c r="C29" s="15">
        <v>3.57</v>
      </c>
      <c r="D29" s="1" t="s">
        <v>139</v>
      </c>
      <c r="E29" s="1" t="s">
        <v>140</v>
      </c>
      <c r="F29" s="4">
        <v>6000</v>
      </c>
      <c r="G29" s="4">
        <v>29929.86</v>
      </c>
      <c r="H29" s="4">
        <v>2.92</v>
      </c>
    </row>
    <row r="30" spans="2:8">
      <c r="B30" s="1" t="s">
        <v>1610</v>
      </c>
      <c r="C30" s="15">
        <v>3.34</v>
      </c>
      <c r="D30" s="1" t="s">
        <v>141</v>
      </c>
      <c r="E30" s="1" t="s">
        <v>142</v>
      </c>
      <c r="F30" s="4">
        <v>5000</v>
      </c>
      <c r="G30" s="4">
        <v>24997.73</v>
      </c>
      <c r="H30" s="4">
        <v>2.44</v>
      </c>
    </row>
    <row r="31" spans="2:8">
      <c r="B31" s="1" t="s">
        <v>1609</v>
      </c>
      <c r="C31" s="15">
        <v>3.42</v>
      </c>
      <c r="D31" s="1" t="s">
        <v>128</v>
      </c>
      <c r="E31" s="1" t="s">
        <v>143</v>
      </c>
      <c r="F31" s="4">
        <v>5000</v>
      </c>
      <c r="G31" s="4">
        <v>24964.93</v>
      </c>
      <c r="H31" s="4">
        <v>2.4300000000000002</v>
      </c>
    </row>
    <row r="32" spans="2:8">
      <c r="B32" s="1" t="s">
        <v>1608</v>
      </c>
      <c r="C32" s="15">
        <v>3.35</v>
      </c>
      <c r="D32" s="1" t="s">
        <v>128</v>
      </c>
      <c r="E32" s="1" t="s">
        <v>144</v>
      </c>
      <c r="F32" s="4">
        <v>5000</v>
      </c>
      <c r="G32" s="4">
        <v>24935.93</v>
      </c>
      <c r="H32" s="4">
        <v>2.4300000000000002</v>
      </c>
    </row>
    <row r="33" spans="2:8">
      <c r="B33" s="1" t="s">
        <v>1607</v>
      </c>
      <c r="C33" s="15">
        <v>3.48</v>
      </c>
      <c r="D33" s="1" t="s">
        <v>128</v>
      </c>
      <c r="E33" s="1" t="s">
        <v>145</v>
      </c>
      <c r="F33" s="4">
        <v>5000</v>
      </c>
      <c r="G33" s="4">
        <v>24895.55</v>
      </c>
      <c r="H33" s="4">
        <v>2.4300000000000002</v>
      </c>
    </row>
    <row r="34" spans="2:8">
      <c r="B34" s="1" t="s">
        <v>1606</v>
      </c>
      <c r="C34" s="15">
        <v>3.48</v>
      </c>
      <c r="D34" s="1" t="s">
        <v>128</v>
      </c>
      <c r="E34" s="1" t="s">
        <v>146</v>
      </c>
      <c r="F34" s="4">
        <v>5000</v>
      </c>
      <c r="G34" s="4">
        <v>24886.1</v>
      </c>
      <c r="H34" s="4">
        <v>2.4300000000000002</v>
      </c>
    </row>
    <row r="35" spans="2:8">
      <c r="B35" s="1" t="s">
        <v>147</v>
      </c>
      <c r="C35" s="15">
        <v>3.35</v>
      </c>
      <c r="D35" s="1" t="s">
        <v>118</v>
      </c>
      <c r="E35" s="1" t="s">
        <v>148</v>
      </c>
      <c r="F35" s="4">
        <v>25000000</v>
      </c>
      <c r="G35" s="4">
        <v>24867.63</v>
      </c>
      <c r="H35" s="4">
        <v>2.42</v>
      </c>
    </row>
    <row r="36" spans="2:8">
      <c r="B36" s="1" t="s">
        <v>1605</v>
      </c>
      <c r="C36" s="15">
        <v>3.7</v>
      </c>
      <c r="D36" s="1" t="s">
        <v>128</v>
      </c>
      <c r="E36" s="1" t="s">
        <v>149</v>
      </c>
      <c r="F36" s="4">
        <v>5000</v>
      </c>
      <c r="G36" s="4">
        <v>24858.880000000001</v>
      </c>
      <c r="H36" s="4">
        <v>2.42</v>
      </c>
    </row>
    <row r="37" spans="2:8">
      <c r="B37" s="1" t="s">
        <v>1604</v>
      </c>
      <c r="C37" s="15">
        <v>3.52</v>
      </c>
      <c r="D37" s="1" t="s">
        <v>128</v>
      </c>
      <c r="E37" s="1" t="s">
        <v>150</v>
      </c>
      <c r="F37" s="4">
        <v>5000</v>
      </c>
      <c r="G37" s="4">
        <v>24851.43</v>
      </c>
      <c r="H37" s="4">
        <v>2.42</v>
      </c>
    </row>
    <row r="38" spans="2:8">
      <c r="B38" s="1" t="s">
        <v>1603</v>
      </c>
      <c r="C38" s="15">
        <v>3.6</v>
      </c>
      <c r="D38" s="1" t="s">
        <v>128</v>
      </c>
      <c r="E38" s="1" t="s">
        <v>151</v>
      </c>
      <c r="F38" s="4">
        <v>5000</v>
      </c>
      <c r="G38" s="4">
        <v>24831.03</v>
      </c>
      <c r="H38" s="4">
        <v>2.42</v>
      </c>
    </row>
    <row r="39" spans="2:8">
      <c r="B39" s="1" t="s">
        <v>1602</v>
      </c>
      <c r="C39" s="15">
        <v>3.6</v>
      </c>
      <c r="D39" s="1" t="s">
        <v>128</v>
      </c>
      <c r="E39" s="1" t="s">
        <v>152</v>
      </c>
      <c r="F39" s="4">
        <v>4000</v>
      </c>
      <c r="G39" s="4">
        <v>19972.419999999998</v>
      </c>
      <c r="H39" s="4">
        <v>1.95</v>
      </c>
    </row>
    <row r="40" spans="2:8">
      <c r="B40" s="1" t="s">
        <v>1601</v>
      </c>
      <c r="C40" s="15">
        <v>3.57</v>
      </c>
      <c r="D40" s="1" t="s">
        <v>139</v>
      </c>
      <c r="E40" s="1" t="s">
        <v>153</v>
      </c>
      <c r="F40" s="4">
        <v>4000</v>
      </c>
      <c r="G40" s="4">
        <v>19955.18</v>
      </c>
      <c r="H40" s="4">
        <v>1.95</v>
      </c>
    </row>
    <row r="41" spans="2:8">
      <c r="B41" s="1" t="s">
        <v>1600</v>
      </c>
      <c r="C41" s="15">
        <v>3.7</v>
      </c>
      <c r="D41" s="1" t="s">
        <v>128</v>
      </c>
      <c r="E41" s="1" t="s">
        <v>154</v>
      </c>
      <c r="F41" s="4">
        <v>4000</v>
      </c>
      <c r="G41" s="4">
        <v>19855.080000000002</v>
      </c>
      <c r="H41" s="4">
        <v>1.94</v>
      </c>
    </row>
    <row r="42" spans="2:8">
      <c r="B42" s="1" t="s">
        <v>1599</v>
      </c>
      <c r="C42" s="15">
        <v>5.32</v>
      </c>
      <c r="D42" s="1" t="s">
        <v>128</v>
      </c>
      <c r="E42" s="1" t="s">
        <v>155</v>
      </c>
      <c r="F42" s="4">
        <v>3500</v>
      </c>
      <c r="G42" s="4">
        <v>17494.91</v>
      </c>
      <c r="H42" s="4">
        <v>1.71</v>
      </c>
    </row>
    <row r="43" spans="2:8">
      <c r="B43" s="1" t="s">
        <v>1442</v>
      </c>
      <c r="C43" s="15">
        <v>5.34</v>
      </c>
      <c r="D43" s="1" t="s">
        <v>128</v>
      </c>
      <c r="E43" s="1" t="s">
        <v>156</v>
      </c>
      <c r="F43" s="4">
        <v>3500</v>
      </c>
      <c r="G43" s="4">
        <v>17466.79</v>
      </c>
      <c r="H43" s="4">
        <v>1.7</v>
      </c>
    </row>
    <row r="44" spans="2:8">
      <c r="B44" s="1" t="s">
        <v>1420</v>
      </c>
      <c r="C44" s="15">
        <v>3.6</v>
      </c>
      <c r="D44" s="1" t="s">
        <v>128</v>
      </c>
      <c r="E44" s="1" t="s">
        <v>157</v>
      </c>
      <c r="F44" s="4">
        <v>3000</v>
      </c>
      <c r="G44" s="4">
        <v>14964.59</v>
      </c>
      <c r="H44" s="4">
        <v>1.46</v>
      </c>
    </row>
    <row r="45" spans="2:8">
      <c r="B45" s="1" t="s">
        <v>1598</v>
      </c>
      <c r="C45" s="15">
        <v>3.35</v>
      </c>
      <c r="D45" s="1" t="s">
        <v>128</v>
      </c>
      <c r="E45" s="1" t="s">
        <v>158</v>
      </c>
      <c r="F45" s="4">
        <v>3000</v>
      </c>
      <c r="G45" s="4">
        <v>14960.19</v>
      </c>
      <c r="H45" s="4">
        <v>1.46</v>
      </c>
    </row>
    <row r="46" spans="2:8">
      <c r="B46" s="1" t="s">
        <v>1597</v>
      </c>
      <c r="C46" s="15">
        <v>3.65</v>
      </c>
      <c r="D46" s="1" t="s">
        <v>128</v>
      </c>
      <c r="E46" s="1" t="s">
        <v>159</v>
      </c>
      <c r="F46" s="4">
        <v>3000</v>
      </c>
      <c r="G46" s="4">
        <v>14904.62</v>
      </c>
      <c r="H46" s="4">
        <v>1.45</v>
      </c>
    </row>
    <row r="47" spans="2:8">
      <c r="B47" s="1" t="s">
        <v>1596</v>
      </c>
      <c r="C47" s="15">
        <v>4.29</v>
      </c>
      <c r="D47" s="1" t="s">
        <v>128</v>
      </c>
      <c r="E47" s="1" t="s">
        <v>160</v>
      </c>
      <c r="F47" s="4">
        <v>3000</v>
      </c>
      <c r="G47" s="4">
        <v>14901.92</v>
      </c>
      <c r="H47" s="4">
        <v>1.45</v>
      </c>
    </row>
    <row r="48" spans="2:8">
      <c r="B48" s="1" t="s">
        <v>161</v>
      </c>
      <c r="C48" s="15">
        <v>3.39</v>
      </c>
      <c r="D48" s="1" t="s">
        <v>118</v>
      </c>
      <c r="E48" s="1" t="s">
        <v>162</v>
      </c>
      <c r="F48" s="4">
        <v>15000000</v>
      </c>
      <c r="G48" s="4">
        <v>14881.17</v>
      </c>
      <c r="H48" s="4">
        <v>1.45</v>
      </c>
    </row>
    <row r="49" spans="2:8">
      <c r="B49" s="1" t="s">
        <v>163</v>
      </c>
      <c r="C49" s="15">
        <v>3.37</v>
      </c>
      <c r="D49" s="1" t="s">
        <v>118</v>
      </c>
      <c r="E49" s="1" t="s">
        <v>164</v>
      </c>
      <c r="F49" s="4">
        <v>14500000</v>
      </c>
      <c r="G49" s="4">
        <v>14395.01</v>
      </c>
      <c r="H49" s="4">
        <v>1.4</v>
      </c>
    </row>
    <row r="50" spans="2:8">
      <c r="B50" s="1" t="s">
        <v>1595</v>
      </c>
      <c r="C50" s="15">
        <v>3.4</v>
      </c>
      <c r="D50" s="1" t="s">
        <v>139</v>
      </c>
      <c r="E50" s="1" t="s">
        <v>165</v>
      </c>
      <c r="F50" s="4">
        <v>2000</v>
      </c>
      <c r="G50" s="4">
        <v>9986.07</v>
      </c>
      <c r="H50" s="4">
        <v>0.97</v>
      </c>
    </row>
    <row r="51" spans="2:8">
      <c r="B51" s="1" t="s">
        <v>1594</v>
      </c>
      <c r="C51" s="15">
        <v>3.79</v>
      </c>
      <c r="D51" s="1" t="s">
        <v>128</v>
      </c>
      <c r="E51" s="1" t="s">
        <v>166</v>
      </c>
      <c r="F51" s="4">
        <v>2000</v>
      </c>
      <c r="G51" s="4">
        <v>9984.4500000000007</v>
      </c>
      <c r="H51" s="4">
        <v>0.97</v>
      </c>
    </row>
    <row r="52" spans="2:8">
      <c r="B52" s="1" t="s">
        <v>1593</v>
      </c>
      <c r="C52" s="15">
        <v>3.7</v>
      </c>
      <c r="D52" s="1" t="s">
        <v>128</v>
      </c>
      <c r="E52" s="1" t="s">
        <v>167</v>
      </c>
      <c r="F52" s="4">
        <v>2000</v>
      </c>
      <c r="G52" s="4">
        <v>9955.6</v>
      </c>
      <c r="H52" s="4">
        <v>0.97</v>
      </c>
    </row>
    <row r="53" spans="2:8">
      <c r="B53" s="1" t="s">
        <v>1592</v>
      </c>
      <c r="C53" s="15">
        <v>3.5</v>
      </c>
      <c r="D53" s="1" t="s">
        <v>128</v>
      </c>
      <c r="E53" s="1" t="s">
        <v>168</v>
      </c>
      <c r="F53" s="4">
        <v>2000</v>
      </c>
      <c r="G53" s="4">
        <v>9953.24</v>
      </c>
      <c r="H53" s="4">
        <v>0.97</v>
      </c>
    </row>
    <row r="54" spans="2:8">
      <c r="B54" s="1" t="s">
        <v>169</v>
      </c>
      <c r="C54" s="15">
        <v>3.32</v>
      </c>
      <c r="D54" s="1" t="s">
        <v>118</v>
      </c>
      <c r="E54" s="1" t="s">
        <v>170</v>
      </c>
      <c r="F54" s="4">
        <v>9000000</v>
      </c>
      <c r="G54" s="4">
        <v>8969.81</v>
      </c>
      <c r="H54" s="4">
        <v>0.87</v>
      </c>
    </row>
    <row r="55" spans="2:8">
      <c r="B55" s="1" t="s">
        <v>1591</v>
      </c>
      <c r="C55" s="15">
        <v>3.79</v>
      </c>
      <c r="D55" s="1" t="s">
        <v>128</v>
      </c>
      <c r="E55" s="1" t="s">
        <v>171</v>
      </c>
      <c r="F55" s="4">
        <v>1500</v>
      </c>
      <c r="G55" s="4">
        <v>7481.36</v>
      </c>
      <c r="H55" s="4">
        <v>0.73</v>
      </c>
    </row>
    <row r="56" spans="2:8">
      <c r="B56" s="1" t="s">
        <v>1590</v>
      </c>
      <c r="C56" s="15">
        <v>3.49</v>
      </c>
      <c r="D56" s="1" t="s">
        <v>128</v>
      </c>
      <c r="E56" s="1" t="s">
        <v>172</v>
      </c>
      <c r="F56" s="4">
        <v>1500</v>
      </c>
      <c r="G56" s="4">
        <v>7474.28</v>
      </c>
      <c r="H56" s="4">
        <v>0.73</v>
      </c>
    </row>
    <row r="57" spans="2:8">
      <c r="B57" s="1" t="s">
        <v>1589</v>
      </c>
      <c r="C57" s="15">
        <v>3.49</v>
      </c>
      <c r="D57" s="1" t="s">
        <v>139</v>
      </c>
      <c r="E57" s="1" t="s">
        <v>173</v>
      </c>
      <c r="F57" s="4">
        <v>1500</v>
      </c>
      <c r="G57" s="4">
        <v>7470.71</v>
      </c>
      <c r="H57" s="4">
        <v>0.73</v>
      </c>
    </row>
    <row r="58" spans="2:8">
      <c r="B58" s="1" t="s">
        <v>1529</v>
      </c>
      <c r="C58" s="15">
        <v>3.35</v>
      </c>
      <c r="D58" s="1" t="s">
        <v>128</v>
      </c>
      <c r="E58" s="1" t="s">
        <v>174</v>
      </c>
      <c r="F58" s="4">
        <v>1000</v>
      </c>
      <c r="G58" s="4">
        <v>4995.42</v>
      </c>
      <c r="H58" s="4">
        <v>0.49</v>
      </c>
    </row>
    <row r="59" spans="2:8">
      <c r="B59" s="1" t="s">
        <v>1588</v>
      </c>
      <c r="C59" s="15">
        <v>3.57</v>
      </c>
      <c r="D59" s="1" t="s">
        <v>128</v>
      </c>
      <c r="E59" s="1" t="s">
        <v>175</v>
      </c>
      <c r="F59" s="4">
        <v>1000</v>
      </c>
      <c r="G59" s="4">
        <v>4995.1099999999997</v>
      </c>
      <c r="H59" s="4">
        <v>0.49</v>
      </c>
    </row>
    <row r="60" spans="2:8">
      <c r="B60" s="1" t="s">
        <v>176</v>
      </c>
      <c r="C60" s="15">
        <v>3.33</v>
      </c>
      <c r="D60" s="1" t="s">
        <v>128</v>
      </c>
      <c r="E60" s="1" t="s">
        <v>177</v>
      </c>
      <c r="F60" s="4">
        <v>1000</v>
      </c>
      <c r="G60" s="4">
        <v>4990.4399999999996</v>
      </c>
      <c r="H60" s="4">
        <v>0.49</v>
      </c>
    </row>
    <row r="61" spans="2:8">
      <c r="B61" s="1" t="s">
        <v>178</v>
      </c>
      <c r="C61" s="15">
        <v>3.32</v>
      </c>
      <c r="D61" s="1" t="s">
        <v>118</v>
      </c>
      <c r="E61" s="1" t="s">
        <v>179</v>
      </c>
      <c r="F61" s="4">
        <v>5000000</v>
      </c>
      <c r="G61" s="4">
        <v>4980.07</v>
      </c>
      <c r="H61" s="4">
        <v>0.49</v>
      </c>
    </row>
    <row r="62" spans="2:8">
      <c r="B62" s="1" t="s">
        <v>1587</v>
      </c>
      <c r="C62" s="15">
        <v>4.29</v>
      </c>
      <c r="D62" s="1" t="s">
        <v>128</v>
      </c>
      <c r="E62" s="1" t="s">
        <v>180</v>
      </c>
      <c r="F62" s="4">
        <v>1000</v>
      </c>
      <c r="G62" s="4">
        <v>4969.63</v>
      </c>
      <c r="H62" s="4">
        <v>0.48</v>
      </c>
    </row>
    <row r="63" spans="2:8">
      <c r="B63" s="1" t="s">
        <v>181</v>
      </c>
      <c r="C63" s="15">
        <v>3.48</v>
      </c>
      <c r="D63" s="1" t="s">
        <v>128</v>
      </c>
      <c r="E63" s="1" t="s">
        <v>182</v>
      </c>
      <c r="F63" s="4">
        <v>500</v>
      </c>
      <c r="G63" s="4">
        <v>2486.98</v>
      </c>
      <c r="H63" s="4">
        <v>0.24</v>
      </c>
    </row>
    <row r="64" spans="2:8">
      <c r="B64" s="2" t="s">
        <v>183</v>
      </c>
      <c r="C64" s="35"/>
      <c r="D64" s="2"/>
      <c r="E64" s="2"/>
      <c r="F64" s="10"/>
      <c r="G64" s="10">
        <f>SUM(G20:G63)</f>
        <v>989105.71000000008</v>
      </c>
      <c r="H64" s="10">
        <f>SUM(H20:H63)</f>
        <v>96.429999999999993</v>
      </c>
    </row>
    <row r="65" spans="2:8">
      <c r="B65" s="2" t="s">
        <v>184</v>
      </c>
      <c r="C65" s="35"/>
      <c r="D65" s="2"/>
      <c r="E65" s="2"/>
      <c r="F65" s="10"/>
      <c r="G65" s="10">
        <v>31600</v>
      </c>
      <c r="H65" s="10">
        <v>3.08</v>
      </c>
    </row>
    <row r="66" spans="2:8">
      <c r="B66" s="2" t="s">
        <v>185</v>
      </c>
      <c r="C66" s="35"/>
      <c r="D66" s="2"/>
      <c r="E66" s="2"/>
      <c r="F66" s="10"/>
      <c r="G66" s="10">
        <v>1685.59</v>
      </c>
      <c r="H66" s="10">
        <v>0.16</v>
      </c>
    </row>
    <row r="67" spans="2:8">
      <c r="B67" s="2" t="s">
        <v>186</v>
      </c>
      <c r="C67" s="35"/>
      <c r="D67" s="2"/>
      <c r="E67" s="2"/>
      <c r="F67" s="10"/>
      <c r="G67" s="10">
        <v>1048494.7899999999</v>
      </c>
      <c r="H67" s="10">
        <v>102.22</v>
      </c>
    </row>
    <row r="68" spans="2:8">
      <c r="B68" s="2" t="s">
        <v>187</v>
      </c>
      <c r="C68" s="35"/>
      <c r="D68" s="2"/>
      <c r="E68" s="2"/>
      <c r="F68" s="10"/>
      <c r="G68" s="10">
        <v>-22848.475816029972</v>
      </c>
      <c r="H68" s="10">
        <v>-2.2199999999999989</v>
      </c>
    </row>
    <row r="69" spans="2:8">
      <c r="B69" s="2" t="s">
        <v>188</v>
      </c>
      <c r="C69" s="35"/>
      <c r="D69" s="2"/>
      <c r="E69" s="2"/>
      <c r="F69" s="10"/>
      <c r="G69" s="10">
        <v>1025646.31418397</v>
      </c>
      <c r="H69" s="10">
        <v>100</v>
      </c>
    </row>
    <row r="70" spans="2:8">
      <c r="B70" s="1" t="s">
        <v>189</v>
      </c>
    </row>
    <row r="71" spans="2:8">
      <c r="B71" s="1" t="s">
        <v>190</v>
      </c>
    </row>
    <row r="72" spans="2:8">
      <c r="B72" s="2"/>
    </row>
    <row r="73" spans="2:8" ht="25.5">
      <c r="B73" s="11" t="s">
        <v>191</v>
      </c>
      <c r="C73" s="15" t="s">
        <v>192</v>
      </c>
    </row>
    <row r="74" spans="2:8">
      <c r="B74" s="2"/>
    </row>
    <row r="75" spans="2:8">
      <c r="B75" s="2" t="s">
        <v>193</v>
      </c>
    </row>
    <row r="76" spans="2:8">
      <c r="B76" s="2" t="s">
        <v>194</v>
      </c>
    </row>
    <row r="77" spans="2:8">
      <c r="B77" s="2" t="s">
        <v>195</v>
      </c>
      <c r="C77" s="35"/>
    </row>
    <row r="78" spans="2:8">
      <c r="B78" s="2" t="s">
        <v>196</v>
      </c>
      <c r="C78" s="35"/>
    </row>
    <row r="79" spans="2:8">
      <c r="B79" s="2" t="s">
        <v>197</v>
      </c>
      <c r="C79" s="35"/>
    </row>
    <row r="80" spans="2:8">
      <c r="B80" s="2" t="s">
        <v>198</v>
      </c>
      <c r="C80" s="35"/>
    </row>
    <row r="81" spans="2:4">
      <c r="B81" s="2" t="s">
        <v>199</v>
      </c>
      <c r="C81" s="35"/>
    </row>
    <row r="82" spans="2:4">
      <c r="B82" s="2" t="s">
        <v>200</v>
      </c>
      <c r="C82" s="35"/>
    </row>
    <row r="83" spans="2:4">
      <c r="B83" s="2" t="s">
        <v>201</v>
      </c>
      <c r="C83" s="35"/>
    </row>
    <row r="84" spans="2:4">
      <c r="B84" s="2" t="s">
        <v>202</v>
      </c>
      <c r="C84" s="35"/>
    </row>
    <row r="85" spans="2:4">
      <c r="B85" s="34" t="s">
        <v>1416</v>
      </c>
      <c r="C85" s="35"/>
    </row>
    <row r="86" spans="2:4">
      <c r="B86" s="34" t="s">
        <v>1586</v>
      </c>
    </row>
    <row r="87" spans="2:4">
      <c r="B87" s="34"/>
    </row>
    <row r="89" spans="2:4">
      <c r="B89" s="49" t="s">
        <v>1585</v>
      </c>
    </row>
    <row r="90" spans="2:4" ht="75">
      <c r="B90" s="21" t="s">
        <v>1402</v>
      </c>
      <c r="C90" s="22" t="s">
        <v>1401</v>
      </c>
      <c r="D90" s="21" t="s">
        <v>1400</v>
      </c>
    </row>
    <row r="91" spans="2:4">
      <c r="B91" s="20" t="s">
        <v>43</v>
      </c>
      <c r="C91" s="19">
        <v>0.1</v>
      </c>
      <c r="D91" s="18">
        <v>2E-3</v>
      </c>
    </row>
  </sheetData>
  <mergeCells count="2">
    <mergeCell ref="B1:E1"/>
    <mergeCell ref="C3:C8"/>
  </mergeCells>
  <hyperlinks>
    <hyperlink ref="A1" location="Index!A1" display="Index" xr:uid="{CE9B4741-B04F-4B3D-9A36-88313BD952C4}"/>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2075-70BA-4A91-876A-792CE8D44853}">
  <dimension ref="A1:H88"/>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2.140625" style="1" bestFit="1" customWidth="1"/>
    <col min="5" max="5" width="14.5703125" style="1" bestFit="1" customWidth="1"/>
    <col min="6" max="6" width="10.5703125" style="4" bestFit="1" customWidth="1"/>
    <col min="7" max="7" width="18.140625" style="4" bestFit="1" customWidth="1"/>
    <col min="8" max="8" width="9.140625" style="4" bestFit="1"/>
    <col min="9" max="16384" width="9.140625" style="1"/>
  </cols>
  <sheetData>
    <row r="1" spans="1:8">
      <c r="A1" s="3" t="s">
        <v>0</v>
      </c>
      <c r="B1" s="300" t="s">
        <v>40</v>
      </c>
      <c r="C1" s="300"/>
      <c r="D1" s="300"/>
      <c r="E1" s="300"/>
    </row>
    <row r="2" spans="1:8" ht="13.5" thickBot="1"/>
    <row r="3" spans="1:8" ht="15">
      <c r="B3" s="106" t="s">
        <v>2261</v>
      </c>
      <c r="C3" s="302"/>
    </row>
    <row r="4" spans="1:8" ht="45">
      <c r="B4" s="108" t="s">
        <v>2262</v>
      </c>
      <c r="C4" s="303"/>
    </row>
    <row r="5" spans="1:8" ht="15">
      <c r="B5" s="108"/>
      <c r="C5" s="303"/>
    </row>
    <row r="6" spans="1:8" ht="15">
      <c r="B6" s="108" t="s">
        <v>2235</v>
      </c>
      <c r="C6" s="303"/>
    </row>
    <row r="7" spans="1:8" ht="15">
      <c r="B7" s="108" t="s">
        <v>2243</v>
      </c>
      <c r="C7" s="303"/>
    </row>
    <row r="8" spans="1:8" ht="30.75" thickBot="1">
      <c r="B8" s="109" t="s">
        <v>2263</v>
      </c>
      <c r="C8" s="304"/>
    </row>
    <row r="10" spans="1:8">
      <c r="B10" s="1" t="s">
        <v>106</v>
      </c>
    </row>
    <row r="12" spans="1:8">
      <c r="B12" s="6" t="s">
        <v>107</v>
      </c>
      <c r="C12" s="36" t="s">
        <v>108</v>
      </c>
      <c r="D12" s="6" t="s">
        <v>109</v>
      </c>
      <c r="E12" s="6" t="s">
        <v>110</v>
      </c>
      <c r="F12" s="8" t="s">
        <v>111</v>
      </c>
      <c r="G12" s="8" t="s">
        <v>112</v>
      </c>
      <c r="H12" s="8" t="s">
        <v>113</v>
      </c>
    </row>
    <row r="13" spans="1:8">
      <c r="B13" s="2" t="s">
        <v>114</v>
      </c>
    </row>
    <row r="14" spans="1:8">
      <c r="B14" s="2" t="s">
        <v>115</v>
      </c>
    </row>
    <row r="15" spans="1:8">
      <c r="B15" s="2" t="s">
        <v>116</v>
      </c>
    </row>
    <row r="16" spans="1:8">
      <c r="B16" s="1" t="s">
        <v>941</v>
      </c>
      <c r="C16" s="15">
        <v>3.67</v>
      </c>
      <c r="D16" s="1" t="s">
        <v>118</v>
      </c>
      <c r="E16" s="1" t="s">
        <v>942</v>
      </c>
      <c r="F16" s="4">
        <v>7500000</v>
      </c>
      <c r="G16" s="4">
        <v>7663.67</v>
      </c>
      <c r="H16" s="4">
        <v>7.44</v>
      </c>
    </row>
    <row r="17" spans="2:8">
      <c r="B17" s="1" t="s">
        <v>1026</v>
      </c>
      <c r="C17" s="15">
        <v>3.58</v>
      </c>
      <c r="D17" s="1" t="s">
        <v>118</v>
      </c>
      <c r="E17" s="1" t="s">
        <v>1027</v>
      </c>
      <c r="F17" s="4">
        <v>1000000</v>
      </c>
      <c r="G17" s="4">
        <v>1006.72</v>
      </c>
      <c r="H17" s="4">
        <v>0.98</v>
      </c>
    </row>
    <row r="18" spans="2:8">
      <c r="B18" s="1" t="s">
        <v>1023</v>
      </c>
      <c r="C18" s="15">
        <v>3.59</v>
      </c>
      <c r="D18" s="1" t="s">
        <v>118</v>
      </c>
      <c r="E18" s="1" t="s">
        <v>1024</v>
      </c>
      <c r="F18" s="4">
        <v>750000</v>
      </c>
      <c r="G18" s="4">
        <v>753.58</v>
      </c>
      <c r="H18" s="4">
        <v>0.73</v>
      </c>
    </row>
    <row r="19" spans="2:8">
      <c r="B19" s="2" t="s">
        <v>124</v>
      </c>
      <c r="C19" s="35"/>
      <c r="D19" s="2"/>
      <c r="E19" s="2"/>
      <c r="F19" s="10"/>
      <c r="G19" s="10">
        <f>SUM(G12:G18)</f>
        <v>9423.9699999999993</v>
      </c>
      <c r="H19" s="10">
        <f>SUM(H12:H18)</f>
        <v>9.15</v>
      </c>
    </row>
    <row r="20" spans="2:8">
      <c r="B20" s="2" t="s">
        <v>369</v>
      </c>
    </row>
    <row r="21" spans="2:8">
      <c r="B21" s="1" t="s">
        <v>1028</v>
      </c>
      <c r="C21" s="15">
        <v>3.78</v>
      </c>
      <c r="D21" s="1" t="s">
        <v>370</v>
      </c>
      <c r="E21" s="1" t="s">
        <v>1029</v>
      </c>
      <c r="F21" s="4">
        <v>400</v>
      </c>
      <c r="G21" s="4">
        <v>4071.96</v>
      </c>
      <c r="H21" s="4">
        <v>3.96</v>
      </c>
    </row>
    <row r="22" spans="2:8">
      <c r="B22" s="1" t="s">
        <v>1553</v>
      </c>
      <c r="C22" s="15">
        <v>4.1399999999999997</v>
      </c>
      <c r="D22" s="1" t="s">
        <v>370</v>
      </c>
      <c r="E22" s="1" t="s">
        <v>1030</v>
      </c>
      <c r="F22" s="4">
        <v>350</v>
      </c>
      <c r="G22" s="4">
        <v>3617.72</v>
      </c>
      <c r="H22" s="4">
        <v>3.51</v>
      </c>
    </row>
    <row r="23" spans="2:8">
      <c r="B23" s="1" t="s">
        <v>1566</v>
      </c>
      <c r="C23" s="15">
        <v>4</v>
      </c>
      <c r="D23" s="1" t="s">
        <v>370</v>
      </c>
      <c r="E23" s="1" t="s">
        <v>1009</v>
      </c>
      <c r="F23" s="4">
        <v>250</v>
      </c>
      <c r="G23" s="4">
        <v>2578.5700000000002</v>
      </c>
      <c r="H23" s="4">
        <v>2.5</v>
      </c>
    </row>
    <row r="24" spans="2:8">
      <c r="B24" s="1" t="s">
        <v>1628</v>
      </c>
      <c r="C24" s="15">
        <v>4.76</v>
      </c>
      <c r="D24" s="1" t="s">
        <v>379</v>
      </c>
      <c r="E24" s="1" t="s">
        <v>1031</v>
      </c>
      <c r="F24" s="4">
        <v>250</v>
      </c>
      <c r="G24" s="4">
        <v>2577.16</v>
      </c>
      <c r="H24" s="4">
        <v>2.5</v>
      </c>
    </row>
    <row r="25" spans="2:8">
      <c r="B25" s="1" t="s">
        <v>1551</v>
      </c>
      <c r="C25" s="15">
        <v>3.9</v>
      </c>
      <c r="D25" s="1" t="s">
        <v>370</v>
      </c>
      <c r="E25" s="1" t="s">
        <v>1032</v>
      </c>
      <c r="F25" s="4">
        <v>250</v>
      </c>
      <c r="G25" s="4">
        <v>2543.09</v>
      </c>
      <c r="H25" s="4">
        <v>2.4700000000000002</v>
      </c>
    </row>
    <row r="26" spans="2:8">
      <c r="B26" s="1" t="s">
        <v>1627</v>
      </c>
      <c r="C26" s="15">
        <v>3.96</v>
      </c>
      <c r="D26" s="1" t="s">
        <v>370</v>
      </c>
      <c r="E26" s="1" t="s">
        <v>1033</v>
      </c>
      <c r="F26" s="4">
        <v>250</v>
      </c>
      <c r="G26" s="4">
        <v>2538.84</v>
      </c>
      <c r="H26" s="4">
        <v>2.4700000000000002</v>
      </c>
    </row>
    <row r="27" spans="2:8">
      <c r="B27" s="1" t="s">
        <v>1561</v>
      </c>
      <c r="C27" s="15">
        <v>3.9</v>
      </c>
      <c r="D27" s="1" t="s">
        <v>370</v>
      </c>
      <c r="E27" s="1" t="s">
        <v>957</v>
      </c>
      <c r="F27" s="4">
        <v>250</v>
      </c>
      <c r="G27" s="4">
        <v>2533.63</v>
      </c>
      <c r="H27" s="4">
        <v>2.46</v>
      </c>
    </row>
    <row r="28" spans="2:8">
      <c r="B28" s="1" t="s">
        <v>1626</v>
      </c>
      <c r="C28" s="15">
        <v>5.83</v>
      </c>
      <c r="D28" s="1" t="s">
        <v>379</v>
      </c>
      <c r="E28" s="1" t="s">
        <v>850</v>
      </c>
      <c r="F28" s="4">
        <v>200</v>
      </c>
      <c r="G28" s="4">
        <v>2036.32</v>
      </c>
      <c r="H28" s="4">
        <v>1.98</v>
      </c>
    </row>
    <row r="29" spans="2:8">
      <c r="B29" s="1" t="s">
        <v>880</v>
      </c>
      <c r="C29" s="15">
        <v>3.51</v>
      </c>
      <c r="D29" s="1" t="s">
        <v>370</v>
      </c>
      <c r="E29" s="1" t="s">
        <v>881</v>
      </c>
      <c r="F29" s="4">
        <v>100</v>
      </c>
      <c r="G29" s="4">
        <v>1006.05</v>
      </c>
      <c r="H29" s="4">
        <v>0.98</v>
      </c>
    </row>
    <row r="30" spans="2:8">
      <c r="B30" s="1" t="s">
        <v>1625</v>
      </c>
      <c r="C30" s="15">
        <v>4.05</v>
      </c>
      <c r="D30" s="1" t="s">
        <v>370</v>
      </c>
      <c r="E30" s="1" t="s">
        <v>1034</v>
      </c>
      <c r="F30" s="4">
        <v>50</v>
      </c>
      <c r="G30" s="4">
        <v>509.71</v>
      </c>
      <c r="H30" s="4">
        <v>0.5</v>
      </c>
    </row>
    <row r="31" spans="2:8">
      <c r="B31" s="1" t="s">
        <v>1559</v>
      </c>
      <c r="C31" s="15">
        <v>3.96</v>
      </c>
      <c r="D31" s="1" t="s">
        <v>370</v>
      </c>
      <c r="E31" s="1" t="s">
        <v>1035</v>
      </c>
      <c r="F31" s="4">
        <v>50</v>
      </c>
      <c r="G31" s="4">
        <v>507.15</v>
      </c>
      <c r="H31" s="4">
        <v>0.49</v>
      </c>
    </row>
    <row r="32" spans="2:8">
      <c r="B32" s="1" t="s">
        <v>1624</v>
      </c>
      <c r="C32" s="15">
        <v>3.84</v>
      </c>
      <c r="D32" s="1" t="s">
        <v>370</v>
      </c>
      <c r="E32" s="1" t="s">
        <v>1036</v>
      </c>
      <c r="F32" s="4">
        <v>50</v>
      </c>
      <c r="G32" s="4">
        <v>506.42</v>
      </c>
      <c r="H32" s="4">
        <v>0.49</v>
      </c>
    </row>
    <row r="33" spans="2:8">
      <c r="B33" s="1" t="s">
        <v>1562</v>
      </c>
      <c r="C33" s="15">
        <v>3.9</v>
      </c>
      <c r="D33" s="1" t="s">
        <v>370</v>
      </c>
      <c r="E33" s="1" t="s">
        <v>1037</v>
      </c>
      <c r="F33" s="4">
        <v>18</v>
      </c>
      <c r="G33" s="4">
        <v>184.07</v>
      </c>
      <c r="H33" s="4">
        <v>0.18</v>
      </c>
    </row>
    <row r="34" spans="2:8">
      <c r="B34" s="2" t="s">
        <v>384</v>
      </c>
      <c r="C34" s="35"/>
      <c r="D34" s="2"/>
      <c r="E34" s="2"/>
      <c r="F34" s="10"/>
      <c r="G34" s="10">
        <f>SUM(G20:G33)</f>
        <v>25210.69</v>
      </c>
      <c r="H34" s="10">
        <f>SUM(H20:H33)</f>
        <v>24.49</v>
      </c>
    </row>
    <row r="35" spans="2:8">
      <c r="B35" s="2" t="s">
        <v>125</v>
      </c>
    </row>
    <row r="36" spans="2:8">
      <c r="B36" s="1" t="s">
        <v>979</v>
      </c>
      <c r="C36" s="15">
        <v>3.5</v>
      </c>
      <c r="D36" s="1" t="s">
        <v>118</v>
      </c>
      <c r="E36" s="1" t="s">
        <v>980</v>
      </c>
      <c r="F36" s="4">
        <v>7500000</v>
      </c>
      <c r="G36" s="4">
        <v>7404.15</v>
      </c>
      <c r="H36" s="4">
        <v>7.19</v>
      </c>
    </row>
    <row r="37" spans="2:8">
      <c r="B37" s="1" t="s">
        <v>1623</v>
      </c>
      <c r="C37" s="15">
        <v>3.46</v>
      </c>
      <c r="D37" s="1" t="s">
        <v>128</v>
      </c>
      <c r="E37" s="1" t="s">
        <v>1038</v>
      </c>
      <c r="F37" s="4">
        <v>1000</v>
      </c>
      <c r="G37" s="4">
        <v>4967.5600000000004</v>
      </c>
      <c r="H37" s="4">
        <v>4.83</v>
      </c>
    </row>
    <row r="38" spans="2:8">
      <c r="B38" s="1" t="s">
        <v>1039</v>
      </c>
      <c r="C38" s="15">
        <v>3.54</v>
      </c>
      <c r="D38" s="1" t="s">
        <v>128</v>
      </c>
      <c r="E38" s="1" t="s">
        <v>1040</v>
      </c>
      <c r="F38" s="4">
        <v>1000</v>
      </c>
      <c r="G38" s="4">
        <v>4943.51</v>
      </c>
      <c r="H38" s="4">
        <v>4.8</v>
      </c>
    </row>
    <row r="39" spans="2:8">
      <c r="B39" s="1" t="s">
        <v>1452</v>
      </c>
      <c r="C39" s="15">
        <v>3.84</v>
      </c>
      <c r="D39" s="1" t="s">
        <v>128</v>
      </c>
      <c r="E39" s="1" t="s">
        <v>1041</v>
      </c>
      <c r="F39" s="4">
        <v>5000</v>
      </c>
      <c r="G39" s="4">
        <v>4876.5200000000004</v>
      </c>
      <c r="H39" s="4">
        <v>4.74</v>
      </c>
    </row>
    <row r="40" spans="2:8">
      <c r="B40" s="1" t="s">
        <v>1453</v>
      </c>
      <c r="C40" s="15">
        <v>4.07</v>
      </c>
      <c r="D40" s="1" t="s">
        <v>128</v>
      </c>
      <c r="E40" s="1" t="s">
        <v>1042</v>
      </c>
      <c r="F40" s="4">
        <v>5000</v>
      </c>
      <c r="G40" s="4">
        <v>4845.1400000000003</v>
      </c>
      <c r="H40" s="4">
        <v>4.71</v>
      </c>
    </row>
    <row r="41" spans="2:8">
      <c r="B41" s="1" t="s">
        <v>1622</v>
      </c>
      <c r="C41" s="15">
        <v>3.41</v>
      </c>
      <c r="D41" s="1" t="s">
        <v>128</v>
      </c>
      <c r="E41" s="1" t="s">
        <v>1043</v>
      </c>
      <c r="F41" s="4">
        <v>2500</v>
      </c>
      <c r="G41" s="4">
        <v>2497.67</v>
      </c>
      <c r="H41" s="4">
        <v>2.4300000000000002</v>
      </c>
    </row>
    <row r="42" spans="2:8">
      <c r="B42" s="1" t="s">
        <v>1621</v>
      </c>
      <c r="C42" s="15">
        <v>3.45</v>
      </c>
      <c r="D42" s="1" t="s">
        <v>139</v>
      </c>
      <c r="E42" s="1" t="s">
        <v>1044</v>
      </c>
      <c r="F42" s="4">
        <v>500</v>
      </c>
      <c r="G42" s="4">
        <v>2494.81</v>
      </c>
      <c r="H42" s="4">
        <v>2.42</v>
      </c>
    </row>
    <row r="43" spans="2:8">
      <c r="B43" s="1" t="s">
        <v>1620</v>
      </c>
      <c r="C43" s="15">
        <v>3.35</v>
      </c>
      <c r="D43" s="1" t="s">
        <v>128</v>
      </c>
      <c r="E43" s="1" t="s">
        <v>887</v>
      </c>
      <c r="F43" s="4">
        <v>500</v>
      </c>
      <c r="G43" s="4">
        <v>2494.5100000000002</v>
      </c>
      <c r="H43" s="4">
        <v>2.42</v>
      </c>
    </row>
    <row r="44" spans="2:8">
      <c r="B44" s="1" t="s">
        <v>1045</v>
      </c>
      <c r="C44" s="15">
        <v>3.48</v>
      </c>
      <c r="D44" s="1" t="s">
        <v>128</v>
      </c>
      <c r="E44" s="1" t="s">
        <v>1046</v>
      </c>
      <c r="F44" s="4">
        <v>500</v>
      </c>
      <c r="G44" s="4">
        <v>2486.02</v>
      </c>
      <c r="H44" s="4">
        <v>2.41</v>
      </c>
    </row>
    <row r="45" spans="2:8">
      <c r="B45" s="1" t="s">
        <v>1448</v>
      </c>
      <c r="C45" s="15">
        <v>3.52</v>
      </c>
      <c r="D45" s="1" t="s">
        <v>128</v>
      </c>
      <c r="E45" s="1" t="s">
        <v>1047</v>
      </c>
      <c r="F45" s="4">
        <v>500</v>
      </c>
      <c r="G45" s="4">
        <v>2479.44</v>
      </c>
      <c r="H45" s="4">
        <v>2.41</v>
      </c>
    </row>
    <row r="46" spans="2:8">
      <c r="B46" s="1" t="s">
        <v>1619</v>
      </c>
      <c r="C46" s="15">
        <v>3.93</v>
      </c>
      <c r="D46" s="1" t="s">
        <v>128</v>
      </c>
      <c r="E46" s="1" t="s">
        <v>1048</v>
      </c>
      <c r="F46" s="4">
        <v>500</v>
      </c>
      <c r="G46" s="4">
        <v>2477.36</v>
      </c>
      <c r="H46" s="4">
        <v>2.41</v>
      </c>
    </row>
    <row r="47" spans="2:8">
      <c r="B47" s="1" t="s">
        <v>1441</v>
      </c>
      <c r="C47" s="15">
        <v>3.9</v>
      </c>
      <c r="D47" s="1" t="s">
        <v>128</v>
      </c>
      <c r="E47" s="1" t="s">
        <v>1049</v>
      </c>
      <c r="F47" s="4">
        <v>500</v>
      </c>
      <c r="G47" s="4">
        <v>2460.61</v>
      </c>
      <c r="H47" s="4">
        <v>2.39</v>
      </c>
    </row>
    <row r="48" spans="2:8">
      <c r="B48" s="1" t="s">
        <v>1618</v>
      </c>
      <c r="C48" s="15">
        <v>3.65</v>
      </c>
      <c r="D48" s="1" t="s">
        <v>128</v>
      </c>
      <c r="E48" s="1" t="s">
        <v>1050</v>
      </c>
      <c r="F48" s="4">
        <v>2500</v>
      </c>
      <c r="G48" s="4">
        <v>2456.7600000000002</v>
      </c>
      <c r="H48" s="4">
        <v>2.39</v>
      </c>
    </row>
    <row r="49" spans="2:8">
      <c r="B49" s="1" t="s">
        <v>1530</v>
      </c>
      <c r="C49" s="15">
        <v>4.08</v>
      </c>
      <c r="D49" s="1" t="s">
        <v>128</v>
      </c>
      <c r="E49" s="1" t="s">
        <v>888</v>
      </c>
      <c r="F49" s="4">
        <v>2500</v>
      </c>
      <c r="G49" s="4">
        <v>2429.66</v>
      </c>
      <c r="H49" s="4">
        <v>2.36</v>
      </c>
    </row>
    <row r="50" spans="2:8">
      <c r="B50" s="1" t="s">
        <v>1051</v>
      </c>
      <c r="C50" s="15">
        <v>5.05</v>
      </c>
      <c r="D50" s="1" t="s">
        <v>128</v>
      </c>
      <c r="E50" s="1" t="s">
        <v>1052</v>
      </c>
      <c r="F50" s="4">
        <v>2500</v>
      </c>
      <c r="G50" s="4">
        <v>2405.8000000000002</v>
      </c>
      <c r="H50" s="4">
        <v>2.34</v>
      </c>
    </row>
    <row r="51" spans="2:8">
      <c r="B51" s="1" t="s">
        <v>1599</v>
      </c>
      <c r="C51" s="15">
        <v>5.32</v>
      </c>
      <c r="D51" s="1" t="s">
        <v>128</v>
      </c>
      <c r="E51" s="1" t="s">
        <v>155</v>
      </c>
      <c r="F51" s="4">
        <v>400</v>
      </c>
      <c r="G51" s="4">
        <v>1999.42</v>
      </c>
      <c r="H51" s="4">
        <v>1.94</v>
      </c>
    </row>
    <row r="52" spans="2:8">
      <c r="B52" s="1" t="s">
        <v>1528</v>
      </c>
      <c r="C52" s="15">
        <v>3.6</v>
      </c>
      <c r="D52" s="1" t="s">
        <v>128</v>
      </c>
      <c r="E52" s="1" t="s">
        <v>1053</v>
      </c>
      <c r="F52" s="4">
        <v>400</v>
      </c>
      <c r="G52" s="4">
        <v>1997.24</v>
      </c>
      <c r="H52" s="4">
        <v>1.94</v>
      </c>
    </row>
    <row r="53" spans="2:8">
      <c r="B53" s="1" t="s">
        <v>1431</v>
      </c>
      <c r="C53" s="15">
        <v>5.79</v>
      </c>
      <c r="D53" s="1" t="s">
        <v>128</v>
      </c>
      <c r="E53" s="1" t="s">
        <v>1054</v>
      </c>
      <c r="F53" s="4">
        <v>400</v>
      </c>
      <c r="G53" s="4">
        <v>1894.6</v>
      </c>
      <c r="H53" s="4">
        <v>1.84</v>
      </c>
    </row>
    <row r="54" spans="2:8">
      <c r="B54" s="1" t="s">
        <v>1534</v>
      </c>
      <c r="C54" s="15">
        <v>3.93</v>
      </c>
      <c r="D54" s="1" t="s">
        <v>128</v>
      </c>
      <c r="E54" s="1" t="s">
        <v>1055</v>
      </c>
      <c r="F54" s="4">
        <v>300</v>
      </c>
      <c r="G54" s="4">
        <v>1485.62</v>
      </c>
      <c r="H54" s="4">
        <v>1.44</v>
      </c>
    </row>
    <row r="55" spans="2:8">
      <c r="B55" s="1" t="s">
        <v>1430</v>
      </c>
      <c r="C55" s="15">
        <v>5.3</v>
      </c>
      <c r="D55" s="1" t="s">
        <v>128</v>
      </c>
      <c r="E55" s="1" t="s">
        <v>1056</v>
      </c>
      <c r="F55" s="4">
        <v>300</v>
      </c>
      <c r="G55" s="4">
        <v>1461.17</v>
      </c>
      <c r="H55" s="4">
        <v>1.42</v>
      </c>
    </row>
    <row r="56" spans="2:8">
      <c r="B56" s="1" t="s">
        <v>1421</v>
      </c>
      <c r="C56" s="15">
        <v>5.5</v>
      </c>
      <c r="D56" s="1" t="s">
        <v>128</v>
      </c>
      <c r="E56" s="1" t="s">
        <v>1057</v>
      </c>
      <c r="F56" s="4">
        <v>300</v>
      </c>
      <c r="G56" s="4">
        <v>1438.65</v>
      </c>
      <c r="H56" s="4">
        <v>1.4</v>
      </c>
    </row>
    <row r="57" spans="2:8">
      <c r="B57" s="1" t="s">
        <v>1058</v>
      </c>
      <c r="C57" s="15">
        <v>3.25</v>
      </c>
      <c r="D57" s="1" t="s">
        <v>118</v>
      </c>
      <c r="E57" s="1" t="s">
        <v>1059</v>
      </c>
      <c r="F57" s="4">
        <v>1000000</v>
      </c>
      <c r="G57" s="4">
        <v>999.2</v>
      </c>
      <c r="H57" s="4">
        <v>0.97</v>
      </c>
    </row>
    <row r="58" spans="2:8">
      <c r="B58" s="2" t="s">
        <v>183</v>
      </c>
      <c r="C58" s="35"/>
      <c r="D58" s="2"/>
      <c r="E58" s="2"/>
      <c r="F58" s="10"/>
      <c r="G58" s="10">
        <f>SUM(G35:G57)</f>
        <v>62995.42</v>
      </c>
      <c r="H58" s="10">
        <f>SUM(H35:H57)</f>
        <v>61.199999999999996</v>
      </c>
    </row>
    <row r="59" spans="2:8">
      <c r="B59" s="2" t="s">
        <v>505</v>
      </c>
      <c r="C59" s="35"/>
      <c r="D59" s="2"/>
      <c r="E59" s="2"/>
      <c r="F59" s="10"/>
      <c r="G59" s="10">
        <v>4373.7</v>
      </c>
      <c r="H59" s="10">
        <v>4.25</v>
      </c>
    </row>
    <row r="60" spans="2:8">
      <c r="B60" s="2" t="s">
        <v>186</v>
      </c>
      <c r="C60" s="35"/>
      <c r="D60" s="2"/>
      <c r="E60" s="2"/>
      <c r="F60" s="10"/>
      <c r="G60" s="10">
        <v>102003.78</v>
      </c>
      <c r="H60" s="10">
        <v>99.09</v>
      </c>
    </row>
    <row r="61" spans="2:8">
      <c r="B61" s="2" t="s">
        <v>325</v>
      </c>
      <c r="C61" s="35"/>
      <c r="D61" s="2"/>
      <c r="E61" s="2"/>
      <c r="F61" s="10"/>
      <c r="G61" s="10">
        <v>937.47652203999769</v>
      </c>
      <c r="H61" s="10">
        <v>0.90999999999999659</v>
      </c>
    </row>
    <row r="62" spans="2:8">
      <c r="B62" s="2" t="s">
        <v>188</v>
      </c>
      <c r="C62" s="35"/>
      <c r="D62" s="2"/>
      <c r="E62" s="2"/>
      <c r="F62" s="10"/>
      <c r="G62" s="10">
        <v>102941.25652204</v>
      </c>
      <c r="H62" s="10">
        <v>100</v>
      </c>
    </row>
    <row r="63" spans="2:8">
      <c r="B63" s="1" t="s">
        <v>189</v>
      </c>
    </row>
    <row r="64" spans="2:8">
      <c r="B64" s="1" t="s">
        <v>190</v>
      </c>
    </row>
    <row r="65" spans="2:3">
      <c r="B65" s="2"/>
    </row>
    <row r="66" spans="2:3" ht="25.5">
      <c r="B66" s="11" t="s">
        <v>191</v>
      </c>
      <c r="C66" s="15" t="s">
        <v>192</v>
      </c>
    </row>
    <row r="67" spans="2:3">
      <c r="B67" s="2"/>
    </row>
    <row r="68" spans="2:3">
      <c r="B68" s="2" t="s">
        <v>193</v>
      </c>
    </row>
    <row r="69" spans="2:3">
      <c r="B69" s="2" t="s">
        <v>194</v>
      </c>
    </row>
    <row r="70" spans="2:3">
      <c r="B70" s="2" t="s">
        <v>1060</v>
      </c>
      <c r="C70" s="35"/>
    </row>
    <row r="71" spans="2:3">
      <c r="B71" s="2" t="s">
        <v>1061</v>
      </c>
      <c r="C71" s="35"/>
    </row>
    <row r="72" spans="2:3">
      <c r="B72" s="2" t="s">
        <v>1062</v>
      </c>
      <c r="C72" s="35"/>
    </row>
    <row r="73" spans="2:3">
      <c r="B73" s="2" t="s">
        <v>1617</v>
      </c>
      <c r="C73" s="35"/>
    </row>
    <row r="74" spans="2:3">
      <c r="B74" s="2" t="s">
        <v>1063</v>
      </c>
      <c r="C74" s="35"/>
    </row>
    <row r="75" spans="2:3">
      <c r="B75" s="2" t="s">
        <v>1064</v>
      </c>
      <c r="C75" s="35"/>
    </row>
    <row r="76" spans="2:3">
      <c r="B76" s="2" t="s">
        <v>1065</v>
      </c>
      <c r="C76" s="35"/>
    </row>
    <row r="77" spans="2:3">
      <c r="B77" s="2" t="s">
        <v>1066</v>
      </c>
      <c r="C77" s="35"/>
    </row>
    <row r="78" spans="2:3">
      <c r="B78" s="2" t="s">
        <v>1067</v>
      </c>
      <c r="C78" s="35"/>
    </row>
    <row r="79" spans="2:3">
      <c r="B79" s="2" t="s">
        <v>1068</v>
      </c>
      <c r="C79" s="35"/>
    </row>
    <row r="80" spans="2:3">
      <c r="B80" s="2" t="s">
        <v>1069</v>
      </c>
      <c r="C80" s="35"/>
    </row>
    <row r="81" spans="2:8">
      <c r="B81" s="2" t="s">
        <v>1070</v>
      </c>
      <c r="C81" s="35"/>
    </row>
    <row r="82" spans="2:8">
      <c r="B82" s="34" t="s">
        <v>1416</v>
      </c>
      <c r="C82" s="35"/>
    </row>
    <row r="83" spans="2:8">
      <c r="B83" s="34" t="s">
        <v>1616</v>
      </c>
    </row>
    <row r="85" spans="2:8">
      <c r="B85" s="49" t="s">
        <v>1585</v>
      </c>
      <c r="C85" s="54"/>
      <c r="D85" s="53"/>
    </row>
    <row r="86" spans="2:8" ht="75">
      <c r="B86" s="21" t="s">
        <v>1402</v>
      </c>
      <c r="C86" s="22" t="s">
        <v>1401</v>
      </c>
      <c r="D86" s="21" t="s">
        <v>1400</v>
      </c>
    </row>
    <row r="87" spans="2:8" s="37" customFormat="1">
      <c r="B87" s="20" t="s">
        <v>45</v>
      </c>
      <c r="C87" s="52">
        <v>40</v>
      </c>
      <c r="D87" s="51">
        <v>1.51</v>
      </c>
      <c r="F87" s="50"/>
      <c r="G87" s="50"/>
      <c r="H87" s="50"/>
    </row>
    <row r="88" spans="2:8" s="37" customFormat="1">
      <c r="B88" s="20" t="s">
        <v>62</v>
      </c>
      <c r="C88" s="52">
        <v>100</v>
      </c>
      <c r="D88" s="51">
        <v>2.98</v>
      </c>
      <c r="F88" s="50"/>
      <c r="G88" s="50"/>
      <c r="H88" s="50"/>
    </row>
  </sheetData>
  <mergeCells count="2">
    <mergeCell ref="B1:E1"/>
    <mergeCell ref="C3:C8"/>
  </mergeCells>
  <hyperlinks>
    <hyperlink ref="A1" location="Index!A1" display="Index" xr:uid="{32C546E8-2B4C-4273-9780-5B65644D399A}"/>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99FD6-DFD6-482D-B78E-F7DB9E2A69B1}">
  <dimension ref="A1:H35"/>
  <sheetViews>
    <sheetView workbookViewId="0">
      <selection activeCell="B1" sqref="B1:E1"/>
    </sheetView>
  </sheetViews>
  <sheetFormatPr defaultRowHeight="12.75"/>
  <cols>
    <col min="1" max="1" width="5.42578125" style="1" bestFit="1" customWidth="1"/>
    <col min="2" max="2" width="67" style="1" bestFit="1" customWidth="1"/>
    <col min="3" max="3" width="20.7109375" style="5" customWidth="1"/>
    <col min="4" max="4" width="9.28515625" style="1" bestFit="1" customWidth="1"/>
    <col min="5" max="5" width="10.425781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300" t="s">
        <v>32</v>
      </c>
      <c r="C1" s="300"/>
      <c r="D1" s="300"/>
      <c r="E1" s="300"/>
    </row>
    <row r="2" spans="1:8" ht="13.5" thickBot="1"/>
    <row r="3" spans="1:8" ht="15">
      <c r="B3" s="106" t="s">
        <v>2264</v>
      </c>
      <c r="C3" s="302"/>
    </row>
    <row r="4" spans="1:8" ht="15">
      <c r="B4" s="108" t="s">
        <v>2265</v>
      </c>
      <c r="C4" s="303"/>
    </row>
    <row r="5" spans="1:8" ht="15">
      <c r="B5" s="108"/>
      <c r="C5" s="303"/>
    </row>
    <row r="6" spans="1:8" ht="15">
      <c r="B6" s="108" t="s">
        <v>2235</v>
      </c>
      <c r="C6" s="303"/>
    </row>
    <row r="7" spans="1:8" ht="30">
      <c r="B7" s="108" t="s">
        <v>2266</v>
      </c>
      <c r="C7" s="303"/>
    </row>
    <row r="8" spans="1:8" ht="30.75" thickBot="1">
      <c r="B8" s="109" t="s">
        <v>2267</v>
      </c>
      <c r="C8" s="304"/>
    </row>
    <row r="11" spans="1:8">
      <c r="B11" s="1" t="s">
        <v>106</v>
      </c>
    </row>
    <row r="12" spans="1:8">
      <c r="B12" s="6" t="s">
        <v>107</v>
      </c>
      <c r="C12" s="7" t="s">
        <v>108</v>
      </c>
      <c r="D12" s="6" t="s">
        <v>109</v>
      </c>
      <c r="E12" s="6" t="s">
        <v>110</v>
      </c>
      <c r="F12" s="8" t="s">
        <v>111</v>
      </c>
      <c r="G12" s="8" t="s">
        <v>112</v>
      </c>
      <c r="H12" s="8" t="s">
        <v>113</v>
      </c>
    </row>
    <row r="13" spans="1:8">
      <c r="B13" s="2" t="s">
        <v>1224</v>
      </c>
      <c r="C13" s="9"/>
      <c r="D13" s="2"/>
      <c r="E13" s="2"/>
      <c r="F13" s="10"/>
      <c r="G13" s="10">
        <v>53800</v>
      </c>
      <c r="H13" s="10">
        <v>29.58</v>
      </c>
    </row>
    <row r="14" spans="1:8">
      <c r="B14" s="2" t="s">
        <v>388</v>
      </c>
      <c r="C14" s="9"/>
      <c r="D14" s="2"/>
      <c r="E14" s="2"/>
      <c r="F14" s="10"/>
      <c r="G14" s="10">
        <v>127549.85</v>
      </c>
      <c r="H14" s="10">
        <v>70.13</v>
      </c>
    </row>
    <row r="15" spans="1:8">
      <c r="B15" s="2" t="s">
        <v>186</v>
      </c>
      <c r="C15" s="9"/>
      <c r="D15" s="2"/>
      <c r="E15" s="2"/>
      <c r="F15" s="10"/>
      <c r="G15" s="10">
        <v>181349.85</v>
      </c>
      <c r="H15" s="10">
        <v>99.71</v>
      </c>
    </row>
    <row r="16" spans="1:8">
      <c r="B16" s="2" t="s">
        <v>325</v>
      </c>
      <c r="C16" s="9"/>
      <c r="D16" s="2"/>
      <c r="E16" s="2"/>
      <c r="F16" s="10"/>
      <c r="G16" s="10">
        <v>519.65902449999703</v>
      </c>
      <c r="H16" s="10">
        <v>0.29000000000000625</v>
      </c>
    </row>
    <row r="17" spans="2:8">
      <c r="B17" s="2" t="s">
        <v>188</v>
      </c>
      <c r="C17" s="9"/>
      <c r="D17" s="2"/>
      <c r="E17" s="2"/>
      <c r="F17" s="10"/>
      <c r="G17" s="10">
        <v>181869.5090245</v>
      </c>
      <c r="H17" s="10">
        <v>100</v>
      </c>
    </row>
    <row r="18" spans="2:8">
      <c r="B18" s="1" t="s">
        <v>189</v>
      </c>
    </row>
    <row r="19" spans="2:8">
      <c r="B19" s="1" t="s">
        <v>190</v>
      </c>
    </row>
    <row r="20" spans="2:8">
      <c r="B20" s="2"/>
    </row>
    <row r="21" spans="2:8" ht="25.5">
      <c r="B21" s="11" t="s">
        <v>191</v>
      </c>
      <c r="C21" s="5" t="s">
        <v>192</v>
      </c>
    </row>
    <row r="22" spans="2:8">
      <c r="B22" s="2"/>
    </row>
    <row r="23" spans="2:8">
      <c r="B23" s="2" t="s">
        <v>193</v>
      </c>
    </row>
    <row r="24" spans="2:8">
      <c r="B24" s="2" t="s">
        <v>194</v>
      </c>
    </row>
    <row r="25" spans="2:8">
      <c r="B25" s="2" t="s">
        <v>1633</v>
      </c>
      <c r="C25" s="9"/>
    </row>
    <row r="26" spans="2:8">
      <c r="B26" s="2" t="s">
        <v>1225</v>
      </c>
      <c r="C26" s="9"/>
    </row>
    <row r="27" spans="2:8">
      <c r="B27" s="2" t="s">
        <v>1632</v>
      </c>
      <c r="C27" s="9"/>
    </row>
    <row r="28" spans="2:8">
      <c r="B28" s="2" t="s">
        <v>1226</v>
      </c>
      <c r="C28" s="9"/>
    </row>
    <row r="29" spans="2:8">
      <c r="B29" s="2" t="s">
        <v>1631</v>
      </c>
      <c r="C29" s="9"/>
    </row>
    <row r="30" spans="2:8">
      <c r="B30" s="2" t="s">
        <v>1227</v>
      </c>
      <c r="C30" s="9"/>
    </row>
    <row r="31" spans="2:8">
      <c r="B31" s="2" t="s">
        <v>1630</v>
      </c>
      <c r="C31" s="9"/>
    </row>
    <row r="32" spans="2:8">
      <c r="B32" s="2" t="s">
        <v>1228</v>
      </c>
      <c r="C32" s="9"/>
    </row>
    <row r="33" spans="2:3">
      <c r="B33" s="34" t="s">
        <v>1416</v>
      </c>
      <c r="C33" s="35"/>
    </row>
    <row r="34" spans="2:3">
      <c r="B34" s="34" t="s">
        <v>1629</v>
      </c>
      <c r="C34" s="15"/>
    </row>
    <row r="35" spans="2:3">
      <c r="C35" s="15"/>
    </row>
  </sheetData>
  <mergeCells count="2">
    <mergeCell ref="B1:E1"/>
    <mergeCell ref="C3:C8"/>
  </mergeCells>
  <hyperlinks>
    <hyperlink ref="A1" location="Index!A1" display="Index" xr:uid="{FCB5F306-86AC-428A-AE9E-2CF2ABA8FC1C}"/>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6D52-A5AC-4CE6-BDB3-6A5F67139A9B}">
  <dimension ref="A1:H56"/>
  <sheetViews>
    <sheetView workbookViewId="0">
      <selection activeCell="B1" sqref="B1:E1"/>
    </sheetView>
  </sheetViews>
  <sheetFormatPr defaultRowHeight="12.75"/>
  <cols>
    <col min="1" max="1" width="5.42578125" style="1" bestFit="1" customWidth="1"/>
    <col min="2" max="2" width="69.85546875" style="1" bestFit="1" customWidth="1"/>
    <col min="3" max="3" width="20.7109375" style="15" customWidth="1"/>
    <col min="4" max="4" width="11.140625" style="1" bestFit="1" customWidth="1"/>
    <col min="5" max="5" width="14.57031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300" t="s">
        <v>26</v>
      </c>
      <c r="C1" s="300"/>
      <c r="D1" s="300"/>
      <c r="E1" s="300"/>
    </row>
    <row r="2" spans="1:8" ht="13.5" thickBot="1"/>
    <row r="3" spans="1:8" ht="15">
      <c r="B3" s="106" t="s">
        <v>2268</v>
      </c>
      <c r="C3" s="319"/>
    </row>
    <row r="4" spans="1:8" ht="30">
      <c r="B4" s="108" t="s">
        <v>2269</v>
      </c>
      <c r="C4" s="320"/>
    </row>
    <row r="5" spans="1:8" ht="15">
      <c r="B5" s="108"/>
      <c r="C5" s="320"/>
    </row>
    <row r="6" spans="1:8" ht="15">
      <c r="B6" s="108" t="s">
        <v>2235</v>
      </c>
      <c r="C6" s="320"/>
    </row>
    <row r="7" spans="1:8" ht="15">
      <c r="B7" s="108" t="s">
        <v>2270</v>
      </c>
      <c r="C7" s="320"/>
    </row>
    <row r="8" spans="1:8" ht="15.75" thickBot="1">
      <c r="B8" s="109" t="s">
        <v>2271</v>
      </c>
      <c r="C8" s="321"/>
    </row>
    <row r="10" spans="1:8">
      <c r="B10" s="1" t="s">
        <v>106</v>
      </c>
    </row>
    <row r="12" spans="1:8">
      <c r="B12" s="6" t="s">
        <v>107</v>
      </c>
      <c r="C12" s="36" t="s">
        <v>108</v>
      </c>
      <c r="D12" s="6" t="s">
        <v>109</v>
      </c>
      <c r="E12" s="6" t="s">
        <v>110</v>
      </c>
      <c r="F12" s="8" t="s">
        <v>111</v>
      </c>
      <c r="G12" s="8" t="s">
        <v>112</v>
      </c>
      <c r="H12" s="8" t="s">
        <v>113</v>
      </c>
    </row>
    <row r="13" spans="1:8">
      <c r="B13" s="2" t="s">
        <v>114</v>
      </c>
    </row>
    <row r="14" spans="1:8">
      <c r="B14" s="2" t="s">
        <v>115</v>
      </c>
    </row>
    <row r="15" spans="1:8">
      <c r="B15" s="2" t="s">
        <v>116</v>
      </c>
    </row>
    <row r="16" spans="1:8">
      <c r="B16" s="1" t="s">
        <v>1276</v>
      </c>
      <c r="C16" s="15">
        <v>5.45</v>
      </c>
      <c r="D16" s="1" t="s">
        <v>118</v>
      </c>
      <c r="E16" s="1" t="s">
        <v>1277</v>
      </c>
      <c r="F16" s="4">
        <v>500000</v>
      </c>
      <c r="G16" s="4">
        <v>494.19</v>
      </c>
      <c r="H16" s="4">
        <v>8.7100000000000009</v>
      </c>
    </row>
    <row r="17" spans="2:8">
      <c r="B17" s="1" t="s">
        <v>1278</v>
      </c>
      <c r="C17" s="15">
        <v>6.87</v>
      </c>
      <c r="D17" s="1" t="s">
        <v>118</v>
      </c>
      <c r="E17" s="1" t="s">
        <v>1279</v>
      </c>
      <c r="F17" s="4">
        <v>71000</v>
      </c>
      <c r="G17" s="4">
        <v>77.59</v>
      </c>
      <c r="H17" s="4">
        <v>1.37</v>
      </c>
    </row>
    <row r="18" spans="2:8">
      <c r="B18" s="1" t="s">
        <v>749</v>
      </c>
      <c r="C18" s="15">
        <v>4.12</v>
      </c>
      <c r="D18" s="1" t="s">
        <v>118</v>
      </c>
      <c r="E18" s="1" t="s">
        <v>750</v>
      </c>
      <c r="F18" s="4">
        <v>2100</v>
      </c>
      <c r="G18" s="4">
        <v>2.1800000000000002</v>
      </c>
      <c r="H18" s="4">
        <v>0.04</v>
      </c>
    </row>
    <row r="19" spans="2:8">
      <c r="B19" s="2" t="s">
        <v>124</v>
      </c>
      <c r="C19" s="35"/>
      <c r="D19" s="2"/>
      <c r="E19" s="2"/>
      <c r="F19" s="10"/>
      <c r="G19" s="10">
        <f>SUM(G12:G18)</f>
        <v>573.95999999999992</v>
      </c>
      <c r="H19" s="10">
        <f>SUM(H12:H18)</f>
        <v>10.120000000000001</v>
      </c>
    </row>
    <row r="20" spans="2:8">
      <c r="B20" s="2" t="s">
        <v>369</v>
      </c>
    </row>
    <row r="21" spans="2:8">
      <c r="B21" s="1" t="s">
        <v>1280</v>
      </c>
      <c r="C21" s="15">
        <v>7.12</v>
      </c>
      <c r="D21" s="1" t="s">
        <v>370</v>
      </c>
      <c r="E21" s="1" t="s">
        <v>1281</v>
      </c>
      <c r="F21" s="4">
        <v>50</v>
      </c>
      <c r="G21" s="4">
        <v>557.54999999999995</v>
      </c>
      <c r="H21" s="4">
        <v>9.83</v>
      </c>
    </row>
    <row r="22" spans="2:8">
      <c r="B22" s="1" t="s">
        <v>1639</v>
      </c>
      <c r="C22" s="15">
        <v>6.72</v>
      </c>
      <c r="D22" s="1" t="s">
        <v>370</v>
      </c>
      <c r="E22" s="1" t="s">
        <v>1282</v>
      </c>
      <c r="F22" s="4">
        <v>50</v>
      </c>
      <c r="G22" s="4">
        <v>553.79999999999995</v>
      </c>
      <c r="H22" s="4">
        <v>9.76</v>
      </c>
    </row>
    <row r="23" spans="2:8">
      <c r="B23" s="1" t="s">
        <v>1638</v>
      </c>
      <c r="C23" s="15">
        <v>6.6</v>
      </c>
      <c r="D23" s="1" t="s">
        <v>370</v>
      </c>
      <c r="E23" s="1" t="s">
        <v>1283</v>
      </c>
      <c r="F23" s="4">
        <v>50</v>
      </c>
      <c r="G23" s="4">
        <v>521.97</v>
      </c>
      <c r="H23" s="4">
        <v>9.1999999999999993</v>
      </c>
    </row>
    <row r="24" spans="2:8">
      <c r="B24" s="1" t="s">
        <v>1637</v>
      </c>
      <c r="C24" s="15">
        <v>6.95</v>
      </c>
      <c r="D24" s="1" t="s">
        <v>370</v>
      </c>
      <c r="E24" s="1" t="s">
        <v>1284</v>
      </c>
      <c r="F24" s="4">
        <v>50</v>
      </c>
      <c r="G24" s="4">
        <v>519.42999999999995</v>
      </c>
      <c r="H24" s="4">
        <v>9.16</v>
      </c>
    </row>
    <row r="25" spans="2:8">
      <c r="B25" s="1" t="s">
        <v>1285</v>
      </c>
      <c r="C25" s="15">
        <v>6.79</v>
      </c>
      <c r="D25" s="1" t="s">
        <v>370</v>
      </c>
      <c r="E25" s="1" t="s">
        <v>1286</v>
      </c>
      <c r="F25" s="4">
        <v>50</v>
      </c>
      <c r="G25" s="4">
        <v>518.16</v>
      </c>
      <c r="H25" s="4">
        <v>9.1300000000000008</v>
      </c>
    </row>
    <row r="26" spans="2:8">
      <c r="B26" s="1" t="s">
        <v>1636</v>
      </c>
      <c r="C26" s="15">
        <v>6.9</v>
      </c>
      <c r="D26" s="1" t="s">
        <v>370</v>
      </c>
      <c r="E26" s="1" t="s">
        <v>1287</v>
      </c>
      <c r="F26" s="4">
        <v>50</v>
      </c>
      <c r="G26" s="4">
        <v>497.33</v>
      </c>
      <c r="H26" s="4">
        <v>8.77</v>
      </c>
    </row>
    <row r="27" spans="2:8">
      <c r="B27" s="1" t="s">
        <v>1635</v>
      </c>
      <c r="C27" s="15">
        <v>6.96</v>
      </c>
      <c r="D27" s="1" t="s">
        <v>370</v>
      </c>
      <c r="E27" s="1" t="s">
        <v>1288</v>
      </c>
      <c r="F27" s="4">
        <v>30</v>
      </c>
      <c r="G27" s="4">
        <v>330.52</v>
      </c>
      <c r="H27" s="4">
        <v>5.83</v>
      </c>
    </row>
    <row r="28" spans="2:8">
      <c r="B28" s="2" t="s">
        <v>384</v>
      </c>
      <c r="C28" s="35"/>
      <c r="D28" s="2"/>
      <c r="E28" s="2"/>
      <c r="F28" s="10"/>
      <c r="G28" s="10">
        <f>SUM(G20:G27)</f>
        <v>3498.7599999999998</v>
      </c>
      <c r="H28" s="10">
        <f>SUM(H20:H27)</f>
        <v>61.680000000000007</v>
      </c>
    </row>
    <row r="29" spans="2:8">
      <c r="B29" s="2" t="s">
        <v>385</v>
      </c>
    </row>
    <row r="30" spans="2:8">
      <c r="B30" s="1" t="s">
        <v>1479</v>
      </c>
      <c r="C30" s="15">
        <v>5.4050000000000002</v>
      </c>
      <c r="D30" s="1" t="s">
        <v>370</v>
      </c>
      <c r="E30" s="1" t="s">
        <v>1194</v>
      </c>
      <c r="F30" s="4">
        <v>50</v>
      </c>
      <c r="G30" s="4">
        <v>526.26</v>
      </c>
      <c r="H30" s="4">
        <v>9.2799999999999994</v>
      </c>
    </row>
    <row r="31" spans="2:8">
      <c r="B31" s="2" t="s">
        <v>387</v>
      </c>
      <c r="C31" s="35"/>
      <c r="D31" s="2"/>
      <c r="E31" s="2"/>
      <c r="F31" s="10"/>
      <c r="G31" s="10">
        <f>SUM(G29:G30)</f>
        <v>526.26</v>
      </c>
      <c r="H31" s="10">
        <f>SUM(H29:H30)</f>
        <v>9.2799999999999994</v>
      </c>
    </row>
    <row r="32" spans="2:8">
      <c r="B32" s="2" t="s">
        <v>388</v>
      </c>
      <c r="C32" s="35"/>
      <c r="D32" s="2"/>
      <c r="E32" s="2"/>
      <c r="F32" s="10"/>
      <c r="G32" s="10">
        <v>929.56</v>
      </c>
      <c r="H32" s="10">
        <v>16.39</v>
      </c>
    </row>
    <row r="33" spans="2:8">
      <c r="B33" s="2" t="s">
        <v>186</v>
      </c>
      <c r="C33" s="35"/>
      <c r="D33" s="2"/>
      <c r="E33" s="2"/>
      <c r="F33" s="10"/>
      <c r="G33" s="10">
        <v>5528.5399999999991</v>
      </c>
      <c r="H33" s="10">
        <v>97.46</v>
      </c>
    </row>
    <row r="34" spans="2:8">
      <c r="B34" s="2" t="s">
        <v>325</v>
      </c>
      <c r="C34" s="35"/>
      <c r="D34" s="2"/>
      <c r="E34" s="2"/>
      <c r="F34" s="10"/>
      <c r="G34" s="10">
        <v>144.2445704200004</v>
      </c>
      <c r="H34" s="10">
        <v>2.5400000000000063</v>
      </c>
    </row>
    <row r="35" spans="2:8">
      <c r="B35" s="2" t="s">
        <v>188</v>
      </c>
      <c r="C35" s="35"/>
      <c r="D35" s="2"/>
      <c r="E35" s="2"/>
      <c r="F35" s="10"/>
      <c r="G35" s="10">
        <v>5672.7845704199999</v>
      </c>
      <c r="H35" s="10">
        <v>100</v>
      </c>
    </row>
    <row r="36" spans="2:8">
      <c r="B36" s="1" t="s">
        <v>189</v>
      </c>
    </row>
    <row r="37" spans="2:8">
      <c r="B37" s="1" t="s">
        <v>190</v>
      </c>
    </row>
    <row r="38" spans="2:8">
      <c r="B38" s="2"/>
    </row>
    <row r="39" spans="2:8" ht="25.5">
      <c r="B39" s="11" t="s">
        <v>191</v>
      </c>
      <c r="C39" s="15" t="s">
        <v>192</v>
      </c>
    </row>
    <row r="40" spans="2:8">
      <c r="B40" s="2"/>
    </row>
    <row r="41" spans="2:8">
      <c r="B41" s="2" t="s">
        <v>193</v>
      </c>
    </row>
    <row r="42" spans="2:8">
      <c r="B42" s="2" t="s">
        <v>194</v>
      </c>
    </row>
    <row r="43" spans="2:8">
      <c r="B43" s="2" t="s">
        <v>1289</v>
      </c>
      <c r="C43" s="35"/>
    </row>
    <row r="44" spans="2:8">
      <c r="B44" s="2" t="s">
        <v>1290</v>
      </c>
      <c r="C44" s="35"/>
    </row>
    <row r="45" spans="2:8">
      <c r="B45" s="2" t="s">
        <v>1291</v>
      </c>
      <c r="C45" s="35"/>
    </row>
    <row r="46" spans="2:8">
      <c r="B46" s="2" t="s">
        <v>1292</v>
      </c>
      <c r="C46" s="35"/>
    </row>
    <row r="47" spans="2:8">
      <c r="B47" s="2" t="s">
        <v>1293</v>
      </c>
      <c r="C47" s="35"/>
    </row>
    <row r="48" spans="2:8">
      <c r="B48" s="2" t="s">
        <v>1294</v>
      </c>
      <c r="C48" s="35"/>
    </row>
    <row r="49" spans="2:3">
      <c r="B49" s="2" t="s">
        <v>1295</v>
      </c>
      <c r="C49" s="35"/>
    </row>
    <row r="50" spans="2:3">
      <c r="B50" s="2" t="s">
        <v>1296</v>
      </c>
      <c r="C50" s="35"/>
    </row>
    <row r="51" spans="2:3">
      <c r="B51" s="2" t="s">
        <v>1297</v>
      </c>
      <c r="C51" s="35"/>
    </row>
    <row r="52" spans="2:3">
      <c r="B52" s="2" t="s">
        <v>1298</v>
      </c>
      <c r="C52" s="35"/>
    </row>
    <row r="53" spans="2:3">
      <c r="B53" s="2" t="s">
        <v>1299</v>
      </c>
      <c r="C53" s="35"/>
    </row>
    <row r="54" spans="2:3">
      <c r="B54" s="2" t="s">
        <v>1300</v>
      </c>
      <c r="C54" s="35"/>
    </row>
    <row r="55" spans="2:3">
      <c r="B55" s="2" t="s">
        <v>203</v>
      </c>
      <c r="C55" s="35"/>
    </row>
    <row r="56" spans="2:3">
      <c r="B56" s="34" t="s">
        <v>1634</v>
      </c>
    </row>
  </sheetData>
  <mergeCells count="2">
    <mergeCell ref="B1:E1"/>
    <mergeCell ref="C3:C8"/>
  </mergeCells>
  <hyperlinks>
    <hyperlink ref="A1" location="Index!A1" display="Index" xr:uid="{1F2643F0-665F-41A6-BB59-FA5A32284A2A}"/>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94ADE-CD5D-4CB3-9284-F6468AD86913}">
  <dimension ref="A1:H55"/>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9.28515625" style="1" bestFit="1" customWidth="1"/>
    <col min="5" max="5" width="12.7109375" style="1" bestFit="1" customWidth="1"/>
    <col min="6" max="6" width="10.5703125" style="4" bestFit="1" customWidth="1"/>
    <col min="7" max="7" width="18.140625" style="4" bestFit="1" customWidth="1"/>
    <col min="8" max="8" width="9.140625" style="4" bestFit="1"/>
    <col min="9" max="16384" width="9.140625" style="1"/>
  </cols>
  <sheetData>
    <row r="1" spans="1:8">
      <c r="A1" s="3" t="s">
        <v>0</v>
      </c>
      <c r="B1" s="300" t="s">
        <v>24</v>
      </c>
      <c r="C1" s="300"/>
      <c r="D1" s="300"/>
      <c r="E1" s="300"/>
    </row>
    <row r="2" spans="1:8" ht="13.5" thickBot="1"/>
    <row r="3" spans="1:8" ht="15">
      <c r="B3" s="106" t="s">
        <v>2272</v>
      </c>
      <c r="C3" s="302"/>
    </row>
    <row r="4" spans="1:8" ht="30">
      <c r="B4" s="108" t="s">
        <v>2273</v>
      </c>
      <c r="C4" s="303"/>
    </row>
    <row r="5" spans="1:8" ht="15">
      <c r="B5" s="108"/>
      <c r="C5" s="303"/>
    </row>
    <row r="6" spans="1:8" ht="15">
      <c r="B6" s="108" t="s">
        <v>2235</v>
      </c>
      <c r="C6" s="303"/>
    </row>
    <row r="7" spans="1:8" ht="15">
      <c r="B7" s="108" t="s">
        <v>2274</v>
      </c>
      <c r="C7" s="303"/>
    </row>
    <row r="8" spans="1:8" ht="15.75" thickBot="1">
      <c r="B8" s="109" t="s">
        <v>2275</v>
      </c>
      <c r="C8" s="304"/>
    </row>
    <row r="10" spans="1:8">
      <c r="B10" s="1" t="s">
        <v>106</v>
      </c>
    </row>
    <row r="12" spans="1:8">
      <c r="B12" s="6" t="s">
        <v>107</v>
      </c>
      <c r="C12" s="36" t="s">
        <v>108</v>
      </c>
      <c r="D12" s="6" t="s">
        <v>109</v>
      </c>
      <c r="E12" s="6" t="s">
        <v>110</v>
      </c>
      <c r="F12" s="8" t="s">
        <v>111</v>
      </c>
      <c r="G12" s="8" t="s">
        <v>112</v>
      </c>
      <c r="H12" s="8" t="s">
        <v>113</v>
      </c>
    </row>
    <row r="13" spans="1:8">
      <c r="B13" s="2" t="s">
        <v>114</v>
      </c>
    </row>
    <row r="14" spans="1:8">
      <c r="B14" s="2" t="s">
        <v>115</v>
      </c>
    </row>
    <row r="15" spans="1:8">
      <c r="B15" s="2" t="s">
        <v>116</v>
      </c>
    </row>
    <row r="16" spans="1:8">
      <c r="B16" s="1" t="s">
        <v>361</v>
      </c>
      <c r="C16" s="15">
        <v>6.65</v>
      </c>
      <c r="D16" s="1" t="s">
        <v>118</v>
      </c>
      <c r="E16" s="1" t="s">
        <v>362</v>
      </c>
      <c r="F16" s="4">
        <v>9950000</v>
      </c>
      <c r="G16" s="4">
        <v>9942.81</v>
      </c>
      <c r="H16" s="4">
        <v>37.479999999999997</v>
      </c>
    </row>
    <row r="17" spans="2:8">
      <c r="B17" s="1" t="s">
        <v>641</v>
      </c>
      <c r="C17" s="15">
        <v>5.03</v>
      </c>
      <c r="D17" s="1" t="s">
        <v>118</v>
      </c>
      <c r="E17" s="1" t="s">
        <v>642</v>
      </c>
      <c r="F17" s="4">
        <v>7000000</v>
      </c>
      <c r="G17" s="4">
        <v>7249.21</v>
      </c>
      <c r="H17" s="4">
        <v>27.33</v>
      </c>
    </row>
    <row r="18" spans="2:8">
      <c r="B18" s="1" t="s">
        <v>1155</v>
      </c>
      <c r="C18" s="15">
        <v>6.42</v>
      </c>
      <c r="D18" s="1" t="s">
        <v>118</v>
      </c>
      <c r="E18" s="1" t="s">
        <v>1156</v>
      </c>
      <c r="F18" s="4">
        <v>4300000</v>
      </c>
      <c r="G18" s="4">
        <v>4381.2700000000004</v>
      </c>
      <c r="H18" s="4">
        <v>16.510000000000002</v>
      </c>
    </row>
    <row r="19" spans="2:8">
      <c r="B19" s="1" t="s">
        <v>653</v>
      </c>
      <c r="C19" s="15">
        <v>6.64</v>
      </c>
      <c r="D19" s="1" t="s">
        <v>118</v>
      </c>
      <c r="E19" s="1" t="s">
        <v>654</v>
      </c>
      <c r="F19" s="4">
        <v>1500000</v>
      </c>
      <c r="G19" s="4">
        <v>1440.75</v>
      </c>
      <c r="H19" s="4">
        <v>5.43</v>
      </c>
    </row>
    <row r="20" spans="2:8">
      <c r="B20" s="1" t="s">
        <v>1301</v>
      </c>
      <c r="C20" s="15">
        <v>4.8</v>
      </c>
      <c r="D20" s="1" t="s">
        <v>118</v>
      </c>
      <c r="E20" s="1" t="s">
        <v>1302</v>
      </c>
      <c r="F20" s="4">
        <v>500000</v>
      </c>
      <c r="G20" s="4">
        <v>552.87</v>
      </c>
      <c r="H20" s="4">
        <v>2.08</v>
      </c>
    </row>
    <row r="21" spans="2:8">
      <c r="B21" s="1" t="s">
        <v>1303</v>
      </c>
      <c r="C21" s="15">
        <v>5.73</v>
      </c>
      <c r="D21" s="1" t="s">
        <v>118</v>
      </c>
      <c r="E21" s="1" t="s">
        <v>1304</v>
      </c>
      <c r="F21" s="4">
        <v>500000</v>
      </c>
      <c r="G21" s="4">
        <v>537.25</v>
      </c>
      <c r="H21" s="4">
        <v>2.0299999999999998</v>
      </c>
    </row>
    <row r="22" spans="2:8">
      <c r="B22" s="1" t="s">
        <v>1305</v>
      </c>
      <c r="C22" s="15">
        <v>4.76</v>
      </c>
      <c r="D22" s="1" t="s">
        <v>118</v>
      </c>
      <c r="E22" s="1" t="s">
        <v>1306</v>
      </c>
      <c r="F22" s="4">
        <v>217000</v>
      </c>
      <c r="G22" s="4">
        <v>240.64</v>
      </c>
      <c r="H22" s="4">
        <v>0.91</v>
      </c>
    </row>
    <row r="23" spans="2:8">
      <c r="B23" s="1" t="s">
        <v>1307</v>
      </c>
      <c r="C23" s="15">
        <v>5.08</v>
      </c>
      <c r="D23" s="1" t="s">
        <v>118</v>
      </c>
      <c r="E23" s="1" t="s">
        <v>1308</v>
      </c>
      <c r="F23" s="4">
        <v>190000</v>
      </c>
      <c r="G23" s="4">
        <v>212.48</v>
      </c>
      <c r="H23" s="4">
        <v>0.8</v>
      </c>
    </row>
    <row r="24" spans="2:8">
      <c r="B24" s="1" t="s">
        <v>844</v>
      </c>
      <c r="C24" s="15">
        <v>4.45</v>
      </c>
      <c r="D24" s="1" t="s">
        <v>118</v>
      </c>
      <c r="E24" s="1" t="s">
        <v>845</v>
      </c>
      <c r="F24" s="4">
        <v>195000</v>
      </c>
      <c r="G24" s="4">
        <v>208.31</v>
      </c>
      <c r="H24" s="4">
        <v>0.79</v>
      </c>
    </row>
    <row r="25" spans="2:8">
      <c r="B25" s="1" t="s">
        <v>499</v>
      </c>
      <c r="C25" s="15">
        <v>6.2</v>
      </c>
      <c r="D25" s="1" t="s">
        <v>118</v>
      </c>
      <c r="E25" s="1" t="s">
        <v>500</v>
      </c>
      <c r="F25" s="4">
        <v>160900</v>
      </c>
      <c r="G25" s="4">
        <v>156.13999999999999</v>
      </c>
      <c r="H25" s="4">
        <v>0.59</v>
      </c>
    </row>
    <row r="26" spans="2:8">
      <c r="B26" s="1" t="s">
        <v>1309</v>
      </c>
      <c r="C26" s="15">
        <v>5.12</v>
      </c>
      <c r="D26" s="1" t="s">
        <v>118</v>
      </c>
      <c r="E26" s="1" t="s">
        <v>1310</v>
      </c>
      <c r="F26" s="4">
        <v>86000</v>
      </c>
      <c r="G26" s="4">
        <v>96.11</v>
      </c>
      <c r="H26" s="4">
        <v>0.36</v>
      </c>
    </row>
    <row r="27" spans="2:8">
      <c r="B27" s="1" t="s">
        <v>1311</v>
      </c>
      <c r="C27" s="15">
        <v>5.09</v>
      </c>
      <c r="D27" s="1" t="s">
        <v>118</v>
      </c>
      <c r="E27" s="1" t="s">
        <v>1312</v>
      </c>
      <c r="F27" s="4">
        <v>53000</v>
      </c>
      <c r="G27" s="4">
        <v>59.03</v>
      </c>
      <c r="H27" s="4">
        <v>0.22</v>
      </c>
    </row>
    <row r="28" spans="2:8">
      <c r="B28" s="1" t="s">
        <v>643</v>
      </c>
      <c r="C28" s="15">
        <v>6.56</v>
      </c>
      <c r="D28" s="1" t="s">
        <v>118</v>
      </c>
      <c r="E28" s="1" t="s">
        <v>644</v>
      </c>
      <c r="F28" s="4">
        <v>49100</v>
      </c>
      <c r="G28" s="4">
        <v>54.45</v>
      </c>
      <c r="H28" s="4">
        <v>0.21</v>
      </c>
    </row>
    <row r="29" spans="2:8">
      <c r="B29" s="1" t="s">
        <v>1212</v>
      </c>
      <c r="C29" s="15">
        <v>6.03</v>
      </c>
      <c r="D29" s="1" t="s">
        <v>118</v>
      </c>
      <c r="E29" s="1" t="s">
        <v>1213</v>
      </c>
      <c r="F29" s="4">
        <v>36000</v>
      </c>
      <c r="G29" s="4">
        <v>39.78</v>
      </c>
      <c r="H29" s="4">
        <v>0.15</v>
      </c>
    </row>
    <row r="30" spans="2:8">
      <c r="B30" s="2" t="s">
        <v>124</v>
      </c>
      <c r="C30" s="35"/>
      <c r="D30" s="2"/>
      <c r="E30" s="2"/>
      <c r="F30" s="10"/>
      <c r="G30" s="10">
        <f>SUM(G12:G29)</f>
        <v>25171.1</v>
      </c>
      <c r="H30" s="10">
        <f>SUM(H12:H29)</f>
        <v>94.89</v>
      </c>
    </row>
    <row r="31" spans="2:8">
      <c r="B31" s="2" t="s">
        <v>388</v>
      </c>
      <c r="C31" s="35"/>
      <c r="D31" s="2"/>
      <c r="E31" s="2"/>
      <c r="F31" s="10"/>
      <c r="G31" s="10">
        <v>1042.3</v>
      </c>
      <c r="H31" s="10">
        <v>3.93</v>
      </c>
    </row>
    <row r="32" spans="2:8">
      <c r="B32" s="2" t="s">
        <v>186</v>
      </c>
      <c r="C32" s="35"/>
      <c r="D32" s="2"/>
      <c r="E32" s="2"/>
      <c r="F32" s="10"/>
      <c r="G32" s="10">
        <v>26213.399999999998</v>
      </c>
      <c r="H32" s="10">
        <v>98.81</v>
      </c>
    </row>
    <row r="33" spans="2:8">
      <c r="B33" s="2" t="s">
        <v>325</v>
      </c>
      <c r="C33" s="35"/>
      <c r="D33" s="2"/>
      <c r="E33" s="2"/>
      <c r="F33" s="10"/>
      <c r="G33" s="10">
        <v>315.65426680000314</v>
      </c>
      <c r="H33" s="10">
        <v>1.1899999999999977</v>
      </c>
    </row>
    <row r="34" spans="2:8">
      <c r="B34" s="2" t="s">
        <v>188</v>
      </c>
      <c r="C34" s="35"/>
      <c r="D34" s="2"/>
      <c r="E34" s="2"/>
      <c r="F34" s="10"/>
      <c r="G34" s="10">
        <v>26529.054266800002</v>
      </c>
      <c r="H34" s="10">
        <v>100</v>
      </c>
    </row>
    <row r="35" spans="2:8">
      <c r="B35" s="1" t="s">
        <v>189</v>
      </c>
    </row>
    <row r="36" spans="2:8">
      <c r="B36" s="1" t="s">
        <v>190</v>
      </c>
    </row>
    <row r="37" spans="2:8">
      <c r="B37" s="2"/>
    </row>
    <row r="38" spans="2:8" ht="25.5">
      <c r="B38" s="11" t="s">
        <v>191</v>
      </c>
      <c r="C38" s="15" t="s">
        <v>192</v>
      </c>
    </row>
    <row r="39" spans="2:8">
      <c r="B39" s="2"/>
    </row>
    <row r="40" spans="2:8">
      <c r="B40" s="2" t="s">
        <v>193</v>
      </c>
    </row>
    <row r="41" spans="2:8">
      <c r="B41" s="2" t="s">
        <v>194</v>
      </c>
    </row>
    <row r="42" spans="2:8">
      <c r="B42" s="2" t="s">
        <v>1313</v>
      </c>
      <c r="C42" s="35"/>
    </row>
    <row r="43" spans="2:8">
      <c r="B43" s="2" t="s">
        <v>1314</v>
      </c>
      <c r="C43" s="35"/>
    </row>
    <row r="44" spans="2:8">
      <c r="B44" s="2" t="s">
        <v>1315</v>
      </c>
      <c r="C44" s="35"/>
    </row>
    <row r="45" spans="2:8">
      <c r="B45" s="2" t="s">
        <v>1316</v>
      </c>
      <c r="C45" s="35"/>
    </row>
    <row r="46" spans="2:8">
      <c r="B46" s="2" t="s">
        <v>1317</v>
      </c>
      <c r="C46" s="35"/>
    </row>
    <row r="47" spans="2:8">
      <c r="B47" s="2" t="s">
        <v>1318</v>
      </c>
      <c r="C47" s="35"/>
    </row>
    <row r="48" spans="2:8">
      <c r="B48" s="2" t="s">
        <v>1319</v>
      </c>
      <c r="C48" s="35"/>
    </row>
    <row r="49" spans="2:3">
      <c r="B49" s="2" t="s">
        <v>1320</v>
      </c>
      <c r="C49" s="35"/>
    </row>
    <row r="50" spans="2:3">
      <c r="B50" s="2" t="s">
        <v>1321</v>
      </c>
      <c r="C50" s="35"/>
    </row>
    <row r="51" spans="2:3">
      <c r="B51" s="2" t="s">
        <v>1322</v>
      </c>
      <c r="C51" s="35"/>
    </row>
    <row r="52" spans="2:3">
      <c r="B52" s="2" t="s">
        <v>1323</v>
      </c>
      <c r="C52" s="35"/>
    </row>
    <row r="53" spans="2:3">
      <c r="B53" s="2" t="s">
        <v>1324</v>
      </c>
      <c r="C53" s="35"/>
    </row>
    <row r="54" spans="2:3">
      <c r="B54" s="2" t="s">
        <v>203</v>
      </c>
      <c r="C54" s="35"/>
    </row>
    <row r="55" spans="2:3">
      <c r="B55" s="34" t="s">
        <v>1640</v>
      </c>
    </row>
  </sheetData>
  <mergeCells count="2">
    <mergeCell ref="B1:E1"/>
    <mergeCell ref="C3:C8"/>
  </mergeCells>
  <hyperlinks>
    <hyperlink ref="A1" location="Index!A1" display="Index" xr:uid="{CA07A47D-5F62-498A-8B90-1020B776916E}"/>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96753-8250-4AE1-9B13-0FAA1B6F5013}">
  <dimension ref="A1:H68"/>
  <sheetViews>
    <sheetView workbookViewId="0">
      <selection activeCell="B1" sqref="B1:E1"/>
    </sheetView>
  </sheetViews>
  <sheetFormatPr defaultRowHeight="12.75"/>
  <cols>
    <col min="1" max="1" width="5.42578125" style="1" bestFit="1" customWidth="1"/>
    <col min="2" max="2" width="73.7109375" style="1" bestFit="1" customWidth="1"/>
    <col min="3" max="3" width="20.7109375" style="15" customWidth="1"/>
    <col min="4" max="4" width="13.5703125" style="1" bestFit="1" customWidth="1"/>
    <col min="5" max="5" width="14.28515625" style="1" bestFit="1" customWidth="1"/>
    <col min="6" max="6" width="10.5703125" style="4" bestFit="1" customWidth="1"/>
    <col min="7" max="7" width="18.140625" style="4" bestFit="1" customWidth="1"/>
    <col min="8" max="8" width="9.140625" style="4" bestFit="1"/>
    <col min="9" max="16384" width="9.140625" style="1"/>
  </cols>
  <sheetData>
    <row r="1" spans="1:8">
      <c r="A1" s="3" t="s">
        <v>0</v>
      </c>
      <c r="B1" s="300" t="s">
        <v>6</v>
      </c>
      <c r="C1" s="300"/>
      <c r="D1" s="300"/>
      <c r="E1" s="300"/>
    </row>
    <row r="2" spans="1:8" ht="13.5" thickBot="1"/>
    <row r="3" spans="1:8" ht="15">
      <c r="B3" s="106" t="s">
        <v>2276</v>
      </c>
      <c r="C3" s="319"/>
    </row>
    <row r="4" spans="1:8" ht="45">
      <c r="B4" s="108" t="s">
        <v>2277</v>
      </c>
      <c r="C4" s="320"/>
    </row>
    <row r="5" spans="1:8" ht="15">
      <c r="B5" s="108"/>
      <c r="C5" s="320"/>
    </row>
    <row r="6" spans="1:8" ht="15">
      <c r="B6" s="108" t="s">
        <v>2235</v>
      </c>
      <c r="C6" s="320"/>
    </row>
    <row r="7" spans="1:8" ht="15">
      <c r="B7" s="108" t="s">
        <v>2278</v>
      </c>
      <c r="C7" s="320"/>
    </row>
    <row r="8" spans="1:8" ht="30.75" thickBot="1">
      <c r="B8" s="109" t="s">
        <v>2279</v>
      </c>
      <c r="C8" s="321"/>
    </row>
    <row r="10" spans="1:8">
      <c r="B10" s="1" t="s">
        <v>106</v>
      </c>
    </row>
    <row r="12" spans="1:8">
      <c r="B12" s="6" t="s">
        <v>107</v>
      </c>
      <c r="C12" s="36" t="s">
        <v>108</v>
      </c>
      <c r="D12" s="6" t="s">
        <v>109</v>
      </c>
      <c r="E12" s="6" t="s">
        <v>110</v>
      </c>
      <c r="F12" s="8" t="s">
        <v>111</v>
      </c>
      <c r="G12" s="8" t="s">
        <v>112</v>
      </c>
      <c r="H12" s="8" t="s">
        <v>113</v>
      </c>
    </row>
    <row r="13" spans="1:8">
      <c r="B13" s="2" t="s">
        <v>114</v>
      </c>
    </row>
    <row r="14" spans="1:8">
      <c r="B14" s="2" t="s">
        <v>115</v>
      </c>
    </row>
    <row r="15" spans="1:8">
      <c r="B15" s="2" t="s">
        <v>116</v>
      </c>
    </row>
    <row r="16" spans="1:8">
      <c r="B16" s="1" t="s">
        <v>641</v>
      </c>
      <c r="C16" s="15">
        <v>5.03</v>
      </c>
      <c r="D16" s="1" t="s">
        <v>118</v>
      </c>
      <c r="E16" s="1" t="s">
        <v>642</v>
      </c>
      <c r="F16" s="4">
        <v>2700000</v>
      </c>
      <c r="G16" s="4">
        <v>2796.12</v>
      </c>
      <c r="H16" s="4">
        <v>5.87</v>
      </c>
    </row>
    <row r="17" spans="2:8">
      <c r="B17" s="1" t="s">
        <v>941</v>
      </c>
      <c r="C17" s="15">
        <v>3.67</v>
      </c>
      <c r="D17" s="1" t="s">
        <v>118</v>
      </c>
      <c r="E17" s="1" t="s">
        <v>942</v>
      </c>
      <c r="F17" s="4">
        <v>2500000</v>
      </c>
      <c r="G17" s="4">
        <v>2554.56</v>
      </c>
      <c r="H17" s="4">
        <v>5.37</v>
      </c>
    </row>
    <row r="18" spans="2:8">
      <c r="B18" s="1" t="s">
        <v>1353</v>
      </c>
      <c r="C18" s="15">
        <v>4.62</v>
      </c>
      <c r="D18" s="1" t="s">
        <v>118</v>
      </c>
      <c r="E18" s="1" t="s">
        <v>1354</v>
      </c>
      <c r="F18" s="4">
        <v>500000</v>
      </c>
      <c r="G18" s="4">
        <v>530.9</v>
      </c>
      <c r="H18" s="4">
        <v>1.1200000000000001</v>
      </c>
    </row>
    <row r="19" spans="2:8">
      <c r="B19" s="1" t="s">
        <v>1355</v>
      </c>
      <c r="C19" s="15">
        <v>4.41</v>
      </c>
      <c r="D19" s="1" t="s">
        <v>118</v>
      </c>
      <c r="E19" s="1" t="s">
        <v>1356</v>
      </c>
      <c r="F19" s="4">
        <v>368000</v>
      </c>
      <c r="G19" s="4">
        <v>387.58</v>
      </c>
      <c r="H19" s="4">
        <v>0.81</v>
      </c>
    </row>
    <row r="20" spans="2:8">
      <c r="B20" s="1" t="s">
        <v>1357</v>
      </c>
      <c r="C20" s="15">
        <v>4.76</v>
      </c>
      <c r="D20" s="1" t="s">
        <v>118</v>
      </c>
      <c r="E20" s="1" t="s">
        <v>1358</v>
      </c>
      <c r="F20" s="4">
        <v>200000</v>
      </c>
      <c r="G20" s="4">
        <v>219.98</v>
      </c>
      <c r="H20" s="4">
        <v>0.46</v>
      </c>
    </row>
    <row r="21" spans="2:8">
      <c r="B21" s="1" t="s">
        <v>1359</v>
      </c>
      <c r="C21" s="15">
        <v>4.26</v>
      </c>
      <c r="D21" s="1" t="s">
        <v>118</v>
      </c>
      <c r="E21" s="1" t="s">
        <v>1360</v>
      </c>
      <c r="F21" s="4">
        <v>200000</v>
      </c>
      <c r="G21" s="4">
        <v>212.11</v>
      </c>
      <c r="H21" s="4">
        <v>0.45</v>
      </c>
    </row>
    <row r="22" spans="2:8">
      <c r="B22" s="1" t="s">
        <v>1361</v>
      </c>
      <c r="C22" s="15">
        <v>4.67</v>
      </c>
      <c r="D22" s="1" t="s">
        <v>118</v>
      </c>
      <c r="E22" s="1" t="s">
        <v>1362</v>
      </c>
      <c r="F22" s="4">
        <v>100000</v>
      </c>
      <c r="G22" s="4">
        <v>106.14</v>
      </c>
      <c r="H22" s="4">
        <v>0.22</v>
      </c>
    </row>
    <row r="23" spans="2:8">
      <c r="B23" s="1" t="s">
        <v>1363</v>
      </c>
      <c r="C23" s="15">
        <v>5.83</v>
      </c>
      <c r="D23" s="1" t="s">
        <v>118</v>
      </c>
      <c r="E23" s="1" t="s">
        <v>1364</v>
      </c>
      <c r="F23" s="4">
        <v>85000</v>
      </c>
      <c r="G23" s="4">
        <v>92.99</v>
      </c>
      <c r="H23" s="4">
        <v>0.2</v>
      </c>
    </row>
    <row r="24" spans="2:8">
      <c r="B24" s="1" t="s">
        <v>1365</v>
      </c>
      <c r="C24" s="15">
        <v>5.81</v>
      </c>
      <c r="D24" s="1" t="s">
        <v>118</v>
      </c>
      <c r="E24" s="1" t="s">
        <v>1366</v>
      </c>
      <c r="F24" s="4">
        <v>41300</v>
      </c>
      <c r="G24" s="4">
        <v>44.77</v>
      </c>
      <c r="H24" s="4">
        <v>0.09</v>
      </c>
    </row>
    <row r="25" spans="2:8">
      <c r="B25" s="2" t="s">
        <v>124</v>
      </c>
      <c r="C25" s="35"/>
      <c r="D25" s="2"/>
      <c r="E25" s="2"/>
      <c r="F25" s="10"/>
      <c r="G25" s="10">
        <f>SUM(G12:G24)</f>
        <v>6945.15</v>
      </c>
      <c r="H25" s="10">
        <f>SUM(H12:H24)</f>
        <v>14.59</v>
      </c>
    </row>
    <row r="26" spans="2:8">
      <c r="B26" s="2" t="s">
        <v>369</v>
      </c>
    </row>
    <row r="27" spans="2:8">
      <c r="B27" s="1" t="s">
        <v>877</v>
      </c>
      <c r="C27" s="15">
        <v>4.6100000000000003</v>
      </c>
      <c r="D27" s="1" t="s">
        <v>370</v>
      </c>
      <c r="E27" s="1" t="s">
        <v>878</v>
      </c>
      <c r="F27" s="4">
        <v>400</v>
      </c>
      <c r="G27" s="4">
        <v>4060.7</v>
      </c>
      <c r="H27" s="4">
        <v>8.5299999999999994</v>
      </c>
    </row>
    <row r="28" spans="2:8">
      <c r="B28" s="1" t="s">
        <v>1511</v>
      </c>
      <c r="C28" s="15">
        <v>4.58</v>
      </c>
      <c r="D28" s="1" t="s">
        <v>370</v>
      </c>
      <c r="E28" s="1" t="s">
        <v>851</v>
      </c>
      <c r="F28" s="4">
        <v>300</v>
      </c>
      <c r="G28" s="4">
        <v>3097.79</v>
      </c>
      <c r="H28" s="4">
        <v>6.51</v>
      </c>
    </row>
    <row r="29" spans="2:8">
      <c r="B29" s="1" t="s">
        <v>1367</v>
      </c>
      <c r="C29" s="15">
        <v>6.33</v>
      </c>
      <c r="D29" s="1" t="s">
        <v>370</v>
      </c>
      <c r="E29" s="1" t="s">
        <v>1368</v>
      </c>
      <c r="F29" s="4">
        <v>280</v>
      </c>
      <c r="G29" s="4">
        <v>2782.07</v>
      </c>
      <c r="H29" s="4">
        <v>5.84</v>
      </c>
    </row>
    <row r="30" spans="2:8">
      <c r="B30" s="1" t="s">
        <v>372</v>
      </c>
      <c r="C30" s="15">
        <v>5.5</v>
      </c>
      <c r="D30" s="1" t="s">
        <v>370</v>
      </c>
      <c r="E30" s="1" t="s">
        <v>373</v>
      </c>
      <c r="F30" s="4">
        <v>250</v>
      </c>
      <c r="G30" s="4">
        <v>2646.68</v>
      </c>
      <c r="H30" s="4">
        <v>5.56</v>
      </c>
    </row>
    <row r="31" spans="2:8">
      <c r="B31" s="1" t="s">
        <v>1554</v>
      </c>
      <c r="C31" s="15">
        <v>4.59</v>
      </c>
      <c r="D31" s="1" t="s">
        <v>370</v>
      </c>
      <c r="E31" s="1" t="s">
        <v>1106</v>
      </c>
      <c r="F31" s="4">
        <v>250</v>
      </c>
      <c r="G31" s="4">
        <v>2586.0500000000002</v>
      </c>
      <c r="H31" s="4">
        <v>5.43</v>
      </c>
    </row>
    <row r="32" spans="2:8">
      <c r="B32" s="1" t="s">
        <v>1552</v>
      </c>
      <c r="C32" s="15">
        <v>4.57</v>
      </c>
      <c r="D32" s="1" t="s">
        <v>370</v>
      </c>
      <c r="E32" s="1" t="s">
        <v>1107</v>
      </c>
      <c r="F32" s="4">
        <v>250</v>
      </c>
      <c r="G32" s="4">
        <v>2572.34</v>
      </c>
      <c r="H32" s="4">
        <v>5.4</v>
      </c>
    </row>
    <row r="33" spans="2:8">
      <c r="B33" s="1" t="s">
        <v>1369</v>
      </c>
      <c r="C33" s="15">
        <v>4.41</v>
      </c>
      <c r="D33" s="1" t="s">
        <v>370</v>
      </c>
      <c r="E33" s="1" t="s">
        <v>1370</v>
      </c>
      <c r="F33" s="4">
        <v>250</v>
      </c>
      <c r="G33" s="4">
        <v>2505.3000000000002</v>
      </c>
      <c r="H33" s="4">
        <v>5.26</v>
      </c>
    </row>
    <row r="34" spans="2:8">
      <c r="B34" s="1" t="s">
        <v>1582</v>
      </c>
      <c r="C34" s="15">
        <v>6.86</v>
      </c>
      <c r="D34" s="1" t="s">
        <v>1264</v>
      </c>
      <c r="E34" s="1" t="s">
        <v>1265</v>
      </c>
      <c r="F34" s="4">
        <v>210</v>
      </c>
      <c r="G34" s="4">
        <v>2178.62</v>
      </c>
      <c r="H34" s="4">
        <v>4.58</v>
      </c>
    </row>
    <row r="35" spans="2:8">
      <c r="B35" s="1" t="s">
        <v>1650</v>
      </c>
      <c r="C35" s="15">
        <v>5.46</v>
      </c>
      <c r="D35" s="1" t="s">
        <v>370</v>
      </c>
      <c r="E35" s="1" t="s">
        <v>1371</v>
      </c>
      <c r="F35" s="4">
        <v>150</v>
      </c>
      <c r="G35" s="4">
        <v>1667.76</v>
      </c>
      <c r="H35" s="4">
        <v>3.5</v>
      </c>
    </row>
    <row r="36" spans="2:8">
      <c r="B36" s="1" t="s">
        <v>1492</v>
      </c>
      <c r="C36" s="15">
        <v>5.0599999999999996</v>
      </c>
      <c r="D36" s="1" t="s">
        <v>374</v>
      </c>
      <c r="E36" s="1" t="s">
        <v>1185</v>
      </c>
      <c r="F36" s="4">
        <v>150</v>
      </c>
      <c r="G36" s="4">
        <v>1489.15</v>
      </c>
      <c r="H36" s="4">
        <v>3.13</v>
      </c>
    </row>
    <row r="37" spans="2:8">
      <c r="B37" s="1" t="s">
        <v>1649</v>
      </c>
      <c r="C37" s="15">
        <v>4.57</v>
      </c>
      <c r="D37" s="1" t="s">
        <v>370</v>
      </c>
      <c r="E37" s="1" t="s">
        <v>871</v>
      </c>
      <c r="F37" s="4">
        <v>90</v>
      </c>
      <c r="G37" s="4">
        <v>931.94</v>
      </c>
      <c r="H37" s="4">
        <v>1.96</v>
      </c>
    </row>
    <row r="38" spans="2:8">
      <c r="B38" s="1" t="s">
        <v>1648</v>
      </c>
      <c r="C38" s="15">
        <v>8.77</v>
      </c>
      <c r="D38" s="1" t="s">
        <v>1372</v>
      </c>
      <c r="E38" s="1" t="s">
        <v>1373</v>
      </c>
      <c r="F38" s="4">
        <v>90</v>
      </c>
      <c r="G38" s="4">
        <v>924.84</v>
      </c>
      <c r="H38" s="4">
        <v>1.94</v>
      </c>
    </row>
    <row r="39" spans="2:8">
      <c r="B39" s="1" t="s">
        <v>1647</v>
      </c>
      <c r="C39" s="15">
        <v>5.5</v>
      </c>
      <c r="D39" s="1" t="s">
        <v>370</v>
      </c>
      <c r="E39" s="1" t="s">
        <v>1374</v>
      </c>
      <c r="F39" s="4">
        <v>4000000</v>
      </c>
      <c r="G39" s="4">
        <v>540.15</v>
      </c>
      <c r="H39" s="4">
        <v>1.1299999999999999</v>
      </c>
    </row>
    <row r="40" spans="2:8">
      <c r="B40" s="1" t="s">
        <v>1490</v>
      </c>
      <c r="C40" s="15">
        <v>5.79</v>
      </c>
      <c r="D40" s="1" t="s">
        <v>374</v>
      </c>
      <c r="E40" s="1" t="s">
        <v>376</v>
      </c>
      <c r="F40" s="4">
        <v>250</v>
      </c>
      <c r="G40" s="4">
        <v>526.79</v>
      </c>
      <c r="H40" s="4">
        <v>1.1100000000000001</v>
      </c>
    </row>
    <row r="41" spans="2:8">
      <c r="B41" s="1" t="s">
        <v>1646</v>
      </c>
      <c r="C41" s="15">
        <v>6.44</v>
      </c>
      <c r="D41" s="1" t="s">
        <v>374</v>
      </c>
      <c r="E41" s="1" t="s">
        <v>874</v>
      </c>
      <c r="F41" s="4">
        <v>250</v>
      </c>
      <c r="G41" s="4">
        <v>518.07000000000005</v>
      </c>
      <c r="H41" s="4">
        <v>1.0900000000000001</v>
      </c>
    </row>
    <row r="42" spans="2:8">
      <c r="B42" s="1" t="s">
        <v>1645</v>
      </c>
      <c r="C42" s="15">
        <v>8.61</v>
      </c>
      <c r="D42" s="1" t="s">
        <v>379</v>
      </c>
      <c r="E42" s="1" t="s">
        <v>1375</v>
      </c>
      <c r="F42" s="4">
        <v>8</v>
      </c>
      <c r="G42" s="4">
        <v>81.260000000000005</v>
      </c>
      <c r="H42" s="4">
        <v>0.17</v>
      </c>
    </row>
    <row r="43" spans="2:8">
      <c r="B43" s="2" t="s">
        <v>384</v>
      </c>
      <c r="C43" s="35"/>
      <c r="D43" s="2"/>
      <c r="E43" s="2"/>
      <c r="F43" s="10"/>
      <c r="G43" s="10">
        <f>SUM(G26:G42)</f>
        <v>29109.51</v>
      </c>
      <c r="H43" s="10">
        <f>SUM(H26:H42)</f>
        <v>61.14</v>
      </c>
    </row>
    <row r="44" spans="2:8">
      <c r="B44" s="2" t="s">
        <v>125</v>
      </c>
    </row>
    <row r="45" spans="2:8">
      <c r="B45" s="1" t="s">
        <v>1475</v>
      </c>
      <c r="C45" s="15">
        <v>4.1100000000000003</v>
      </c>
      <c r="D45" s="1" t="s">
        <v>128</v>
      </c>
      <c r="E45" s="1" t="s">
        <v>1198</v>
      </c>
      <c r="F45" s="4">
        <v>2500</v>
      </c>
      <c r="G45" s="4">
        <v>2406.25</v>
      </c>
      <c r="H45" s="4">
        <v>5.05</v>
      </c>
    </row>
    <row r="46" spans="2:8">
      <c r="B46" s="2" t="s">
        <v>183</v>
      </c>
      <c r="C46" s="35"/>
      <c r="D46" s="2"/>
      <c r="E46" s="2"/>
      <c r="F46" s="10"/>
      <c r="G46" s="10">
        <f>SUM(G44:G45)</f>
        <v>2406.25</v>
      </c>
      <c r="H46" s="10">
        <f>SUM(H44:H45)</f>
        <v>5.05</v>
      </c>
    </row>
    <row r="47" spans="2:8">
      <c r="B47" s="2" t="s">
        <v>184</v>
      </c>
      <c r="C47" s="35"/>
      <c r="D47" s="2"/>
      <c r="E47" s="2"/>
      <c r="F47" s="10"/>
      <c r="G47" s="10">
        <v>8200</v>
      </c>
      <c r="H47" s="10">
        <v>17.22</v>
      </c>
    </row>
    <row r="48" spans="2:8">
      <c r="B48" s="2" t="s">
        <v>185</v>
      </c>
      <c r="C48" s="35"/>
      <c r="D48" s="2"/>
      <c r="E48" s="2"/>
      <c r="F48" s="10"/>
      <c r="G48" s="10">
        <v>64.11</v>
      </c>
      <c r="H48" s="10">
        <v>0.13</v>
      </c>
    </row>
    <row r="49" spans="2:8">
      <c r="B49" s="2" t="s">
        <v>186</v>
      </c>
      <c r="C49" s="35"/>
      <c r="D49" s="2"/>
      <c r="E49" s="2"/>
      <c r="F49" s="10"/>
      <c r="G49" s="10">
        <v>46725.020000000004</v>
      </c>
      <c r="H49" s="10">
        <v>98.13</v>
      </c>
    </row>
    <row r="50" spans="2:8">
      <c r="B50" s="2" t="s">
        <v>325</v>
      </c>
      <c r="C50" s="35"/>
      <c r="D50" s="2"/>
      <c r="E50" s="2"/>
      <c r="F50" s="10"/>
      <c r="G50" s="10">
        <v>888.55938399999343</v>
      </c>
      <c r="H50" s="10">
        <v>1.8700000000000045</v>
      </c>
    </row>
    <row r="51" spans="2:8">
      <c r="B51" s="2" t="s">
        <v>188</v>
      </c>
      <c r="C51" s="35"/>
      <c r="D51" s="2"/>
      <c r="E51" s="2"/>
      <c r="F51" s="10"/>
      <c r="G51" s="10">
        <v>47613.579383999997</v>
      </c>
      <c r="H51" s="10">
        <v>100</v>
      </c>
    </row>
    <row r="52" spans="2:8">
      <c r="B52" s="1" t="s">
        <v>189</v>
      </c>
    </row>
    <row r="53" spans="2:8">
      <c r="B53" s="1" t="s">
        <v>190</v>
      </c>
    </row>
    <row r="54" spans="2:8">
      <c r="B54" s="2"/>
    </row>
    <row r="55" spans="2:8" ht="25.5">
      <c r="B55" s="11" t="s">
        <v>191</v>
      </c>
      <c r="C55" s="15" t="s">
        <v>192</v>
      </c>
    </row>
    <row r="56" spans="2:8">
      <c r="B56" s="2"/>
    </row>
    <row r="57" spans="2:8">
      <c r="B57" s="2" t="s">
        <v>193</v>
      </c>
    </row>
    <row r="58" spans="2:8">
      <c r="B58" s="2" t="s">
        <v>194</v>
      </c>
    </row>
    <row r="59" spans="2:8">
      <c r="B59" s="2" t="s">
        <v>1376</v>
      </c>
      <c r="C59" s="35"/>
    </row>
    <row r="60" spans="2:8">
      <c r="B60" s="2" t="s">
        <v>1377</v>
      </c>
      <c r="C60" s="35"/>
    </row>
    <row r="61" spans="2:8">
      <c r="B61" s="2" t="s">
        <v>1378</v>
      </c>
      <c r="C61" s="35"/>
    </row>
    <row r="62" spans="2:8">
      <c r="B62" s="2" t="s">
        <v>1379</v>
      </c>
      <c r="C62" s="35"/>
    </row>
    <row r="63" spans="2:8">
      <c r="B63" s="2" t="s">
        <v>1644</v>
      </c>
      <c r="C63" s="35"/>
    </row>
    <row r="64" spans="2:8">
      <c r="B64" s="2" t="s">
        <v>1380</v>
      </c>
      <c r="C64" s="35"/>
    </row>
    <row r="65" spans="2:3">
      <c r="B65" s="2" t="s">
        <v>1643</v>
      </c>
      <c r="C65" s="35"/>
    </row>
    <row r="66" spans="2:3">
      <c r="B66" s="2" t="s">
        <v>1642</v>
      </c>
      <c r="C66" s="35"/>
    </row>
    <row r="67" spans="2:3">
      <c r="B67" s="2" t="s">
        <v>203</v>
      </c>
      <c r="C67" s="35"/>
    </row>
    <row r="68" spans="2:3">
      <c r="B68" s="34" t="s">
        <v>1641</v>
      </c>
    </row>
  </sheetData>
  <mergeCells count="2">
    <mergeCell ref="B1:E1"/>
    <mergeCell ref="C3:C8"/>
  </mergeCells>
  <hyperlinks>
    <hyperlink ref="A1" location="Index!A1" display="Index" xr:uid="{05F878A4-B849-4B1E-B0FC-E907BE289254}"/>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3FD90-50EB-48EF-AB4F-D2A8F610823D}">
  <dimension ref="A1:H58"/>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1.140625" style="1" bestFit="1" customWidth="1"/>
    <col min="5" max="5" width="14.140625" style="1" bestFit="1" customWidth="1"/>
    <col min="6" max="6" width="10.5703125" style="4" bestFit="1" customWidth="1"/>
    <col min="7" max="7" width="18.140625" style="4" bestFit="1" customWidth="1"/>
    <col min="8" max="8" width="9.140625" style="4" bestFit="1"/>
    <col min="9" max="16384" width="9.140625" style="1"/>
  </cols>
  <sheetData>
    <row r="1" spans="1:8">
      <c r="A1" s="3" t="s">
        <v>0</v>
      </c>
      <c r="B1" s="300" t="s">
        <v>9</v>
      </c>
      <c r="C1" s="300"/>
      <c r="D1" s="300"/>
      <c r="E1" s="300"/>
    </row>
    <row r="2" spans="1:8" ht="13.5" thickBot="1"/>
    <row r="3" spans="1:8" ht="15">
      <c r="B3" s="106" t="s">
        <v>2280</v>
      </c>
      <c r="C3" s="302"/>
    </row>
    <row r="4" spans="1:8" ht="15">
      <c r="B4" s="108" t="s">
        <v>2281</v>
      </c>
      <c r="C4" s="303"/>
    </row>
    <row r="5" spans="1:8" ht="15">
      <c r="B5" s="108" t="s">
        <v>2235</v>
      </c>
      <c r="C5" s="303"/>
    </row>
    <row r="6" spans="1:8" ht="15">
      <c r="B6" s="108" t="s">
        <v>2282</v>
      </c>
      <c r="C6" s="303"/>
    </row>
    <row r="7" spans="1:8" ht="30.75" thickBot="1">
      <c r="B7" s="109" t="s">
        <v>2256</v>
      </c>
      <c r="C7" s="304"/>
    </row>
    <row r="9" spans="1:8">
      <c r="B9" s="1" t="s">
        <v>106</v>
      </c>
    </row>
    <row r="11" spans="1:8">
      <c r="B11" s="6" t="s">
        <v>107</v>
      </c>
      <c r="C11" s="36" t="s">
        <v>108</v>
      </c>
      <c r="D11" s="6" t="s">
        <v>109</v>
      </c>
      <c r="E11" s="6" t="s">
        <v>110</v>
      </c>
      <c r="F11" s="8" t="s">
        <v>111</v>
      </c>
      <c r="G11" s="8" t="s">
        <v>112</v>
      </c>
      <c r="H11" s="8" t="s">
        <v>113</v>
      </c>
    </row>
    <row r="12" spans="1:8">
      <c r="B12" s="2" t="s">
        <v>114</v>
      </c>
    </row>
    <row r="13" spans="1:8">
      <c r="B13" s="2" t="s">
        <v>115</v>
      </c>
    </row>
    <row r="14" spans="1:8">
      <c r="B14" s="2" t="s">
        <v>116</v>
      </c>
    </row>
    <row r="15" spans="1:8">
      <c r="B15" s="1" t="s">
        <v>837</v>
      </c>
      <c r="C15" s="15">
        <v>4.33</v>
      </c>
      <c r="D15" s="1" t="s">
        <v>118</v>
      </c>
      <c r="E15" s="1" t="s">
        <v>838</v>
      </c>
      <c r="F15" s="4">
        <v>2500000</v>
      </c>
      <c r="G15" s="4">
        <v>2632.13</v>
      </c>
      <c r="H15" s="4">
        <v>11.69</v>
      </c>
    </row>
    <row r="16" spans="1:8">
      <c r="B16" s="1" t="s">
        <v>745</v>
      </c>
      <c r="C16" s="15">
        <v>4.2699999999999996</v>
      </c>
      <c r="D16" s="1" t="s">
        <v>118</v>
      </c>
      <c r="E16" s="1" t="s">
        <v>746</v>
      </c>
      <c r="F16" s="4">
        <v>11400</v>
      </c>
      <c r="G16" s="4">
        <v>12.03</v>
      </c>
      <c r="H16" s="4">
        <v>0.05</v>
      </c>
    </row>
    <row r="17" spans="2:8">
      <c r="B17" s="2" t="s">
        <v>124</v>
      </c>
      <c r="C17" s="35"/>
      <c r="D17" s="2"/>
      <c r="E17" s="2"/>
      <c r="F17" s="10"/>
      <c r="G17" s="10">
        <f>SUM(G11:G16)</f>
        <v>2644.1600000000003</v>
      </c>
      <c r="H17" s="10">
        <f>SUM(H11:H16)</f>
        <v>11.74</v>
      </c>
    </row>
    <row r="18" spans="2:8">
      <c r="B18" s="2" t="s">
        <v>369</v>
      </c>
    </row>
    <row r="19" spans="2:8">
      <c r="B19" s="1" t="s">
        <v>1502</v>
      </c>
      <c r="C19" s="15">
        <v>4.93</v>
      </c>
      <c r="D19" s="1" t="s">
        <v>370</v>
      </c>
      <c r="E19" s="1" t="s">
        <v>668</v>
      </c>
      <c r="F19" s="4">
        <v>200</v>
      </c>
      <c r="G19" s="4">
        <v>2031.95</v>
      </c>
      <c r="H19" s="4">
        <v>9.0299999999999994</v>
      </c>
    </row>
    <row r="20" spans="2:8">
      <c r="B20" s="1" t="s">
        <v>1550</v>
      </c>
      <c r="C20" s="15">
        <v>5.92</v>
      </c>
      <c r="D20" s="1" t="s">
        <v>869</v>
      </c>
      <c r="E20" s="1" t="s">
        <v>870</v>
      </c>
      <c r="F20" s="4">
        <v>200</v>
      </c>
      <c r="G20" s="4">
        <v>2029.62</v>
      </c>
      <c r="H20" s="4">
        <v>9.02</v>
      </c>
    </row>
    <row r="21" spans="2:8">
      <c r="B21" s="1" t="s">
        <v>669</v>
      </c>
      <c r="C21" s="15">
        <v>6.34</v>
      </c>
      <c r="D21" s="1" t="s">
        <v>370</v>
      </c>
      <c r="E21" s="1" t="s">
        <v>670</v>
      </c>
      <c r="F21" s="4">
        <v>200</v>
      </c>
      <c r="G21" s="4">
        <v>2009.66</v>
      </c>
      <c r="H21" s="4">
        <v>8.93</v>
      </c>
    </row>
    <row r="22" spans="2:8">
      <c r="B22" s="1" t="s">
        <v>864</v>
      </c>
      <c r="C22" s="15">
        <v>4.79</v>
      </c>
      <c r="D22" s="1" t="s">
        <v>370</v>
      </c>
      <c r="E22" s="1" t="s">
        <v>865</v>
      </c>
      <c r="F22" s="4">
        <v>150</v>
      </c>
      <c r="G22" s="4">
        <v>1558.83</v>
      </c>
      <c r="H22" s="4">
        <v>6.92</v>
      </c>
    </row>
    <row r="23" spans="2:8">
      <c r="B23" s="1" t="s">
        <v>1626</v>
      </c>
      <c r="C23" s="15">
        <v>5.83</v>
      </c>
      <c r="D23" s="1" t="s">
        <v>379</v>
      </c>
      <c r="E23" s="1" t="s">
        <v>850</v>
      </c>
      <c r="F23" s="4">
        <v>150</v>
      </c>
      <c r="G23" s="4">
        <v>1527.24</v>
      </c>
      <c r="H23" s="4">
        <v>6.78</v>
      </c>
    </row>
    <row r="24" spans="2:8">
      <c r="B24" s="1" t="s">
        <v>1658</v>
      </c>
      <c r="C24" s="15">
        <v>5.05</v>
      </c>
      <c r="D24" s="1" t="s">
        <v>370</v>
      </c>
      <c r="E24" s="1" t="s">
        <v>1325</v>
      </c>
      <c r="F24" s="4">
        <v>150</v>
      </c>
      <c r="G24" s="4">
        <v>1497.24</v>
      </c>
      <c r="H24" s="4">
        <v>6.65</v>
      </c>
    </row>
    <row r="25" spans="2:8">
      <c r="B25" s="1" t="s">
        <v>1657</v>
      </c>
      <c r="C25" s="15">
        <v>6.29</v>
      </c>
      <c r="D25" s="1" t="s">
        <v>680</v>
      </c>
      <c r="E25" s="1" t="s">
        <v>868</v>
      </c>
      <c r="F25" s="4">
        <v>150</v>
      </c>
      <c r="G25" s="4">
        <v>1489.29</v>
      </c>
      <c r="H25" s="4">
        <v>6.62</v>
      </c>
    </row>
    <row r="26" spans="2:8">
      <c r="B26" s="1" t="s">
        <v>1656</v>
      </c>
      <c r="C26" s="15">
        <v>4.95</v>
      </c>
      <c r="D26" s="1" t="s">
        <v>370</v>
      </c>
      <c r="E26" s="1" t="s">
        <v>862</v>
      </c>
      <c r="F26" s="4">
        <v>100</v>
      </c>
      <c r="G26" s="4">
        <v>1040.26</v>
      </c>
      <c r="H26" s="4">
        <v>4.62</v>
      </c>
    </row>
    <row r="27" spans="2:8">
      <c r="B27" s="1" t="s">
        <v>1655</v>
      </c>
      <c r="C27" s="15">
        <v>4.88</v>
      </c>
      <c r="D27" s="1" t="s">
        <v>370</v>
      </c>
      <c r="E27" s="1" t="s">
        <v>1326</v>
      </c>
      <c r="F27" s="4">
        <v>100</v>
      </c>
      <c r="G27" s="4">
        <v>1040.24</v>
      </c>
      <c r="H27" s="4">
        <v>4.62</v>
      </c>
    </row>
    <row r="28" spans="2:8">
      <c r="B28" s="1" t="s">
        <v>1654</v>
      </c>
      <c r="C28" s="15">
        <v>4.67</v>
      </c>
      <c r="D28" s="1" t="s">
        <v>370</v>
      </c>
      <c r="E28" s="1" t="s">
        <v>1327</v>
      </c>
      <c r="F28" s="4">
        <v>100</v>
      </c>
      <c r="G28" s="4">
        <v>1037.96</v>
      </c>
      <c r="H28" s="4">
        <v>4.6100000000000003</v>
      </c>
    </row>
    <row r="29" spans="2:8">
      <c r="B29" s="1" t="s">
        <v>1653</v>
      </c>
      <c r="C29" s="15">
        <v>5</v>
      </c>
      <c r="D29" s="1" t="s">
        <v>370</v>
      </c>
      <c r="E29" s="1" t="s">
        <v>1328</v>
      </c>
      <c r="F29" s="4">
        <v>100</v>
      </c>
      <c r="G29" s="4">
        <v>1033.07</v>
      </c>
      <c r="H29" s="4">
        <v>4.59</v>
      </c>
    </row>
    <row r="30" spans="2:8">
      <c r="B30" s="1" t="s">
        <v>1652</v>
      </c>
      <c r="C30" s="15">
        <v>5.64</v>
      </c>
      <c r="D30" s="1" t="s">
        <v>370</v>
      </c>
      <c r="E30" s="1" t="s">
        <v>664</v>
      </c>
      <c r="F30" s="4">
        <v>60</v>
      </c>
      <c r="G30" s="4">
        <v>669.57</v>
      </c>
      <c r="H30" s="4">
        <v>2.97</v>
      </c>
    </row>
    <row r="31" spans="2:8">
      <c r="B31" s="1" t="s">
        <v>1490</v>
      </c>
      <c r="C31" s="15">
        <v>5.79</v>
      </c>
      <c r="D31" s="1" t="s">
        <v>374</v>
      </c>
      <c r="E31" s="1" t="s">
        <v>376</v>
      </c>
      <c r="F31" s="4">
        <v>250</v>
      </c>
      <c r="G31" s="4">
        <v>526.79</v>
      </c>
      <c r="H31" s="4">
        <v>2.34</v>
      </c>
    </row>
    <row r="32" spans="2:8">
      <c r="B32" s="1" t="s">
        <v>1113</v>
      </c>
      <c r="C32" s="15">
        <v>4.5199999999999996</v>
      </c>
      <c r="D32" s="1" t="s">
        <v>370</v>
      </c>
      <c r="E32" s="1" t="s">
        <v>1114</v>
      </c>
      <c r="F32" s="4">
        <v>9</v>
      </c>
      <c r="G32" s="4">
        <v>92.6</v>
      </c>
      <c r="H32" s="4">
        <v>0.41</v>
      </c>
    </row>
    <row r="33" spans="2:8">
      <c r="B33" s="1" t="s">
        <v>1486</v>
      </c>
      <c r="C33" s="15">
        <v>5.73</v>
      </c>
      <c r="D33" s="1" t="s">
        <v>370</v>
      </c>
      <c r="E33" s="1" t="s">
        <v>1189</v>
      </c>
      <c r="F33" s="4">
        <v>1</v>
      </c>
      <c r="G33" s="4">
        <v>10.66</v>
      </c>
      <c r="H33" s="4">
        <v>0.05</v>
      </c>
    </row>
    <row r="34" spans="2:8">
      <c r="B34" s="2" t="s">
        <v>384</v>
      </c>
      <c r="C34" s="35"/>
      <c r="D34" s="2"/>
      <c r="E34" s="2"/>
      <c r="F34" s="10"/>
      <c r="G34" s="10">
        <f>SUM(G18:G33)</f>
        <v>17594.979999999996</v>
      </c>
      <c r="H34" s="10">
        <f>SUM(H18:H33)</f>
        <v>78.16</v>
      </c>
    </row>
    <row r="35" spans="2:8">
      <c r="B35" s="2" t="s">
        <v>125</v>
      </c>
    </row>
    <row r="36" spans="2:8">
      <c r="B36" s="1" t="s">
        <v>1423</v>
      </c>
      <c r="C36" s="15">
        <v>5.5</v>
      </c>
      <c r="D36" s="1" t="s">
        <v>128</v>
      </c>
      <c r="E36" s="1" t="s">
        <v>1137</v>
      </c>
      <c r="F36" s="4">
        <v>300</v>
      </c>
      <c r="G36" s="4">
        <v>1440.94</v>
      </c>
      <c r="H36" s="4">
        <v>6.4</v>
      </c>
    </row>
    <row r="37" spans="2:8">
      <c r="B37" s="2" t="s">
        <v>183</v>
      </c>
      <c r="C37" s="35"/>
      <c r="D37" s="2"/>
      <c r="E37" s="2"/>
      <c r="F37" s="10"/>
      <c r="G37" s="10">
        <f>SUM(G35:G36)</f>
        <v>1440.94</v>
      </c>
      <c r="H37" s="10">
        <f>SUM(H35:H36)</f>
        <v>6.4</v>
      </c>
    </row>
    <row r="38" spans="2:8">
      <c r="B38" s="2" t="s">
        <v>505</v>
      </c>
      <c r="C38" s="35"/>
      <c r="D38" s="2"/>
      <c r="E38" s="2"/>
      <c r="F38" s="10"/>
      <c r="G38" s="10">
        <v>227.69</v>
      </c>
      <c r="H38" s="10">
        <v>1.01</v>
      </c>
    </row>
    <row r="39" spans="2:8">
      <c r="B39" s="2" t="s">
        <v>186</v>
      </c>
      <c r="C39" s="35"/>
      <c r="D39" s="2"/>
      <c r="E39" s="2"/>
      <c r="F39" s="10"/>
      <c r="G39" s="10">
        <v>21907.77</v>
      </c>
      <c r="H39" s="10">
        <v>97.31</v>
      </c>
    </row>
    <row r="40" spans="2:8">
      <c r="B40" s="2" t="s">
        <v>325</v>
      </c>
      <c r="C40" s="35"/>
      <c r="D40" s="2"/>
      <c r="E40" s="2"/>
      <c r="F40" s="10"/>
      <c r="G40" s="10">
        <v>604.52819736999891</v>
      </c>
      <c r="H40" s="10">
        <v>2.6899999999999977</v>
      </c>
    </row>
    <row r="41" spans="2:8">
      <c r="B41" s="2" t="s">
        <v>188</v>
      </c>
      <c r="C41" s="35"/>
      <c r="D41" s="2"/>
      <c r="E41" s="2"/>
      <c r="F41" s="10"/>
      <c r="G41" s="10">
        <v>22512.298197370001</v>
      </c>
      <c r="H41" s="10">
        <v>100</v>
      </c>
    </row>
    <row r="42" spans="2:8">
      <c r="B42" s="1" t="s">
        <v>189</v>
      </c>
    </row>
    <row r="43" spans="2:8">
      <c r="B43" s="1" t="s">
        <v>190</v>
      </c>
    </row>
    <row r="44" spans="2:8">
      <c r="B44" s="2"/>
    </row>
    <row r="45" spans="2:8" ht="25.5">
      <c r="B45" s="11" t="s">
        <v>191</v>
      </c>
      <c r="C45" s="15" t="s">
        <v>192</v>
      </c>
    </row>
    <row r="46" spans="2:8">
      <c r="B46" s="2"/>
    </row>
    <row r="47" spans="2:8">
      <c r="B47" s="2" t="s">
        <v>193</v>
      </c>
    </row>
    <row r="48" spans="2:8">
      <c r="B48" s="2" t="s">
        <v>194</v>
      </c>
    </row>
    <row r="49" spans="2:3">
      <c r="B49" s="2" t="s">
        <v>1329</v>
      </c>
      <c r="C49" s="35"/>
    </row>
    <row r="50" spans="2:3">
      <c r="B50" s="2" t="s">
        <v>1330</v>
      </c>
      <c r="C50" s="35"/>
    </row>
    <row r="51" spans="2:3">
      <c r="B51" s="2" t="s">
        <v>1331</v>
      </c>
      <c r="C51" s="35"/>
    </row>
    <row r="52" spans="2:3">
      <c r="B52" s="2" t="s">
        <v>1332</v>
      </c>
      <c r="C52" s="35"/>
    </row>
    <row r="53" spans="2:3">
      <c r="B53" s="2" t="s">
        <v>1333</v>
      </c>
      <c r="C53" s="35"/>
    </row>
    <row r="54" spans="2:3">
      <c r="B54" s="2" t="s">
        <v>1334</v>
      </c>
      <c r="C54" s="35"/>
    </row>
    <row r="55" spans="2:3">
      <c r="B55" s="2" t="s">
        <v>1335</v>
      </c>
      <c r="C55" s="35"/>
    </row>
    <row r="56" spans="2:3">
      <c r="B56" s="2" t="s">
        <v>1336</v>
      </c>
      <c r="C56" s="35"/>
    </row>
    <row r="57" spans="2:3">
      <c r="B57" s="2" t="s">
        <v>203</v>
      </c>
      <c r="C57" s="35"/>
    </row>
    <row r="58" spans="2:3">
      <c r="B58" s="34" t="s">
        <v>1651</v>
      </c>
    </row>
  </sheetData>
  <mergeCells count="2">
    <mergeCell ref="B1:E1"/>
    <mergeCell ref="C3:C7"/>
  </mergeCells>
  <hyperlinks>
    <hyperlink ref="A1" location="Index!A1" display="Index" xr:uid="{EFDC428A-0199-4E40-9809-9929DCEE0321}"/>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802FC-8D4D-434C-8C2D-68DA9BB1C994}">
  <dimension ref="A1:I94"/>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140625" style="1" bestFit="1" customWidth="1"/>
    <col min="6" max="6" width="10.5703125" style="4" bestFit="1" customWidth="1"/>
    <col min="7" max="7" width="18.140625" style="4" bestFit="1" customWidth="1"/>
    <col min="8" max="8" width="9.140625" style="4" bestFit="1"/>
    <col min="9" max="16384" width="9.140625" style="1"/>
  </cols>
  <sheetData>
    <row r="1" spans="1:9">
      <c r="A1" s="3" t="s">
        <v>0</v>
      </c>
      <c r="B1" s="300" t="s">
        <v>34</v>
      </c>
      <c r="C1" s="300"/>
      <c r="D1" s="300"/>
      <c r="E1" s="300"/>
    </row>
    <row r="2" spans="1:9" ht="13.5" thickBot="1"/>
    <row r="3" spans="1:9" ht="15">
      <c r="B3" s="106" t="s">
        <v>2283</v>
      </c>
      <c r="C3" s="322"/>
    </row>
    <row r="4" spans="1:9" ht="30">
      <c r="B4" s="108" t="s">
        <v>2284</v>
      </c>
      <c r="C4" s="323"/>
    </row>
    <row r="5" spans="1:9" ht="15">
      <c r="B5" s="108" t="s">
        <v>2235</v>
      </c>
      <c r="C5" s="323"/>
    </row>
    <row r="6" spans="1:9" ht="45.75" thickBot="1">
      <c r="B6" s="109" t="s">
        <v>2285</v>
      </c>
      <c r="C6" s="324"/>
    </row>
    <row r="8" spans="1:9">
      <c r="B8" s="1" t="s">
        <v>106</v>
      </c>
    </row>
    <row r="10" spans="1:9">
      <c r="B10" s="6" t="s">
        <v>107</v>
      </c>
      <c r="C10" s="36" t="s">
        <v>108</v>
      </c>
      <c r="D10" s="6" t="s">
        <v>205</v>
      </c>
      <c r="E10" s="6" t="s">
        <v>110</v>
      </c>
      <c r="F10" s="8" t="s">
        <v>111</v>
      </c>
      <c r="G10" s="8" t="s">
        <v>112</v>
      </c>
      <c r="H10" s="8" t="s">
        <v>113</v>
      </c>
      <c r="I10" s="2" t="s">
        <v>206</v>
      </c>
    </row>
    <row r="11" spans="1:9">
      <c r="B11" s="2" t="s">
        <v>207</v>
      </c>
    </row>
    <row r="12" spans="1:9">
      <c r="B12" s="2" t="s">
        <v>115</v>
      </c>
    </row>
    <row r="13" spans="1:9">
      <c r="B13" s="1" t="s">
        <v>1706</v>
      </c>
      <c r="C13" s="15" t="s">
        <v>208</v>
      </c>
      <c r="D13" s="1" t="s">
        <v>209</v>
      </c>
      <c r="E13" s="1" t="s">
        <v>210</v>
      </c>
      <c r="F13" s="4">
        <v>63400</v>
      </c>
      <c r="G13" s="4">
        <v>420.18</v>
      </c>
      <c r="H13" s="4">
        <v>2.4700000000000002</v>
      </c>
    </row>
    <row r="14" spans="1:9">
      <c r="B14" s="1" t="s">
        <v>1705</v>
      </c>
      <c r="C14" s="15" t="s">
        <v>208</v>
      </c>
      <c r="D14" s="1" t="s">
        <v>211</v>
      </c>
      <c r="E14" s="1" t="s">
        <v>212</v>
      </c>
      <c r="F14" s="4">
        <v>18900</v>
      </c>
      <c r="G14" s="4">
        <v>408.3</v>
      </c>
      <c r="H14" s="4">
        <v>2.4</v>
      </c>
    </row>
    <row r="15" spans="1:9">
      <c r="B15" s="1" t="s">
        <v>1704</v>
      </c>
      <c r="C15" s="15" t="s">
        <v>208</v>
      </c>
      <c r="D15" s="1" t="s">
        <v>209</v>
      </c>
      <c r="E15" s="1" t="s">
        <v>213</v>
      </c>
      <c r="F15" s="4">
        <v>25500</v>
      </c>
      <c r="G15" s="4">
        <v>386.54</v>
      </c>
      <c r="H15" s="4">
        <v>2.2799999999999998</v>
      </c>
    </row>
    <row r="16" spans="1:9">
      <c r="B16" s="1" t="s">
        <v>1703</v>
      </c>
      <c r="C16" s="15" t="s">
        <v>208</v>
      </c>
      <c r="D16" s="1" t="s">
        <v>214</v>
      </c>
      <c r="E16" s="1" t="s">
        <v>216</v>
      </c>
      <c r="F16" s="4">
        <v>7000</v>
      </c>
      <c r="G16" s="4">
        <v>221.14</v>
      </c>
      <c r="H16" s="4">
        <v>1.3</v>
      </c>
    </row>
    <row r="17" spans="2:8">
      <c r="B17" s="1" t="s">
        <v>1702</v>
      </c>
      <c r="C17" s="15" t="s">
        <v>208</v>
      </c>
      <c r="D17" s="1" t="s">
        <v>214</v>
      </c>
      <c r="E17" s="1" t="s">
        <v>215</v>
      </c>
      <c r="F17" s="4">
        <v>15500</v>
      </c>
      <c r="G17" s="4">
        <v>216.03</v>
      </c>
      <c r="H17" s="4">
        <v>1.27</v>
      </c>
    </row>
    <row r="18" spans="2:8">
      <c r="B18" s="1" t="s">
        <v>1701</v>
      </c>
      <c r="C18" s="15" t="s">
        <v>208</v>
      </c>
      <c r="D18" s="1" t="s">
        <v>209</v>
      </c>
      <c r="E18" s="1" t="s">
        <v>217</v>
      </c>
      <c r="F18" s="4">
        <v>9900</v>
      </c>
      <c r="G18" s="4">
        <v>178.96</v>
      </c>
      <c r="H18" s="4">
        <v>1.05</v>
      </c>
    </row>
    <row r="19" spans="2:8">
      <c r="B19" s="1" t="s">
        <v>1700</v>
      </c>
      <c r="C19" s="15" t="s">
        <v>208</v>
      </c>
      <c r="D19" s="1" t="s">
        <v>227</v>
      </c>
      <c r="E19" s="1" t="s">
        <v>228</v>
      </c>
      <c r="F19" s="4">
        <v>79000</v>
      </c>
      <c r="G19" s="4">
        <v>171.11</v>
      </c>
      <c r="H19" s="4">
        <v>1.01</v>
      </c>
    </row>
    <row r="20" spans="2:8">
      <c r="B20" s="1" t="s">
        <v>1699</v>
      </c>
      <c r="C20" s="15" t="s">
        <v>208</v>
      </c>
      <c r="D20" s="1" t="s">
        <v>218</v>
      </c>
      <c r="E20" s="1" t="s">
        <v>334</v>
      </c>
      <c r="F20" s="4">
        <v>15800</v>
      </c>
      <c r="G20" s="4">
        <v>165.11</v>
      </c>
      <c r="H20" s="4">
        <v>0.97</v>
      </c>
    </row>
    <row r="21" spans="2:8">
      <c r="B21" s="1" t="s">
        <v>1698</v>
      </c>
      <c r="C21" s="15" t="s">
        <v>208</v>
      </c>
      <c r="D21" s="1" t="s">
        <v>209</v>
      </c>
      <c r="E21" s="1" t="s">
        <v>220</v>
      </c>
      <c r="F21" s="4">
        <v>20500</v>
      </c>
      <c r="G21" s="4">
        <v>153.88999999999999</v>
      </c>
      <c r="H21" s="4">
        <v>0.91</v>
      </c>
    </row>
    <row r="22" spans="2:8">
      <c r="B22" s="1" t="s">
        <v>1697</v>
      </c>
      <c r="C22" s="15" t="s">
        <v>208</v>
      </c>
      <c r="D22" s="1" t="s">
        <v>214</v>
      </c>
      <c r="E22" s="1" t="s">
        <v>335</v>
      </c>
      <c r="F22" s="4">
        <v>15000</v>
      </c>
      <c r="G22" s="4">
        <v>141.78</v>
      </c>
      <c r="H22" s="4">
        <v>0.83</v>
      </c>
    </row>
    <row r="23" spans="2:8">
      <c r="B23" s="1" t="s">
        <v>1696</v>
      </c>
      <c r="C23" s="15" t="s">
        <v>208</v>
      </c>
      <c r="D23" s="1" t="s">
        <v>321</v>
      </c>
      <c r="E23" s="1" t="s">
        <v>336</v>
      </c>
      <c r="F23" s="4">
        <v>59000</v>
      </c>
      <c r="G23" s="4">
        <v>133.13</v>
      </c>
      <c r="H23" s="4">
        <v>0.78</v>
      </c>
    </row>
    <row r="24" spans="2:8">
      <c r="B24" s="1" t="s">
        <v>1695</v>
      </c>
      <c r="C24" s="15" t="s">
        <v>208</v>
      </c>
      <c r="D24" s="1" t="s">
        <v>232</v>
      </c>
      <c r="E24" s="1" t="s">
        <v>233</v>
      </c>
      <c r="F24" s="4">
        <v>2500</v>
      </c>
      <c r="G24" s="4">
        <v>132.72999999999999</v>
      </c>
      <c r="H24" s="4">
        <v>0.78</v>
      </c>
    </row>
    <row r="25" spans="2:8">
      <c r="B25" s="1" t="s">
        <v>1694</v>
      </c>
      <c r="C25" s="15" t="s">
        <v>208</v>
      </c>
      <c r="D25" s="1" t="s">
        <v>225</v>
      </c>
      <c r="E25" s="1" t="s">
        <v>337</v>
      </c>
      <c r="F25" s="4">
        <v>3100</v>
      </c>
      <c r="G25" s="4">
        <v>124.89</v>
      </c>
      <c r="H25" s="4">
        <v>0.74</v>
      </c>
    </row>
    <row r="26" spans="2:8">
      <c r="B26" s="1" t="s">
        <v>1693</v>
      </c>
      <c r="C26" s="15" t="s">
        <v>208</v>
      </c>
      <c r="D26" s="1" t="s">
        <v>251</v>
      </c>
      <c r="E26" s="1" t="s">
        <v>308</v>
      </c>
      <c r="F26" s="4">
        <v>6510</v>
      </c>
      <c r="G26" s="4">
        <v>108.99</v>
      </c>
      <c r="H26" s="4">
        <v>0.64</v>
      </c>
    </row>
    <row r="27" spans="2:8">
      <c r="B27" s="1" t="s">
        <v>1692</v>
      </c>
      <c r="C27" s="15" t="s">
        <v>208</v>
      </c>
      <c r="D27" s="1" t="s">
        <v>315</v>
      </c>
      <c r="E27" s="1" t="s">
        <v>338</v>
      </c>
      <c r="F27" s="4">
        <v>3400</v>
      </c>
      <c r="G27" s="4">
        <v>105.78</v>
      </c>
      <c r="H27" s="4">
        <v>0.62</v>
      </c>
    </row>
    <row r="28" spans="2:8">
      <c r="B28" s="1" t="s">
        <v>1691</v>
      </c>
      <c r="C28" s="15" t="s">
        <v>208</v>
      </c>
      <c r="D28" s="1" t="s">
        <v>227</v>
      </c>
      <c r="E28" s="1" t="s">
        <v>258</v>
      </c>
      <c r="F28" s="4">
        <v>15800</v>
      </c>
      <c r="G28" s="4">
        <v>104.89</v>
      </c>
      <c r="H28" s="4">
        <v>0.62</v>
      </c>
    </row>
    <row r="29" spans="2:8">
      <c r="B29" s="1" t="s">
        <v>1690</v>
      </c>
      <c r="C29" s="15" t="s">
        <v>208</v>
      </c>
      <c r="D29" s="1" t="s">
        <v>227</v>
      </c>
      <c r="E29" s="1" t="s">
        <v>272</v>
      </c>
      <c r="F29" s="4">
        <v>400</v>
      </c>
      <c r="G29" s="4">
        <v>102.14</v>
      </c>
      <c r="H29" s="4">
        <v>0.6</v>
      </c>
    </row>
    <row r="30" spans="2:8">
      <c r="B30" s="1" t="s">
        <v>1689</v>
      </c>
      <c r="C30" s="15" t="s">
        <v>208</v>
      </c>
      <c r="D30" s="1" t="s">
        <v>214</v>
      </c>
      <c r="E30" s="1" t="s">
        <v>340</v>
      </c>
      <c r="F30" s="4">
        <v>2675</v>
      </c>
      <c r="G30" s="4">
        <v>92.91</v>
      </c>
      <c r="H30" s="4">
        <v>0.55000000000000004</v>
      </c>
    </row>
    <row r="31" spans="2:8">
      <c r="B31" s="1" t="s">
        <v>1688</v>
      </c>
      <c r="C31" s="15" t="s">
        <v>208</v>
      </c>
      <c r="D31" s="1" t="s">
        <v>225</v>
      </c>
      <c r="E31" s="1" t="s">
        <v>226</v>
      </c>
      <c r="F31" s="4">
        <v>5700</v>
      </c>
      <c r="G31" s="4">
        <v>90.99</v>
      </c>
      <c r="H31" s="4">
        <v>0.54</v>
      </c>
    </row>
    <row r="32" spans="2:8">
      <c r="B32" s="1" t="s">
        <v>1687</v>
      </c>
      <c r="C32" s="15" t="s">
        <v>208</v>
      </c>
      <c r="D32" s="1" t="s">
        <v>241</v>
      </c>
      <c r="E32" s="1" t="s">
        <v>269</v>
      </c>
      <c r="F32" s="4">
        <v>13600</v>
      </c>
      <c r="G32" s="4">
        <v>90.56</v>
      </c>
      <c r="H32" s="4">
        <v>0.53</v>
      </c>
    </row>
    <row r="33" spans="2:8">
      <c r="B33" s="1" t="s">
        <v>1686</v>
      </c>
      <c r="C33" s="15" t="s">
        <v>208</v>
      </c>
      <c r="D33" s="1" t="s">
        <v>225</v>
      </c>
      <c r="E33" s="1" t="s">
        <v>345</v>
      </c>
      <c r="F33" s="4">
        <v>8700</v>
      </c>
      <c r="G33" s="4">
        <v>87.64</v>
      </c>
      <c r="H33" s="4">
        <v>0.52</v>
      </c>
    </row>
    <row r="34" spans="2:8">
      <c r="B34" s="1" t="s">
        <v>1685</v>
      </c>
      <c r="C34" s="15" t="s">
        <v>208</v>
      </c>
      <c r="D34" s="1" t="s">
        <v>227</v>
      </c>
      <c r="E34" s="1" t="s">
        <v>291</v>
      </c>
      <c r="F34" s="4">
        <v>14000</v>
      </c>
      <c r="G34" s="4">
        <v>85.44</v>
      </c>
      <c r="H34" s="4">
        <v>0.5</v>
      </c>
    </row>
    <row r="35" spans="2:8">
      <c r="B35" s="1" t="s">
        <v>1684</v>
      </c>
      <c r="C35" s="15" t="s">
        <v>208</v>
      </c>
      <c r="D35" s="1" t="s">
        <v>243</v>
      </c>
      <c r="E35" s="1" t="s">
        <v>339</v>
      </c>
      <c r="F35" s="4">
        <v>25500</v>
      </c>
      <c r="G35" s="4">
        <v>83.33</v>
      </c>
      <c r="H35" s="4">
        <v>0.49</v>
      </c>
    </row>
    <row r="36" spans="2:8">
      <c r="B36" s="1" t="s">
        <v>343</v>
      </c>
      <c r="C36" s="15" t="s">
        <v>208</v>
      </c>
      <c r="D36" s="1" t="s">
        <v>209</v>
      </c>
      <c r="E36" s="1" t="s">
        <v>344</v>
      </c>
      <c r="F36" s="4">
        <v>19300</v>
      </c>
      <c r="G36" s="4">
        <v>81.900000000000006</v>
      </c>
      <c r="H36" s="4">
        <v>0.48</v>
      </c>
    </row>
    <row r="37" spans="2:8">
      <c r="B37" s="1" t="s">
        <v>1683</v>
      </c>
      <c r="C37" s="15" t="s">
        <v>208</v>
      </c>
      <c r="D37" s="1" t="s">
        <v>241</v>
      </c>
      <c r="E37" s="1" t="s">
        <v>342</v>
      </c>
      <c r="F37" s="4">
        <v>14600</v>
      </c>
      <c r="G37" s="4">
        <v>80.92</v>
      </c>
      <c r="H37" s="4">
        <v>0.48</v>
      </c>
    </row>
    <row r="38" spans="2:8">
      <c r="B38" s="1" t="s">
        <v>1682</v>
      </c>
      <c r="C38" s="15" t="s">
        <v>208</v>
      </c>
      <c r="D38" s="1" t="s">
        <v>266</v>
      </c>
      <c r="E38" s="1" t="s">
        <v>341</v>
      </c>
      <c r="F38" s="4">
        <v>1850</v>
      </c>
      <c r="G38" s="4">
        <v>80.39</v>
      </c>
      <c r="H38" s="4">
        <v>0.47</v>
      </c>
    </row>
    <row r="39" spans="2:8">
      <c r="B39" s="1" t="s">
        <v>1681</v>
      </c>
      <c r="C39" s="15" t="s">
        <v>208</v>
      </c>
      <c r="D39" s="1" t="s">
        <v>311</v>
      </c>
      <c r="E39" s="1" t="s">
        <v>347</v>
      </c>
      <c r="F39" s="4">
        <v>2800</v>
      </c>
      <c r="G39" s="4">
        <v>74.930000000000007</v>
      </c>
      <c r="H39" s="4">
        <v>0.44</v>
      </c>
    </row>
    <row r="40" spans="2:8">
      <c r="B40" s="1" t="s">
        <v>1680</v>
      </c>
      <c r="C40" s="15" t="s">
        <v>208</v>
      </c>
      <c r="D40" s="1" t="s">
        <v>218</v>
      </c>
      <c r="E40" s="1" t="s">
        <v>346</v>
      </c>
      <c r="F40" s="4">
        <v>5500</v>
      </c>
      <c r="G40" s="4">
        <v>72.14</v>
      </c>
      <c r="H40" s="4">
        <v>0.42</v>
      </c>
    </row>
    <row r="41" spans="2:8">
      <c r="B41" s="1" t="s">
        <v>1679</v>
      </c>
      <c r="C41" s="15" t="s">
        <v>208</v>
      </c>
      <c r="D41" s="1" t="s">
        <v>232</v>
      </c>
      <c r="E41" s="1" t="s">
        <v>238</v>
      </c>
      <c r="F41" s="4">
        <v>1650</v>
      </c>
      <c r="G41" s="4">
        <v>69.2</v>
      </c>
      <c r="H41" s="4">
        <v>0.41</v>
      </c>
    </row>
    <row r="42" spans="2:8">
      <c r="B42" s="1" t="s">
        <v>1678</v>
      </c>
      <c r="C42" s="15" t="s">
        <v>208</v>
      </c>
      <c r="D42" s="1" t="s">
        <v>311</v>
      </c>
      <c r="E42" s="1" t="s">
        <v>348</v>
      </c>
      <c r="F42" s="4">
        <v>1650</v>
      </c>
      <c r="G42" s="4">
        <v>69.180000000000007</v>
      </c>
      <c r="H42" s="4">
        <v>0.41</v>
      </c>
    </row>
    <row r="43" spans="2:8">
      <c r="B43" s="1" t="s">
        <v>1677</v>
      </c>
      <c r="C43" s="15" t="s">
        <v>208</v>
      </c>
      <c r="D43" s="1" t="s">
        <v>227</v>
      </c>
      <c r="E43" s="1" t="s">
        <v>349</v>
      </c>
      <c r="F43" s="4">
        <v>12000</v>
      </c>
      <c r="G43" s="4">
        <v>68.62</v>
      </c>
      <c r="H43" s="4">
        <v>0.4</v>
      </c>
    </row>
    <row r="44" spans="2:8">
      <c r="B44" s="1" t="s">
        <v>1676</v>
      </c>
      <c r="C44" s="15" t="s">
        <v>208</v>
      </c>
      <c r="D44" s="1" t="s">
        <v>241</v>
      </c>
      <c r="E44" s="1" t="s">
        <v>242</v>
      </c>
      <c r="F44" s="4">
        <v>4500</v>
      </c>
      <c r="G44" s="4">
        <v>66.239999999999995</v>
      </c>
      <c r="H44" s="4">
        <v>0.39</v>
      </c>
    </row>
    <row r="45" spans="2:8">
      <c r="B45" s="1" t="s">
        <v>1675</v>
      </c>
      <c r="C45" s="15" t="s">
        <v>208</v>
      </c>
      <c r="D45" s="1" t="s">
        <v>263</v>
      </c>
      <c r="E45" s="1" t="s">
        <v>264</v>
      </c>
      <c r="F45" s="4">
        <v>1180</v>
      </c>
      <c r="G45" s="4">
        <v>62.51</v>
      </c>
      <c r="H45" s="4">
        <v>0.37</v>
      </c>
    </row>
    <row r="46" spans="2:8">
      <c r="B46" s="1" t="s">
        <v>1674</v>
      </c>
      <c r="C46" s="15" t="s">
        <v>208</v>
      </c>
      <c r="D46" s="1" t="s">
        <v>263</v>
      </c>
      <c r="E46" s="1" t="s">
        <v>351</v>
      </c>
      <c r="F46" s="4">
        <v>4495</v>
      </c>
      <c r="G46" s="4">
        <v>61.82</v>
      </c>
      <c r="H46" s="4">
        <v>0.36</v>
      </c>
    </row>
    <row r="47" spans="2:8">
      <c r="B47" s="1" t="s">
        <v>1673</v>
      </c>
      <c r="C47" s="15" t="s">
        <v>208</v>
      </c>
      <c r="D47" s="1" t="s">
        <v>221</v>
      </c>
      <c r="E47" s="1" t="s">
        <v>222</v>
      </c>
      <c r="F47" s="4">
        <v>70</v>
      </c>
      <c r="G47" s="4">
        <v>58.55</v>
      </c>
      <c r="H47" s="4">
        <v>0.34</v>
      </c>
    </row>
    <row r="48" spans="2:8">
      <c r="B48" s="1" t="s">
        <v>1672</v>
      </c>
      <c r="C48" s="15" t="s">
        <v>208</v>
      </c>
      <c r="D48" s="1" t="s">
        <v>243</v>
      </c>
      <c r="E48" s="1" t="s">
        <v>256</v>
      </c>
      <c r="F48" s="4">
        <v>2800</v>
      </c>
      <c r="G48" s="4">
        <v>55.61</v>
      </c>
      <c r="H48" s="4">
        <v>0.33</v>
      </c>
    </row>
    <row r="49" spans="2:8">
      <c r="B49" s="1" t="s">
        <v>1671</v>
      </c>
      <c r="C49" s="15" t="s">
        <v>208</v>
      </c>
      <c r="D49" s="1" t="s">
        <v>214</v>
      </c>
      <c r="E49" s="1" t="s">
        <v>231</v>
      </c>
      <c r="F49" s="4">
        <v>2300</v>
      </c>
      <c r="G49" s="4">
        <v>55.07</v>
      </c>
      <c r="H49" s="4">
        <v>0.32</v>
      </c>
    </row>
    <row r="50" spans="2:8">
      <c r="B50" s="1" t="s">
        <v>1670</v>
      </c>
      <c r="C50" s="15" t="s">
        <v>208</v>
      </c>
      <c r="D50" s="1" t="s">
        <v>251</v>
      </c>
      <c r="E50" s="1" t="s">
        <v>353</v>
      </c>
      <c r="F50" s="4">
        <v>7500</v>
      </c>
      <c r="G50" s="4">
        <v>50.84</v>
      </c>
      <c r="H50" s="4">
        <v>0.3</v>
      </c>
    </row>
    <row r="51" spans="2:8">
      <c r="B51" s="1" t="s">
        <v>1669</v>
      </c>
      <c r="C51" s="15" t="s">
        <v>208</v>
      </c>
      <c r="D51" s="1" t="s">
        <v>218</v>
      </c>
      <c r="E51" s="1" t="s">
        <v>219</v>
      </c>
      <c r="F51" s="4">
        <v>1990</v>
      </c>
      <c r="G51" s="4">
        <v>50.8</v>
      </c>
      <c r="H51" s="4">
        <v>0.3</v>
      </c>
    </row>
    <row r="52" spans="2:8">
      <c r="B52" s="1" t="s">
        <v>1668</v>
      </c>
      <c r="C52" s="15" t="s">
        <v>208</v>
      </c>
      <c r="D52" s="1" t="s">
        <v>232</v>
      </c>
      <c r="E52" s="1" t="s">
        <v>354</v>
      </c>
      <c r="F52" s="4">
        <v>985</v>
      </c>
      <c r="G52" s="4">
        <v>50.59</v>
      </c>
      <c r="H52" s="4">
        <v>0.3</v>
      </c>
    </row>
    <row r="53" spans="2:8">
      <c r="B53" s="1" t="s">
        <v>1667</v>
      </c>
      <c r="C53" s="15" t="s">
        <v>208</v>
      </c>
      <c r="D53" s="1" t="s">
        <v>311</v>
      </c>
      <c r="E53" s="1" t="s">
        <v>352</v>
      </c>
      <c r="F53" s="4">
        <v>700</v>
      </c>
      <c r="G53" s="4">
        <v>49.6</v>
      </c>
      <c r="H53" s="4">
        <v>0.28999999999999998</v>
      </c>
    </row>
    <row r="54" spans="2:8">
      <c r="B54" s="1" t="s">
        <v>1666</v>
      </c>
      <c r="C54" s="15" t="s">
        <v>208</v>
      </c>
      <c r="D54" s="1" t="s">
        <v>266</v>
      </c>
      <c r="E54" s="1" t="s">
        <v>350</v>
      </c>
      <c r="F54" s="4">
        <v>5363</v>
      </c>
      <c r="G54" s="4">
        <v>48.72</v>
      </c>
      <c r="H54" s="4">
        <v>0.28999999999999998</v>
      </c>
    </row>
    <row r="55" spans="2:8">
      <c r="B55" s="1" t="s">
        <v>1665</v>
      </c>
      <c r="C55" s="15" t="s">
        <v>208</v>
      </c>
      <c r="D55" s="1" t="s">
        <v>225</v>
      </c>
      <c r="E55" s="1" t="s">
        <v>355</v>
      </c>
      <c r="F55" s="4">
        <v>4686</v>
      </c>
      <c r="G55" s="4">
        <v>48.3</v>
      </c>
      <c r="H55" s="4">
        <v>0.28000000000000003</v>
      </c>
    </row>
    <row r="56" spans="2:8">
      <c r="B56" s="1" t="s">
        <v>1664</v>
      </c>
      <c r="C56" s="15" t="s">
        <v>208</v>
      </c>
      <c r="D56" s="1" t="s">
        <v>225</v>
      </c>
      <c r="E56" s="1" t="s">
        <v>356</v>
      </c>
      <c r="F56" s="4">
        <v>1758</v>
      </c>
      <c r="G56" s="4">
        <v>39.630000000000003</v>
      </c>
      <c r="H56" s="4">
        <v>0.23</v>
      </c>
    </row>
    <row r="57" spans="2:8">
      <c r="B57" s="2" t="s">
        <v>273</v>
      </c>
      <c r="C57" s="35"/>
      <c r="D57" s="2"/>
      <c r="E57" s="2"/>
      <c r="F57" s="10"/>
      <c r="G57" s="10">
        <f>SUM(G10:G56)</f>
        <v>5102.0200000000004</v>
      </c>
      <c r="H57" s="10">
        <f>SUM(H10:H56)</f>
        <v>30.010000000000005</v>
      </c>
    </row>
    <row r="58" spans="2:8">
      <c r="B58" s="6" t="s">
        <v>107</v>
      </c>
      <c r="C58" s="36" t="s">
        <v>108</v>
      </c>
      <c r="D58" s="6" t="s">
        <v>109</v>
      </c>
      <c r="E58" s="6" t="s">
        <v>110</v>
      </c>
      <c r="F58" s="8" t="s">
        <v>111</v>
      </c>
      <c r="G58" s="8" t="s">
        <v>112</v>
      </c>
      <c r="H58" s="8" t="s">
        <v>113</v>
      </c>
    </row>
    <row r="59" spans="2:8">
      <c r="B59" s="2" t="s">
        <v>114</v>
      </c>
    </row>
    <row r="60" spans="2:8">
      <c r="B60" s="2" t="s">
        <v>115</v>
      </c>
    </row>
    <row r="61" spans="2:8">
      <c r="B61" s="2" t="s">
        <v>116</v>
      </c>
    </row>
    <row r="62" spans="2:8">
      <c r="B62" s="1" t="s">
        <v>497</v>
      </c>
      <c r="C62" s="15">
        <v>4.7</v>
      </c>
      <c r="D62" s="1" t="s">
        <v>118</v>
      </c>
      <c r="E62" s="1" t="s">
        <v>498</v>
      </c>
      <c r="F62" s="4">
        <v>2500000</v>
      </c>
      <c r="G62" s="4">
        <v>2661.75</v>
      </c>
      <c r="H62" s="4">
        <v>15.67</v>
      </c>
    </row>
    <row r="63" spans="2:8">
      <c r="B63" s="1" t="s">
        <v>361</v>
      </c>
      <c r="C63" s="15">
        <v>6.65</v>
      </c>
      <c r="D63" s="1" t="s">
        <v>118</v>
      </c>
      <c r="E63" s="1" t="s">
        <v>362</v>
      </c>
      <c r="F63" s="4">
        <v>1213500</v>
      </c>
      <c r="G63" s="4">
        <v>1212.6199999999999</v>
      </c>
      <c r="H63" s="4">
        <v>7.14</v>
      </c>
    </row>
    <row r="64" spans="2:8">
      <c r="B64" s="1" t="s">
        <v>363</v>
      </c>
      <c r="C64" s="15">
        <v>5.76</v>
      </c>
      <c r="D64" s="1" t="s">
        <v>118</v>
      </c>
      <c r="E64" s="1" t="s">
        <v>364</v>
      </c>
      <c r="F64" s="4">
        <v>1000000</v>
      </c>
      <c r="G64" s="4">
        <v>1062.8900000000001</v>
      </c>
      <c r="H64" s="4">
        <v>6.26</v>
      </c>
    </row>
    <row r="65" spans="2:8">
      <c r="B65" s="1" t="s">
        <v>749</v>
      </c>
      <c r="C65" s="15">
        <v>4.12</v>
      </c>
      <c r="D65" s="1" t="s">
        <v>118</v>
      </c>
      <c r="E65" s="1" t="s">
        <v>750</v>
      </c>
      <c r="F65" s="4">
        <v>916800</v>
      </c>
      <c r="G65" s="4">
        <v>953.84</v>
      </c>
      <c r="H65" s="4">
        <v>5.61</v>
      </c>
    </row>
    <row r="66" spans="2:8">
      <c r="B66" s="1" t="s">
        <v>1212</v>
      </c>
      <c r="C66" s="15">
        <v>6.03</v>
      </c>
      <c r="D66" s="1" t="s">
        <v>118</v>
      </c>
      <c r="E66" s="1" t="s">
        <v>1213</v>
      </c>
      <c r="F66" s="4">
        <v>550000</v>
      </c>
      <c r="G66" s="4">
        <v>607.75</v>
      </c>
      <c r="H66" s="4">
        <v>3.58</v>
      </c>
    </row>
    <row r="67" spans="2:8">
      <c r="B67" s="1" t="s">
        <v>1214</v>
      </c>
      <c r="C67" s="15">
        <v>5.55</v>
      </c>
      <c r="D67" s="1" t="s">
        <v>118</v>
      </c>
      <c r="E67" s="1" t="s">
        <v>1215</v>
      </c>
      <c r="F67" s="4">
        <v>500000</v>
      </c>
      <c r="G67" s="4">
        <v>550.07000000000005</v>
      </c>
      <c r="H67" s="4">
        <v>3.24</v>
      </c>
    </row>
    <row r="68" spans="2:8">
      <c r="B68" s="1" t="s">
        <v>1216</v>
      </c>
      <c r="C68" s="15">
        <v>6.65</v>
      </c>
      <c r="D68" s="1" t="s">
        <v>118</v>
      </c>
      <c r="E68" s="1" t="s">
        <v>1217</v>
      </c>
      <c r="F68" s="4">
        <v>500000</v>
      </c>
      <c r="G68" s="4">
        <v>547.9</v>
      </c>
      <c r="H68" s="4">
        <v>3.23</v>
      </c>
    </row>
    <row r="69" spans="2:8">
      <c r="B69" s="1" t="s">
        <v>1218</v>
      </c>
      <c r="C69" s="15">
        <v>5.32</v>
      </c>
      <c r="D69" s="1" t="s">
        <v>118</v>
      </c>
      <c r="E69" s="1" t="s">
        <v>1219</v>
      </c>
      <c r="F69" s="4">
        <v>350000</v>
      </c>
      <c r="G69" s="4">
        <v>384.37</v>
      </c>
      <c r="H69" s="4">
        <v>2.2599999999999998</v>
      </c>
    </row>
    <row r="70" spans="2:8">
      <c r="B70" s="2" t="s">
        <v>124</v>
      </c>
      <c r="C70" s="35"/>
      <c r="D70" s="2"/>
      <c r="E70" s="2"/>
      <c r="F70" s="10"/>
      <c r="G70" s="10">
        <f>SUM(G58:G69)</f>
        <v>7981.19</v>
      </c>
      <c r="H70" s="10">
        <f>SUM(H58:H69)</f>
        <v>46.989999999999995</v>
      </c>
    </row>
    <row r="71" spans="2:8">
      <c r="B71" s="2" t="s">
        <v>661</v>
      </c>
    </row>
    <row r="72" spans="2:8">
      <c r="B72" s="1" t="s">
        <v>372</v>
      </c>
      <c r="C72" s="15">
        <v>5.5</v>
      </c>
      <c r="D72" s="1" t="s">
        <v>370</v>
      </c>
      <c r="E72" s="1" t="s">
        <v>373</v>
      </c>
      <c r="F72" s="4">
        <v>100</v>
      </c>
      <c r="G72" s="4">
        <v>1058.67</v>
      </c>
      <c r="H72" s="4">
        <v>6.23</v>
      </c>
    </row>
    <row r="73" spans="2:8">
      <c r="B73" s="1" t="s">
        <v>1663</v>
      </c>
      <c r="C73" s="15">
        <v>3.97</v>
      </c>
      <c r="D73" s="1" t="s">
        <v>1220</v>
      </c>
      <c r="E73" s="1" t="s">
        <v>1221</v>
      </c>
      <c r="F73" s="4">
        <v>50</v>
      </c>
      <c r="G73" s="4">
        <v>521.86</v>
      </c>
      <c r="H73" s="4">
        <v>3.07</v>
      </c>
    </row>
    <row r="74" spans="2:8">
      <c r="B74" s="1" t="s">
        <v>1020</v>
      </c>
      <c r="C74" s="15">
        <v>3.51</v>
      </c>
      <c r="D74" s="1" t="s">
        <v>370</v>
      </c>
      <c r="E74" s="1" t="s">
        <v>1021</v>
      </c>
      <c r="F74" s="4">
        <v>18</v>
      </c>
      <c r="G74" s="4">
        <v>181.43</v>
      </c>
      <c r="H74" s="4">
        <v>1.07</v>
      </c>
    </row>
    <row r="75" spans="2:8">
      <c r="B75" s="1" t="s">
        <v>1662</v>
      </c>
      <c r="C75" s="15">
        <v>4.13</v>
      </c>
      <c r="D75" s="1" t="s">
        <v>374</v>
      </c>
      <c r="E75" s="1" t="s">
        <v>1019</v>
      </c>
      <c r="F75" s="4">
        <v>3</v>
      </c>
      <c r="G75" s="4">
        <v>38.619999999999997</v>
      </c>
      <c r="H75" s="4">
        <v>0.23</v>
      </c>
    </row>
    <row r="76" spans="2:8">
      <c r="B76" s="2" t="s">
        <v>1535</v>
      </c>
      <c r="C76" s="35"/>
      <c r="D76" s="2"/>
      <c r="E76" s="2"/>
      <c r="F76" s="10"/>
      <c r="G76" s="10">
        <f>SUM(G71:G75)</f>
        <v>1800.5800000000002</v>
      </c>
      <c r="H76" s="10">
        <f>SUM(H71:H75)</f>
        <v>10.600000000000001</v>
      </c>
    </row>
    <row r="77" spans="2:8">
      <c r="B77" s="2" t="s">
        <v>388</v>
      </c>
      <c r="C77" s="35"/>
      <c r="D77" s="2"/>
      <c r="E77" s="2"/>
      <c r="F77" s="10"/>
      <c r="G77" s="10">
        <v>1943.13</v>
      </c>
      <c r="H77" s="10">
        <v>11.44</v>
      </c>
    </row>
    <row r="78" spans="2:8">
      <c r="B78" s="2" t="s">
        <v>186</v>
      </c>
      <c r="C78" s="35"/>
      <c r="D78" s="2"/>
      <c r="E78" s="2"/>
      <c r="F78" s="10"/>
      <c r="G78" s="10">
        <v>16826.920000000002</v>
      </c>
      <c r="H78" s="10">
        <v>99.06</v>
      </c>
    </row>
    <row r="79" spans="2:8">
      <c r="B79" s="2" t="s">
        <v>325</v>
      </c>
      <c r="C79" s="35"/>
      <c r="D79" s="2"/>
      <c r="E79" s="2"/>
      <c r="F79" s="10"/>
      <c r="G79" s="10">
        <v>160.77224789999764</v>
      </c>
      <c r="H79" s="10">
        <v>0.93999999999999773</v>
      </c>
    </row>
    <row r="80" spans="2:8">
      <c r="B80" s="2" t="s">
        <v>188</v>
      </c>
      <c r="C80" s="35"/>
      <c r="D80" s="2"/>
      <c r="E80" s="2"/>
      <c r="F80" s="10"/>
      <c r="G80" s="10">
        <v>16987.692247899999</v>
      </c>
      <c r="H80" s="10">
        <v>100</v>
      </c>
    </row>
    <row r="81" spans="2:3">
      <c r="B81" s="1" t="s">
        <v>189</v>
      </c>
    </row>
    <row r="82" spans="2:3">
      <c r="B82" s="1" t="s">
        <v>190</v>
      </c>
    </row>
    <row r="83" spans="2:3">
      <c r="B83" s="2"/>
    </row>
    <row r="84" spans="2:3" ht="25.5">
      <c r="B84" s="11" t="s">
        <v>191</v>
      </c>
      <c r="C84" s="15" t="s">
        <v>192</v>
      </c>
    </row>
    <row r="85" spans="2:3">
      <c r="B85" s="2"/>
    </row>
    <row r="86" spans="2:3">
      <c r="B86" s="2" t="s">
        <v>193</v>
      </c>
    </row>
    <row r="87" spans="2:3">
      <c r="B87" s="2" t="s">
        <v>194</v>
      </c>
    </row>
    <row r="88" spans="2:3">
      <c r="B88" s="2" t="s">
        <v>1661</v>
      </c>
      <c r="C88" s="35"/>
    </row>
    <row r="89" spans="2:3">
      <c r="B89" s="2" t="s">
        <v>1222</v>
      </c>
      <c r="C89" s="35"/>
    </row>
    <row r="90" spans="2:3">
      <c r="B90" s="2" t="s">
        <v>1223</v>
      </c>
      <c r="C90" s="35"/>
    </row>
    <row r="91" spans="2:3">
      <c r="B91" s="2" t="s">
        <v>1660</v>
      </c>
      <c r="C91" s="35"/>
    </row>
    <row r="92" spans="2:3">
      <c r="B92" s="2" t="s">
        <v>203</v>
      </c>
      <c r="C92" s="35"/>
    </row>
    <row r="93" spans="2:3">
      <c r="B93" s="34" t="s">
        <v>1659</v>
      </c>
    </row>
    <row r="94" spans="2:3">
      <c r="B94" s="2" t="s">
        <v>204</v>
      </c>
    </row>
  </sheetData>
  <mergeCells count="2">
    <mergeCell ref="B1:E1"/>
    <mergeCell ref="C3:C6"/>
  </mergeCells>
  <hyperlinks>
    <hyperlink ref="A1" location="Index!A1" display="Index" xr:uid="{26C98196-BB58-4D94-853B-18B3CBC473A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D337-CE83-4EBE-9E2B-543887369F20}">
  <sheetPr codeName="Sheet92"/>
  <dimension ref="A1:I76"/>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00" t="s">
        <v>94</v>
      </c>
      <c r="C1" s="300"/>
      <c r="D1" s="300"/>
      <c r="E1" s="300"/>
    </row>
    <row r="2" spans="1:9" ht="13.5" thickBot="1"/>
    <row r="3" spans="1:9" ht="15">
      <c r="B3" s="106" t="s">
        <v>2283</v>
      </c>
      <c r="C3" s="322"/>
    </row>
    <row r="4" spans="1:9" ht="30">
      <c r="B4" s="108" t="s">
        <v>2284</v>
      </c>
      <c r="C4" s="323"/>
    </row>
    <row r="5" spans="1:9" ht="15">
      <c r="B5" s="108" t="s">
        <v>2235</v>
      </c>
      <c r="C5" s="323"/>
    </row>
    <row r="6" spans="1:9" ht="45.75" thickBot="1">
      <c r="B6" s="109" t="s">
        <v>2286</v>
      </c>
      <c r="C6" s="324"/>
    </row>
    <row r="8" spans="1:9">
      <c r="B8" s="1" t="s">
        <v>106</v>
      </c>
    </row>
    <row r="10" spans="1:9">
      <c r="B10" s="6" t="s">
        <v>107</v>
      </c>
      <c r="C10" s="36" t="s">
        <v>108</v>
      </c>
      <c r="D10" s="6" t="s">
        <v>205</v>
      </c>
      <c r="E10" s="6" t="s">
        <v>110</v>
      </c>
      <c r="F10" s="8" t="s">
        <v>111</v>
      </c>
      <c r="G10" s="8" t="s">
        <v>112</v>
      </c>
      <c r="H10" s="8" t="s">
        <v>113</v>
      </c>
      <c r="I10" s="2" t="s">
        <v>206</v>
      </c>
    </row>
    <row r="11" spans="1:9">
      <c r="B11" s="2" t="s">
        <v>207</v>
      </c>
    </row>
    <row r="12" spans="1:9">
      <c r="B12" s="2" t="s">
        <v>115</v>
      </c>
    </row>
    <row r="13" spans="1:9">
      <c r="B13" s="1" t="s">
        <v>1706</v>
      </c>
      <c r="C13" s="15" t="s">
        <v>208</v>
      </c>
      <c r="D13" s="1" t="s">
        <v>209</v>
      </c>
      <c r="E13" s="1" t="s">
        <v>210</v>
      </c>
      <c r="F13" s="4">
        <v>1308000</v>
      </c>
      <c r="G13" s="4">
        <v>8668.77</v>
      </c>
      <c r="H13" s="4">
        <v>8.17</v>
      </c>
    </row>
    <row r="14" spans="1:9">
      <c r="B14" s="1" t="s">
        <v>1704</v>
      </c>
      <c r="C14" s="15" t="s">
        <v>208</v>
      </c>
      <c r="D14" s="1" t="s">
        <v>209</v>
      </c>
      <c r="E14" s="1" t="s">
        <v>213</v>
      </c>
      <c r="F14" s="4">
        <v>519000</v>
      </c>
      <c r="G14" s="4">
        <v>7867.26</v>
      </c>
      <c r="H14" s="4">
        <v>7.42</v>
      </c>
    </row>
    <row r="15" spans="1:9">
      <c r="B15" s="1" t="s">
        <v>1705</v>
      </c>
      <c r="C15" s="15" t="s">
        <v>208</v>
      </c>
      <c r="D15" s="1" t="s">
        <v>211</v>
      </c>
      <c r="E15" s="1" t="s">
        <v>212</v>
      </c>
      <c r="F15" s="4">
        <v>363000</v>
      </c>
      <c r="G15" s="4">
        <v>7841.89</v>
      </c>
      <c r="H15" s="4">
        <v>7.39</v>
      </c>
    </row>
    <row r="16" spans="1:9">
      <c r="B16" s="1" t="s">
        <v>1703</v>
      </c>
      <c r="C16" s="15" t="s">
        <v>208</v>
      </c>
      <c r="D16" s="1" t="s">
        <v>214</v>
      </c>
      <c r="E16" s="1" t="s">
        <v>216</v>
      </c>
      <c r="F16" s="4">
        <v>144000</v>
      </c>
      <c r="G16" s="4">
        <v>4549.18</v>
      </c>
      <c r="H16" s="4">
        <v>4.29</v>
      </c>
    </row>
    <row r="17" spans="2:8">
      <c r="B17" s="1" t="s">
        <v>1702</v>
      </c>
      <c r="C17" s="15" t="s">
        <v>208</v>
      </c>
      <c r="D17" s="1" t="s">
        <v>214</v>
      </c>
      <c r="E17" s="1" t="s">
        <v>215</v>
      </c>
      <c r="F17" s="4">
        <v>297000</v>
      </c>
      <c r="G17" s="4">
        <v>4139.4399999999996</v>
      </c>
      <c r="H17" s="4">
        <v>3.9</v>
      </c>
    </row>
    <row r="18" spans="2:8">
      <c r="B18" s="1" t="s">
        <v>1701</v>
      </c>
      <c r="C18" s="15" t="s">
        <v>208</v>
      </c>
      <c r="D18" s="1" t="s">
        <v>209</v>
      </c>
      <c r="E18" s="1" t="s">
        <v>217</v>
      </c>
      <c r="F18" s="4">
        <v>197000</v>
      </c>
      <c r="G18" s="4">
        <v>3561.17</v>
      </c>
      <c r="H18" s="4">
        <v>3.36</v>
      </c>
    </row>
    <row r="19" spans="2:8">
      <c r="B19" s="1" t="s">
        <v>1700</v>
      </c>
      <c r="C19" s="15" t="s">
        <v>208</v>
      </c>
      <c r="D19" s="1" t="s">
        <v>227</v>
      </c>
      <c r="E19" s="1" t="s">
        <v>228</v>
      </c>
      <c r="F19" s="4">
        <v>1613000</v>
      </c>
      <c r="G19" s="4">
        <v>3493.76</v>
      </c>
      <c r="H19" s="4">
        <v>3.29</v>
      </c>
    </row>
    <row r="20" spans="2:8">
      <c r="B20" s="1" t="s">
        <v>1699</v>
      </c>
      <c r="C20" s="15" t="s">
        <v>208</v>
      </c>
      <c r="D20" s="1" t="s">
        <v>218</v>
      </c>
      <c r="E20" s="1" t="s">
        <v>334</v>
      </c>
      <c r="F20" s="4">
        <v>315000</v>
      </c>
      <c r="G20" s="4">
        <v>3291.75</v>
      </c>
      <c r="H20" s="4">
        <v>3.1</v>
      </c>
    </row>
    <row r="21" spans="2:8">
      <c r="B21" s="1" t="s">
        <v>1698</v>
      </c>
      <c r="C21" s="15" t="s">
        <v>208</v>
      </c>
      <c r="D21" s="1" t="s">
        <v>209</v>
      </c>
      <c r="E21" s="1" t="s">
        <v>220</v>
      </c>
      <c r="F21" s="4">
        <v>421000</v>
      </c>
      <c r="G21" s="4">
        <v>3160.45</v>
      </c>
      <c r="H21" s="4">
        <v>2.98</v>
      </c>
    </row>
    <row r="22" spans="2:8">
      <c r="B22" s="1" t="s">
        <v>1697</v>
      </c>
      <c r="C22" s="15" t="s">
        <v>208</v>
      </c>
      <c r="D22" s="1" t="s">
        <v>214</v>
      </c>
      <c r="E22" s="1" t="s">
        <v>335</v>
      </c>
      <c r="F22" s="4">
        <v>304000</v>
      </c>
      <c r="G22" s="4">
        <v>2873.41</v>
      </c>
      <c r="H22" s="4">
        <v>2.71</v>
      </c>
    </row>
    <row r="23" spans="2:8">
      <c r="B23" s="1" t="s">
        <v>1695</v>
      </c>
      <c r="C23" s="15" t="s">
        <v>208</v>
      </c>
      <c r="D23" s="1" t="s">
        <v>232</v>
      </c>
      <c r="E23" s="1" t="s">
        <v>233</v>
      </c>
      <c r="F23" s="4">
        <v>51200</v>
      </c>
      <c r="G23" s="4">
        <v>2718.28</v>
      </c>
      <c r="H23" s="4">
        <v>2.56</v>
      </c>
    </row>
    <row r="24" spans="2:8">
      <c r="B24" s="1" t="s">
        <v>1696</v>
      </c>
      <c r="C24" s="15" t="s">
        <v>208</v>
      </c>
      <c r="D24" s="1" t="s">
        <v>321</v>
      </c>
      <c r="E24" s="1" t="s">
        <v>336</v>
      </c>
      <c r="F24" s="4">
        <v>1160000</v>
      </c>
      <c r="G24" s="4">
        <v>2617.54</v>
      </c>
      <c r="H24" s="4">
        <v>2.4700000000000002</v>
      </c>
    </row>
    <row r="25" spans="2:8">
      <c r="B25" s="1" t="s">
        <v>1694</v>
      </c>
      <c r="C25" s="15" t="s">
        <v>208</v>
      </c>
      <c r="D25" s="1" t="s">
        <v>225</v>
      </c>
      <c r="E25" s="1" t="s">
        <v>337</v>
      </c>
      <c r="F25" s="4">
        <v>61800</v>
      </c>
      <c r="G25" s="4">
        <v>2489.8000000000002</v>
      </c>
      <c r="H25" s="4">
        <v>2.35</v>
      </c>
    </row>
    <row r="26" spans="2:8">
      <c r="B26" s="1" t="s">
        <v>1693</v>
      </c>
      <c r="C26" s="15" t="s">
        <v>208</v>
      </c>
      <c r="D26" s="1" t="s">
        <v>251</v>
      </c>
      <c r="E26" s="1" t="s">
        <v>308</v>
      </c>
      <c r="F26" s="4">
        <v>140800</v>
      </c>
      <c r="G26" s="4">
        <v>2357.34</v>
      </c>
      <c r="H26" s="4">
        <v>2.2200000000000002</v>
      </c>
    </row>
    <row r="27" spans="2:8">
      <c r="B27" s="1" t="s">
        <v>1691</v>
      </c>
      <c r="C27" s="15" t="s">
        <v>208</v>
      </c>
      <c r="D27" s="1" t="s">
        <v>227</v>
      </c>
      <c r="E27" s="1" t="s">
        <v>258</v>
      </c>
      <c r="F27" s="4">
        <v>314000</v>
      </c>
      <c r="G27" s="4">
        <v>2084.4899999999998</v>
      </c>
      <c r="H27" s="4">
        <v>1.97</v>
      </c>
    </row>
    <row r="28" spans="2:8">
      <c r="B28" s="1" t="s">
        <v>1692</v>
      </c>
      <c r="C28" s="15" t="s">
        <v>208</v>
      </c>
      <c r="D28" s="1" t="s">
        <v>315</v>
      </c>
      <c r="E28" s="1" t="s">
        <v>338</v>
      </c>
      <c r="F28" s="4">
        <v>66500</v>
      </c>
      <c r="G28" s="4">
        <v>2068.9499999999998</v>
      </c>
      <c r="H28" s="4">
        <v>1.95</v>
      </c>
    </row>
    <row r="29" spans="2:8">
      <c r="B29" s="1" t="s">
        <v>1687</v>
      </c>
      <c r="C29" s="15" t="s">
        <v>208</v>
      </c>
      <c r="D29" s="1" t="s">
        <v>241</v>
      </c>
      <c r="E29" s="1" t="s">
        <v>269</v>
      </c>
      <c r="F29" s="4">
        <v>282000</v>
      </c>
      <c r="G29" s="4">
        <v>1877.84</v>
      </c>
      <c r="H29" s="4">
        <v>1.77</v>
      </c>
    </row>
    <row r="30" spans="2:8">
      <c r="B30" s="1" t="s">
        <v>1690</v>
      </c>
      <c r="C30" s="15" t="s">
        <v>208</v>
      </c>
      <c r="D30" s="1" t="s">
        <v>227</v>
      </c>
      <c r="E30" s="1" t="s">
        <v>272</v>
      </c>
      <c r="F30" s="4">
        <v>7100</v>
      </c>
      <c r="G30" s="4">
        <v>1813.07</v>
      </c>
      <c r="H30" s="4">
        <v>1.71</v>
      </c>
    </row>
    <row r="31" spans="2:8">
      <c r="B31" s="1" t="s">
        <v>1688</v>
      </c>
      <c r="C31" s="15" t="s">
        <v>208</v>
      </c>
      <c r="D31" s="1" t="s">
        <v>225</v>
      </c>
      <c r="E31" s="1" t="s">
        <v>226</v>
      </c>
      <c r="F31" s="4">
        <v>113000</v>
      </c>
      <c r="G31" s="4">
        <v>1803.76</v>
      </c>
      <c r="H31" s="4">
        <v>1.7</v>
      </c>
    </row>
    <row r="32" spans="2:8">
      <c r="B32" s="1" t="s">
        <v>1685</v>
      </c>
      <c r="C32" s="15" t="s">
        <v>208</v>
      </c>
      <c r="D32" s="1" t="s">
        <v>227</v>
      </c>
      <c r="E32" s="1" t="s">
        <v>291</v>
      </c>
      <c r="F32" s="4">
        <v>289000</v>
      </c>
      <c r="G32" s="4">
        <v>1763.62</v>
      </c>
      <c r="H32" s="4">
        <v>1.66</v>
      </c>
    </row>
    <row r="33" spans="2:8">
      <c r="B33" s="1" t="s">
        <v>1684</v>
      </c>
      <c r="C33" s="15" t="s">
        <v>208</v>
      </c>
      <c r="D33" s="1" t="s">
        <v>243</v>
      </c>
      <c r="E33" s="1" t="s">
        <v>339</v>
      </c>
      <c r="F33" s="4">
        <v>535000</v>
      </c>
      <c r="G33" s="4">
        <v>1748.38</v>
      </c>
      <c r="H33" s="4">
        <v>1.65</v>
      </c>
    </row>
    <row r="34" spans="2:8">
      <c r="B34" s="1" t="s">
        <v>1689</v>
      </c>
      <c r="C34" s="15" t="s">
        <v>208</v>
      </c>
      <c r="D34" s="1" t="s">
        <v>214</v>
      </c>
      <c r="E34" s="1" t="s">
        <v>340</v>
      </c>
      <c r="F34" s="4">
        <v>49000</v>
      </c>
      <c r="G34" s="4">
        <v>1701.82</v>
      </c>
      <c r="H34" s="4">
        <v>1.6</v>
      </c>
    </row>
    <row r="35" spans="2:8">
      <c r="B35" s="1" t="s">
        <v>1682</v>
      </c>
      <c r="C35" s="15" t="s">
        <v>208</v>
      </c>
      <c r="D35" s="1" t="s">
        <v>266</v>
      </c>
      <c r="E35" s="1" t="s">
        <v>341</v>
      </c>
      <c r="F35" s="4">
        <v>37300</v>
      </c>
      <c r="G35" s="4">
        <v>1620.85</v>
      </c>
      <c r="H35" s="4">
        <v>1.53</v>
      </c>
    </row>
    <row r="36" spans="2:8">
      <c r="B36" s="1" t="s">
        <v>1683</v>
      </c>
      <c r="C36" s="15" t="s">
        <v>208</v>
      </c>
      <c r="D36" s="1" t="s">
        <v>241</v>
      </c>
      <c r="E36" s="1" t="s">
        <v>342</v>
      </c>
      <c r="F36" s="4">
        <v>289000</v>
      </c>
      <c r="G36" s="4">
        <v>1601.78</v>
      </c>
      <c r="H36" s="4">
        <v>1.51</v>
      </c>
    </row>
    <row r="37" spans="2:8">
      <c r="B37" s="1" t="s">
        <v>343</v>
      </c>
      <c r="C37" s="15" t="s">
        <v>208</v>
      </c>
      <c r="D37" s="1" t="s">
        <v>209</v>
      </c>
      <c r="E37" s="1" t="s">
        <v>344</v>
      </c>
      <c r="F37" s="4">
        <v>375000</v>
      </c>
      <c r="G37" s="4">
        <v>1591.31</v>
      </c>
      <c r="H37" s="4">
        <v>1.5</v>
      </c>
    </row>
    <row r="38" spans="2:8">
      <c r="B38" s="1" t="s">
        <v>1686</v>
      </c>
      <c r="C38" s="15" t="s">
        <v>208</v>
      </c>
      <c r="D38" s="1" t="s">
        <v>225</v>
      </c>
      <c r="E38" s="1" t="s">
        <v>345</v>
      </c>
      <c r="F38" s="4">
        <v>155000</v>
      </c>
      <c r="G38" s="4">
        <v>1561.32</v>
      </c>
      <c r="H38" s="4">
        <v>1.47</v>
      </c>
    </row>
    <row r="39" spans="2:8">
      <c r="B39" s="1" t="s">
        <v>1680</v>
      </c>
      <c r="C39" s="15" t="s">
        <v>208</v>
      </c>
      <c r="D39" s="1" t="s">
        <v>218</v>
      </c>
      <c r="E39" s="1" t="s">
        <v>346</v>
      </c>
      <c r="F39" s="4">
        <v>114000</v>
      </c>
      <c r="G39" s="4">
        <v>1495.22</v>
      </c>
      <c r="H39" s="4">
        <v>1.41</v>
      </c>
    </row>
    <row r="40" spans="2:8">
      <c r="B40" s="1" t="s">
        <v>1679</v>
      </c>
      <c r="C40" s="15" t="s">
        <v>208</v>
      </c>
      <c r="D40" s="1" t="s">
        <v>232</v>
      </c>
      <c r="E40" s="1" t="s">
        <v>238</v>
      </c>
      <c r="F40" s="4">
        <v>35600</v>
      </c>
      <c r="G40" s="4">
        <v>1493.06</v>
      </c>
      <c r="H40" s="4">
        <v>1.41</v>
      </c>
    </row>
    <row r="41" spans="2:8">
      <c r="B41" s="1" t="s">
        <v>1681</v>
      </c>
      <c r="C41" s="15" t="s">
        <v>208</v>
      </c>
      <c r="D41" s="1" t="s">
        <v>311</v>
      </c>
      <c r="E41" s="1" t="s">
        <v>347</v>
      </c>
      <c r="F41" s="4">
        <v>55000</v>
      </c>
      <c r="G41" s="4">
        <v>1471.88</v>
      </c>
      <c r="H41" s="4">
        <v>1.39</v>
      </c>
    </row>
    <row r="42" spans="2:8">
      <c r="B42" s="1" t="s">
        <v>1678</v>
      </c>
      <c r="C42" s="15" t="s">
        <v>208</v>
      </c>
      <c r="D42" s="1" t="s">
        <v>311</v>
      </c>
      <c r="E42" s="1" t="s">
        <v>348</v>
      </c>
      <c r="F42" s="4">
        <v>33250</v>
      </c>
      <c r="G42" s="4">
        <v>1394.11</v>
      </c>
      <c r="H42" s="4">
        <v>1.31</v>
      </c>
    </row>
    <row r="43" spans="2:8">
      <c r="B43" s="1" t="s">
        <v>1677</v>
      </c>
      <c r="C43" s="15" t="s">
        <v>208</v>
      </c>
      <c r="D43" s="1" t="s">
        <v>227</v>
      </c>
      <c r="E43" s="1" t="s">
        <v>349</v>
      </c>
      <c r="F43" s="4">
        <v>235000</v>
      </c>
      <c r="G43" s="4">
        <v>1343.85</v>
      </c>
      <c r="H43" s="4">
        <v>1.27</v>
      </c>
    </row>
    <row r="44" spans="2:8">
      <c r="B44" s="1" t="s">
        <v>1673</v>
      </c>
      <c r="C44" s="15" t="s">
        <v>208</v>
      </c>
      <c r="D44" s="1" t="s">
        <v>221</v>
      </c>
      <c r="E44" s="1" t="s">
        <v>222</v>
      </c>
      <c r="F44" s="4">
        <v>1540</v>
      </c>
      <c r="G44" s="4">
        <v>1288.08</v>
      </c>
      <c r="H44" s="4">
        <v>1.21</v>
      </c>
    </row>
    <row r="45" spans="2:8">
      <c r="B45" s="1" t="s">
        <v>1666</v>
      </c>
      <c r="C45" s="15" t="s">
        <v>208</v>
      </c>
      <c r="D45" s="1" t="s">
        <v>266</v>
      </c>
      <c r="E45" s="1" t="s">
        <v>350</v>
      </c>
      <c r="F45" s="4">
        <v>137969</v>
      </c>
      <c r="G45" s="4">
        <v>1253.45</v>
      </c>
      <c r="H45" s="4">
        <v>1.18</v>
      </c>
    </row>
    <row r="46" spans="2:8">
      <c r="B46" s="1" t="s">
        <v>1676</v>
      </c>
      <c r="C46" s="15" t="s">
        <v>208</v>
      </c>
      <c r="D46" s="1" t="s">
        <v>241</v>
      </c>
      <c r="E46" s="1" t="s">
        <v>242</v>
      </c>
      <c r="F46" s="4">
        <v>85000</v>
      </c>
      <c r="G46" s="4">
        <v>1251.1199999999999</v>
      </c>
      <c r="H46" s="4">
        <v>1.18</v>
      </c>
    </row>
    <row r="47" spans="2:8">
      <c r="B47" s="1" t="s">
        <v>1674</v>
      </c>
      <c r="C47" s="15" t="s">
        <v>208</v>
      </c>
      <c r="D47" s="1" t="s">
        <v>263</v>
      </c>
      <c r="E47" s="1" t="s">
        <v>351</v>
      </c>
      <c r="F47" s="4">
        <v>89910</v>
      </c>
      <c r="G47" s="4">
        <v>1236.58</v>
      </c>
      <c r="H47" s="4">
        <v>1.17</v>
      </c>
    </row>
    <row r="48" spans="2:8">
      <c r="B48" s="1" t="s">
        <v>1675</v>
      </c>
      <c r="C48" s="15" t="s">
        <v>208</v>
      </c>
      <c r="D48" s="1" t="s">
        <v>263</v>
      </c>
      <c r="E48" s="1" t="s">
        <v>264</v>
      </c>
      <c r="F48" s="4">
        <v>21960</v>
      </c>
      <c r="G48" s="4">
        <v>1163.27</v>
      </c>
      <c r="H48" s="4">
        <v>1.1000000000000001</v>
      </c>
    </row>
    <row r="49" spans="2:8">
      <c r="B49" s="1" t="s">
        <v>1672</v>
      </c>
      <c r="C49" s="15" t="s">
        <v>208</v>
      </c>
      <c r="D49" s="1" t="s">
        <v>243</v>
      </c>
      <c r="E49" s="1" t="s">
        <v>256</v>
      </c>
      <c r="F49" s="4">
        <v>56000</v>
      </c>
      <c r="G49" s="4">
        <v>1112.19</v>
      </c>
      <c r="H49" s="4">
        <v>1.05</v>
      </c>
    </row>
    <row r="50" spans="2:8">
      <c r="B50" s="1" t="s">
        <v>1671</v>
      </c>
      <c r="C50" s="15" t="s">
        <v>208</v>
      </c>
      <c r="D50" s="1" t="s">
        <v>214</v>
      </c>
      <c r="E50" s="1" t="s">
        <v>231</v>
      </c>
      <c r="F50" s="4">
        <v>45000</v>
      </c>
      <c r="G50" s="4">
        <v>1077.46</v>
      </c>
      <c r="H50" s="4">
        <v>1.02</v>
      </c>
    </row>
    <row r="51" spans="2:8">
      <c r="B51" s="1" t="s">
        <v>1667</v>
      </c>
      <c r="C51" s="15" t="s">
        <v>208</v>
      </c>
      <c r="D51" s="1" t="s">
        <v>311</v>
      </c>
      <c r="E51" s="1" t="s">
        <v>352</v>
      </c>
      <c r="F51" s="4">
        <v>15000</v>
      </c>
      <c r="G51" s="4">
        <v>1062.95</v>
      </c>
      <c r="H51" s="4">
        <v>1</v>
      </c>
    </row>
    <row r="52" spans="2:8">
      <c r="B52" s="1" t="s">
        <v>1669</v>
      </c>
      <c r="C52" s="15" t="s">
        <v>208</v>
      </c>
      <c r="D52" s="1" t="s">
        <v>218</v>
      </c>
      <c r="E52" s="1" t="s">
        <v>219</v>
      </c>
      <c r="F52" s="4">
        <v>41000</v>
      </c>
      <c r="G52" s="4">
        <v>1046.67</v>
      </c>
      <c r="H52" s="4">
        <v>0.99</v>
      </c>
    </row>
    <row r="53" spans="2:8">
      <c r="B53" s="1" t="s">
        <v>1670</v>
      </c>
      <c r="C53" s="15" t="s">
        <v>208</v>
      </c>
      <c r="D53" s="1" t="s">
        <v>251</v>
      </c>
      <c r="E53" s="1" t="s">
        <v>353</v>
      </c>
      <c r="F53" s="4">
        <v>152000</v>
      </c>
      <c r="G53" s="4">
        <v>1030.33</v>
      </c>
      <c r="H53" s="4">
        <v>0.97</v>
      </c>
    </row>
    <row r="54" spans="2:8">
      <c r="B54" s="1" t="s">
        <v>1668</v>
      </c>
      <c r="C54" s="15" t="s">
        <v>208</v>
      </c>
      <c r="D54" s="1" t="s">
        <v>232</v>
      </c>
      <c r="E54" s="1" t="s">
        <v>354</v>
      </c>
      <c r="F54" s="4">
        <v>19200</v>
      </c>
      <c r="G54" s="4">
        <v>986.12</v>
      </c>
      <c r="H54" s="4">
        <v>0.93</v>
      </c>
    </row>
    <row r="55" spans="2:8">
      <c r="B55" s="1" t="s">
        <v>1665</v>
      </c>
      <c r="C55" s="15" t="s">
        <v>208</v>
      </c>
      <c r="D55" s="1" t="s">
        <v>225</v>
      </c>
      <c r="E55" s="1" t="s">
        <v>355</v>
      </c>
      <c r="F55" s="4">
        <v>95000</v>
      </c>
      <c r="G55" s="4">
        <v>979.26</v>
      </c>
      <c r="H55" s="4">
        <v>0.92</v>
      </c>
    </row>
    <row r="56" spans="2:8">
      <c r="B56" s="1" t="s">
        <v>1664</v>
      </c>
      <c r="C56" s="15" t="s">
        <v>208</v>
      </c>
      <c r="D56" s="1" t="s">
        <v>225</v>
      </c>
      <c r="E56" s="1" t="s">
        <v>356</v>
      </c>
      <c r="F56" s="4">
        <v>38510</v>
      </c>
      <c r="G56" s="4">
        <v>868.02</v>
      </c>
      <c r="H56" s="4">
        <v>0.82</v>
      </c>
    </row>
    <row r="57" spans="2:8">
      <c r="B57" s="2" t="s">
        <v>273</v>
      </c>
      <c r="C57" s="35"/>
      <c r="D57" s="2"/>
      <c r="E57" s="2"/>
      <c r="F57" s="10"/>
      <c r="G57" s="10">
        <f>SUM(G10:G56)</f>
        <v>102420.85000000003</v>
      </c>
      <c r="H57" s="10">
        <f>SUM(H10:H56)</f>
        <v>96.559999999999988</v>
      </c>
    </row>
    <row r="58" spans="2:8">
      <c r="B58" s="2" t="s">
        <v>274</v>
      </c>
      <c r="C58" s="35"/>
      <c r="D58" s="2"/>
      <c r="E58" s="2"/>
      <c r="F58" s="10"/>
      <c r="G58" s="10">
        <v>3533.66</v>
      </c>
      <c r="H58" s="10">
        <v>3.33</v>
      </c>
    </row>
    <row r="59" spans="2:8">
      <c r="B59" s="2" t="s">
        <v>186</v>
      </c>
      <c r="C59" s="35"/>
      <c r="D59" s="2"/>
      <c r="E59" s="2"/>
      <c r="F59" s="10"/>
      <c r="G59" s="10">
        <v>105954.51000000001</v>
      </c>
      <c r="H59" s="10">
        <v>99.9</v>
      </c>
    </row>
    <row r="60" spans="2:8">
      <c r="B60" s="2" t="s">
        <v>325</v>
      </c>
      <c r="C60" s="35"/>
      <c r="D60" s="2"/>
      <c r="E60" s="2"/>
      <c r="F60" s="10"/>
      <c r="G60" s="10">
        <v>101.33844729999328</v>
      </c>
      <c r="H60" s="10">
        <v>9.9999999999994316E-2</v>
      </c>
    </row>
    <row r="61" spans="2:8">
      <c r="B61" s="2" t="s">
        <v>188</v>
      </c>
      <c r="C61" s="35"/>
      <c r="D61" s="2"/>
      <c r="E61" s="2"/>
      <c r="F61" s="10"/>
      <c r="G61" s="10">
        <v>106055.8484473</v>
      </c>
      <c r="H61" s="10">
        <v>100</v>
      </c>
    </row>
    <row r="62" spans="2:8">
      <c r="B62" s="1" t="s">
        <v>189</v>
      </c>
    </row>
    <row r="63" spans="2:8">
      <c r="B63" s="1" t="s">
        <v>190</v>
      </c>
    </row>
    <row r="65" spans="2:8" ht="25.5">
      <c r="B65" s="11" t="s">
        <v>191</v>
      </c>
      <c r="C65" s="15" t="s">
        <v>192</v>
      </c>
    </row>
    <row r="66" spans="2:8">
      <c r="B66" s="2"/>
    </row>
    <row r="67" spans="2:8">
      <c r="B67" s="2" t="s">
        <v>193</v>
      </c>
    </row>
    <row r="68" spans="2:8">
      <c r="B68" s="2" t="s">
        <v>275</v>
      </c>
    </row>
    <row r="69" spans="2:8">
      <c r="B69" s="2" t="s">
        <v>194</v>
      </c>
    </row>
    <row r="70" spans="2:8">
      <c r="B70" s="2" t="s">
        <v>357</v>
      </c>
      <c r="C70" s="35"/>
    </row>
    <row r="71" spans="2:8">
      <c r="B71" s="2" t="s">
        <v>358</v>
      </c>
      <c r="C71" s="35"/>
    </row>
    <row r="72" spans="2:8">
      <c r="B72" s="2" t="s">
        <v>359</v>
      </c>
      <c r="C72" s="35"/>
    </row>
    <row r="73" spans="2:8">
      <c r="B73" s="2" t="s">
        <v>360</v>
      </c>
      <c r="C73" s="35"/>
    </row>
    <row r="74" spans="2:8" s="100" customFormat="1">
      <c r="B74" s="101" t="s">
        <v>2223</v>
      </c>
      <c r="C74" s="102"/>
      <c r="F74" s="103"/>
      <c r="G74" s="103"/>
      <c r="H74" s="103"/>
    </row>
    <row r="75" spans="2:8" s="100" customFormat="1">
      <c r="B75" s="101" t="s">
        <v>203</v>
      </c>
      <c r="C75" s="104"/>
      <c r="F75" s="103"/>
      <c r="G75" s="103"/>
      <c r="H75" s="103"/>
    </row>
    <row r="76" spans="2:8" s="100" customFormat="1">
      <c r="B76" s="101" t="s">
        <v>204</v>
      </c>
      <c r="C76" s="104"/>
      <c r="F76" s="103"/>
      <c r="G76" s="103"/>
      <c r="H76" s="103"/>
    </row>
  </sheetData>
  <mergeCells count="2">
    <mergeCell ref="B1:E1"/>
    <mergeCell ref="C3:C6"/>
  </mergeCells>
  <hyperlinks>
    <hyperlink ref="A1" location="Index!A1" display="Index" xr:uid="{9C041ACD-8DA2-437C-BFEF-1716A7C0213A}"/>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BC97E-73E7-407B-B751-8F155B87E939}">
  <sheetPr codeName="Sheet91"/>
  <dimension ref="A1:I113"/>
  <sheetViews>
    <sheetView workbookViewId="0">
      <selection activeCell="B1" sqref="B1:E1"/>
    </sheetView>
  </sheetViews>
  <sheetFormatPr defaultRowHeight="12.75"/>
  <cols>
    <col min="1" max="1" width="5.42578125" style="1" bestFit="1" customWidth="1"/>
    <col min="2" max="2" width="73.7109375" style="1" bestFit="1" customWidth="1"/>
    <col min="3" max="3" width="20.7109375" style="15" customWidth="1"/>
    <col min="4" max="4" width="27.42578125" style="1" bestFit="1" customWidth="1"/>
    <col min="5" max="5" width="14.140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73.7109375" style="1" bestFit="1" customWidth="1"/>
    <col min="259" max="259" width="13.140625" style="1" bestFit="1" customWidth="1"/>
    <col min="260" max="260" width="27.42578125" style="1" bestFit="1" customWidth="1"/>
    <col min="261" max="261" width="14.1406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73.7109375" style="1" bestFit="1" customWidth="1"/>
    <col min="515" max="515" width="13.140625" style="1" bestFit="1" customWidth="1"/>
    <col min="516" max="516" width="27.42578125" style="1" bestFit="1" customWidth="1"/>
    <col min="517" max="517" width="14.1406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73.7109375" style="1" bestFit="1" customWidth="1"/>
    <col min="771" max="771" width="13.140625" style="1" bestFit="1" customWidth="1"/>
    <col min="772" max="772" width="27.42578125" style="1" bestFit="1" customWidth="1"/>
    <col min="773" max="773" width="14.1406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73.7109375" style="1" bestFit="1" customWidth="1"/>
    <col min="1027" max="1027" width="13.140625" style="1" bestFit="1" customWidth="1"/>
    <col min="1028" max="1028" width="27.42578125" style="1" bestFit="1" customWidth="1"/>
    <col min="1029" max="1029" width="14.1406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73.7109375" style="1" bestFit="1" customWidth="1"/>
    <col min="1283" max="1283" width="13.140625" style="1" bestFit="1" customWidth="1"/>
    <col min="1284" max="1284" width="27.42578125" style="1" bestFit="1" customWidth="1"/>
    <col min="1285" max="1285" width="14.1406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73.7109375" style="1" bestFit="1" customWidth="1"/>
    <col min="1539" max="1539" width="13.140625" style="1" bestFit="1" customWidth="1"/>
    <col min="1540" max="1540" width="27.42578125" style="1" bestFit="1" customWidth="1"/>
    <col min="1541" max="1541" width="14.1406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73.7109375" style="1" bestFit="1" customWidth="1"/>
    <col min="1795" max="1795" width="13.140625" style="1" bestFit="1" customWidth="1"/>
    <col min="1796" max="1796" width="27.42578125" style="1" bestFit="1" customWidth="1"/>
    <col min="1797" max="1797" width="14.1406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73.7109375" style="1" bestFit="1" customWidth="1"/>
    <col min="2051" max="2051" width="13.140625" style="1" bestFit="1" customWidth="1"/>
    <col min="2052" max="2052" width="27.42578125" style="1" bestFit="1" customWidth="1"/>
    <col min="2053" max="2053" width="14.1406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73.7109375" style="1" bestFit="1" customWidth="1"/>
    <col min="2307" max="2307" width="13.140625" style="1" bestFit="1" customWidth="1"/>
    <col min="2308" max="2308" width="27.42578125" style="1" bestFit="1" customWidth="1"/>
    <col min="2309" max="2309" width="14.1406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73.7109375" style="1" bestFit="1" customWidth="1"/>
    <col min="2563" max="2563" width="13.140625" style="1" bestFit="1" customWidth="1"/>
    <col min="2564" max="2564" width="27.42578125" style="1" bestFit="1" customWidth="1"/>
    <col min="2565" max="2565" width="14.1406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73.7109375" style="1" bestFit="1" customWidth="1"/>
    <col min="2819" max="2819" width="13.140625" style="1" bestFit="1" customWidth="1"/>
    <col min="2820" max="2820" width="27.42578125" style="1" bestFit="1" customWidth="1"/>
    <col min="2821" max="2821" width="14.1406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73.7109375" style="1" bestFit="1" customWidth="1"/>
    <col min="3075" max="3075" width="13.140625" style="1" bestFit="1" customWidth="1"/>
    <col min="3076" max="3076" width="27.42578125" style="1" bestFit="1" customWidth="1"/>
    <col min="3077" max="3077" width="14.1406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73.7109375" style="1" bestFit="1" customWidth="1"/>
    <col min="3331" max="3331" width="13.140625" style="1" bestFit="1" customWidth="1"/>
    <col min="3332" max="3332" width="27.42578125" style="1" bestFit="1" customWidth="1"/>
    <col min="3333" max="3333" width="14.1406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73.7109375" style="1" bestFit="1" customWidth="1"/>
    <col min="3587" max="3587" width="13.140625" style="1" bestFit="1" customWidth="1"/>
    <col min="3588" max="3588" width="27.42578125" style="1" bestFit="1" customWidth="1"/>
    <col min="3589" max="3589" width="14.1406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73.7109375" style="1" bestFit="1" customWidth="1"/>
    <col min="3843" max="3843" width="13.140625" style="1" bestFit="1" customWidth="1"/>
    <col min="3844" max="3844" width="27.42578125" style="1" bestFit="1" customWidth="1"/>
    <col min="3845" max="3845" width="14.1406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73.7109375" style="1" bestFit="1" customWidth="1"/>
    <col min="4099" max="4099" width="13.140625" style="1" bestFit="1" customWidth="1"/>
    <col min="4100" max="4100" width="27.42578125" style="1" bestFit="1" customWidth="1"/>
    <col min="4101" max="4101" width="14.1406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73.7109375" style="1" bestFit="1" customWidth="1"/>
    <col min="4355" max="4355" width="13.140625" style="1" bestFit="1" customWidth="1"/>
    <col min="4356" max="4356" width="27.42578125" style="1" bestFit="1" customWidth="1"/>
    <col min="4357" max="4357" width="14.1406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73.7109375" style="1" bestFit="1" customWidth="1"/>
    <col min="4611" max="4611" width="13.140625" style="1" bestFit="1" customWidth="1"/>
    <col min="4612" max="4612" width="27.42578125" style="1" bestFit="1" customWidth="1"/>
    <col min="4613" max="4613" width="14.1406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73.7109375" style="1" bestFit="1" customWidth="1"/>
    <col min="4867" max="4867" width="13.140625" style="1" bestFit="1" customWidth="1"/>
    <col min="4868" max="4868" width="27.42578125" style="1" bestFit="1" customWidth="1"/>
    <col min="4869" max="4869" width="14.1406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73.7109375" style="1" bestFit="1" customWidth="1"/>
    <col min="5123" max="5123" width="13.140625" style="1" bestFit="1" customWidth="1"/>
    <col min="5124" max="5124" width="27.42578125" style="1" bestFit="1" customWidth="1"/>
    <col min="5125" max="5125" width="14.1406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73.7109375" style="1" bestFit="1" customWidth="1"/>
    <col min="5379" max="5379" width="13.140625" style="1" bestFit="1" customWidth="1"/>
    <col min="5380" max="5380" width="27.42578125" style="1" bestFit="1" customWidth="1"/>
    <col min="5381" max="5381" width="14.1406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73.7109375" style="1" bestFit="1" customWidth="1"/>
    <col min="5635" max="5635" width="13.140625" style="1" bestFit="1" customWidth="1"/>
    <col min="5636" max="5636" width="27.42578125" style="1" bestFit="1" customWidth="1"/>
    <col min="5637" max="5637" width="14.1406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73.7109375" style="1" bestFit="1" customWidth="1"/>
    <col min="5891" max="5891" width="13.140625" style="1" bestFit="1" customWidth="1"/>
    <col min="5892" max="5892" width="27.42578125" style="1" bestFit="1" customWidth="1"/>
    <col min="5893" max="5893" width="14.1406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73.7109375" style="1" bestFit="1" customWidth="1"/>
    <col min="6147" max="6147" width="13.140625" style="1" bestFit="1" customWidth="1"/>
    <col min="6148" max="6148" width="27.42578125" style="1" bestFit="1" customWidth="1"/>
    <col min="6149" max="6149" width="14.1406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73.7109375" style="1" bestFit="1" customWidth="1"/>
    <col min="6403" max="6403" width="13.140625" style="1" bestFit="1" customWidth="1"/>
    <col min="6404" max="6404" width="27.42578125" style="1" bestFit="1" customWidth="1"/>
    <col min="6405" max="6405" width="14.1406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73.7109375" style="1" bestFit="1" customWidth="1"/>
    <col min="6659" max="6659" width="13.140625" style="1" bestFit="1" customWidth="1"/>
    <col min="6660" max="6660" width="27.42578125" style="1" bestFit="1" customWidth="1"/>
    <col min="6661" max="6661" width="14.1406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73.7109375" style="1" bestFit="1" customWidth="1"/>
    <col min="6915" max="6915" width="13.140625" style="1" bestFit="1" customWidth="1"/>
    <col min="6916" max="6916" width="27.42578125" style="1" bestFit="1" customWidth="1"/>
    <col min="6917" max="6917" width="14.1406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73.7109375" style="1" bestFit="1" customWidth="1"/>
    <col min="7171" max="7171" width="13.140625" style="1" bestFit="1" customWidth="1"/>
    <col min="7172" max="7172" width="27.42578125" style="1" bestFit="1" customWidth="1"/>
    <col min="7173" max="7173" width="14.1406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73.7109375" style="1" bestFit="1" customWidth="1"/>
    <col min="7427" max="7427" width="13.140625" style="1" bestFit="1" customWidth="1"/>
    <col min="7428" max="7428" width="27.42578125" style="1" bestFit="1" customWidth="1"/>
    <col min="7429" max="7429" width="14.1406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73.7109375" style="1" bestFit="1" customWidth="1"/>
    <col min="7683" max="7683" width="13.140625" style="1" bestFit="1" customWidth="1"/>
    <col min="7684" max="7684" width="27.42578125" style="1" bestFit="1" customWidth="1"/>
    <col min="7685" max="7685" width="14.1406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73.7109375" style="1" bestFit="1" customWidth="1"/>
    <col min="7939" max="7939" width="13.140625" style="1" bestFit="1" customWidth="1"/>
    <col min="7940" max="7940" width="27.42578125" style="1" bestFit="1" customWidth="1"/>
    <col min="7941" max="7941" width="14.1406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73.7109375" style="1" bestFit="1" customWidth="1"/>
    <col min="8195" max="8195" width="13.140625" style="1" bestFit="1" customWidth="1"/>
    <col min="8196" max="8196" width="27.42578125" style="1" bestFit="1" customWidth="1"/>
    <col min="8197" max="8197" width="14.1406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73.7109375" style="1" bestFit="1" customWidth="1"/>
    <col min="8451" max="8451" width="13.140625" style="1" bestFit="1" customWidth="1"/>
    <col min="8452" max="8452" width="27.42578125" style="1" bestFit="1" customWidth="1"/>
    <col min="8453" max="8453" width="14.1406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73.7109375" style="1" bestFit="1" customWidth="1"/>
    <col min="8707" max="8707" width="13.140625" style="1" bestFit="1" customWidth="1"/>
    <col min="8708" max="8708" width="27.42578125" style="1" bestFit="1" customWidth="1"/>
    <col min="8709" max="8709" width="14.1406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73.7109375" style="1" bestFit="1" customWidth="1"/>
    <col min="8963" max="8963" width="13.140625" style="1" bestFit="1" customWidth="1"/>
    <col min="8964" max="8964" width="27.42578125" style="1" bestFit="1" customWidth="1"/>
    <col min="8965" max="8965" width="14.1406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73.7109375" style="1" bestFit="1" customWidth="1"/>
    <col min="9219" max="9219" width="13.140625" style="1" bestFit="1" customWidth="1"/>
    <col min="9220" max="9220" width="27.42578125" style="1" bestFit="1" customWidth="1"/>
    <col min="9221" max="9221" width="14.1406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73.7109375" style="1" bestFit="1" customWidth="1"/>
    <col min="9475" max="9475" width="13.140625" style="1" bestFit="1" customWidth="1"/>
    <col min="9476" max="9476" width="27.42578125" style="1" bestFit="1" customWidth="1"/>
    <col min="9477" max="9477" width="14.1406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73.7109375" style="1" bestFit="1" customWidth="1"/>
    <col min="9731" max="9731" width="13.140625" style="1" bestFit="1" customWidth="1"/>
    <col min="9732" max="9732" width="27.42578125" style="1" bestFit="1" customWidth="1"/>
    <col min="9733" max="9733" width="14.1406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73.7109375" style="1" bestFit="1" customWidth="1"/>
    <col min="9987" max="9987" width="13.140625" style="1" bestFit="1" customWidth="1"/>
    <col min="9988" max="9988" width="27.42578125" style="1" bestFit="1" customWidth="1"/>
    <col min="9989" max="9989" width="14.1406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73.7109375" style="1" bestFit="1" customWidth="1"/>
    <col min="10243" max="10243" width="13.140625" style="1" bestFit="1" customWidth="1"/>
    <col min="10244" max="10244" width="27.42578125" style="1" bestFit="1" customWidth="1"/>
    <col min="10245" max="10245" width="14.1406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73.7109375" style="1" bestFit="1" customWidth="1"/>
    <col min="10499" max="10499" width="13.140625" style="1" bestFit="1" customWidth="1"/>
    <col min="10500" max="10500" width="27.42578125" style="1" bestFit="1" customWidth="1"/>
    <col min="10501" max="10501" width="14.1406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73.7109375" style="1" bestFit="1" customWidth="1"/>
    <col min="10755" max="10755" width="13.140625" style="1" bestFit="1" customWidth="1"/>
    <col min="10756" max="10756" width="27.42578125" style="1" bestFit="1" customWidth="1"/>
    <col min="10757" max="10757" width="14.1406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73.7109375" style="1" bestFit="1" customWidth="1"/>
    <col min="11011" max="11011" width="13.140625" style="1" bestFit="1" customWidth="1"/>
    <col min="11012" max="11012" width="27.42578125" style="1" bestFit="1" customWidth="1"/>
    <col min="11013" max="11013" width="14.1406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73.7109375" style="1" bestFit="1" customWidth="1"/>
    <col min="11267" max="11267" width="13.140625" style="1" bestFit="1" customWidth="1"/>
    <col min="11268" max="11268" width="27.42578125" style="1" bestFit="1" customWidth="1"/>
    <col min="11269" max="11269" width="14.1406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73.7109375" style="1" bestFit="1" customWidth="1"/>
    <col min="11523" max="11523" width="13.140625" style="1" bestFit="1" customWidth="1"/>
    <col min="11524" max="11524" width="27.42578125" style="1" bestFit="1" customWidth="1"/>
    <col min="11525" max="11525" width="14.1406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73.7109375" style="1" bestFit="1" customWidth="1"/>
    <col min="11779" max="11779" width="13.140625" style="1" bestFit="1" customWidth="1"/>
    <col min="11780" max="11780" width="27.42578125" style="1" bestFit="1" customWidth="1"/>
    <col min="11781" max="11781" width="14.1406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73.7109375" style="1" bestFit="1" customWidth="1"/>
    <col min="12035" max="12035" width="13.140625" style="1" bestFit="1" customWidth="1"/>
    <col min="12036" max="12036" width="27.42578125" style="1" bestFit="1" customWidth="1"/>
    <col min="12037" max="12037" width="14.1406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73.7109375" style="1" bestFit="1" customWidth="1"/>
    <col min="12291" max="12291" width="13.140625" style="1" bestFit="1" customWidth="1"/>
    <col min="12292" max="12292" width="27.42578125" style="1" bestFit="1" customWidth="1"/>
    <col min="12293" max="12293" width="14.1406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73.7109375" style="1" bestFit="1" customWidth="1"/>
    <col min="12547" max="12547" width="13.140625" style="1" bestFit="1" customWidth="1"/>
    <col min="12548" max="12548" width="27.42578125" style="1" bestFit="1" customWidth="1"/>
    <col min="12549" max="12549" width="14.1406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73.7109375" style="1" bestFit="1" customWidth="1"/>
    <col min="12803" max="12803" width="13.140625" style="1" bestFit="1" customWidth="1"/>
    <col min="12804" max="12804" width="27.42578125" style="1" bestFit="1" customWidth="1"/>
    <col min="12805" max="12805" width="14.1406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73.7109375" style="1" bestFit="1" customWidth="1"/>
    <col min="13059" max="13059" width="13.140625" style="1" bestFit="1" customWidth="1"/>
    <col min="13060" max="13060" width="27.42578125" style="1" bestFit="1" customWidth="1"/>
    <col min="13061" max="13061" width="14.1406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73.7109375" style="1" bestFit="1" customWidth="1"/>
    <col min="13315" max="13315" width="13.140625" style="1" bestFit="1" customWidth="1"/>
    <col min="13316" max="13316" width="27.42578125" style="1" bestFit="1" customWidth="1"/>
    <col min="13317" max="13317" width="14.1406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73.7109375" style="1" bestFit="1" customWidth="1"/>
    <col min="13571" max="13571" width="13.140625" style="1" bestFit="1" customWidth="1"/>
    <col min="13572" max="13572" width="27.42578125" style="1" bestFit="1" customWidth="1"/>
    <col min="13573" max="13573" width="14.1406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73.7109375" style="1" bestFit="1" customWidth="1"/>
    <col min="13827" max="13827" width="13.140625" style="1" bestFit="1" customWidth="1"/>
    <col min="13828" max="13828" width="27.42578125" style="1" bestFit="1" customWidth="1"/>
    <col min="13829" max="13829" width="14.1406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73.7109375" style="1" bestFit="1" customWidth="1"/>
    <col min="14083" max="14083" width="13.140625" style="1" bestFit="1" customWidth="1"/>
    <col min="14084" max="14084" width="27.42578125" style="1" bestFit="1" customWidth="1"/>
    <col min="14085" max="14085" width="14.1406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73.7109375" style="1" bestFit="1" customWidth="1"/>
    <col min="14339" max="14339" width="13.140625" style="1" bestFit="1" customWidth="1"/>
    <col min="14340" max="14340" width="27.42578125" style="1" bestFit="1" customWidth="1"/>
    <col min="14341" max="14341" width="14.1406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73.7109375" style="1" bestFit="1" customWidth="1"/>
    <col min="14595" max="14595" width="13.140625" style="1" bestFit="1" customWidth="1"/>
    <col min="14596" max="14596" width="27.42578125" style="1" bestFit="1" customWidth="1"/>
    <col min="14597" max="14597" width="14.1406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73.7109375" style="1" bestFit="1" customWidth="1"/>
    <col min="14851" max="14851" width="13.140625" style="1" bestFit="1" customWidth="1"/>
    <col min="14852" max="14852" width="27.42578125" style="1" bestFit="1" customWidth="1"/>
    <col min="14853" max="14853" width="14.1406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73.7109375" style="1" bestFit="1" customWidth="1"/>
    <col min="15107" max="15107" width="13.140625" style="1" bestFit="1" customWidth="1"/>
    <col min="15108" max="15108" width="27.42578125" style="1" bestFit="1" customWidth="1"/>
    <col min="15109" max="15109" width="14.1406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73.7109375" style="1" bestFit="1" customWidth="1"/>
    <col min="15363" max="15363" width="13.140625" style="1" bestFit="1" customWidth="1"/>
    <col min="15364" max="15364" width="27.42578125" style="1" bestFit="1" customWidth="1"/>
    <col min="15365" max="15365" width="14.1406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73.7109375" style="1" bestFit="1" customWidth="1"/>
    <col min="15619" max="15619" width="13.140625" style="1" bestFit="1" customWidth="1"/>
    <col min="15620" max="15620" width="27.42578125" style="1" bestFit="1" customWidth="1"/>
    <col min="15621" max="15621" width="14.1406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73.7109375" style="1" bestFit="1" customWidth="1"/>
    <col min="15875" max="15875" width="13.140625" style="1" bestFit="1" customWidth="1"/>
    <col min="15876" max="15876" width="27.42578125" style="1" bestFit="1" customWidth="1"/>
    <col min="15877" max="15877" width="14.1406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73.7109375" style="1" bestFit="1" customWidth="1"/>
    <col min="16131" max="16131" width="13.140625" style="1" bestFit="1" customWidth="1"/>
    <col min="16132" max="16132" width="27.42578125" style="1" bestFit="1" customWidth="1"/>
    <col min="16133" max="16133" width="14.1406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00" t="s">
        <v>92</v>
      </c>
      <c r="C1" s="300"/>
      <c r="D1" s="300"/>
      <c r="E1" s="300"/>
    </row>
    <row r="2" spans="1:9" ht="13.5" thickBot="1"/>
    <row r="3" spans="1:9" ht="15">
      <c r="B3" s="112" t="s">
        <v>2283</v>
      </c>
      <c r="C3" s="325"/>
    </row>
    <row r="4" spans="1:9" ht="30">
      <c r="B4" s="113" t="s">
        <v>2284</v>
      </c>
      <c r="C4" s="326"/>
    </row>
    <row r="5" spans="1:9" ht="15">
      <c r="B5" s="113" t="s">
        <v>2235</v>
      </c>
      <c r="C5" s="326"/>
    </row>
    <row r="6" spans="1:9" ht="45.75" thickBot="1">
      <c r="B6" s="114" t="s">
        <v>2287</v>
      </c>
      <c r="C6" s="327"/>
    </row>
    <row r="8" spans="1:9">
      <c r="B8" s="1" t="s">
        <v>106</v>
      </c>
    </row>
    <row r="10" spans="1:9">
      <c r="B10" s="6" t="s">
        <v>107</v>
      </c>
      <c r="C10" s="36" t="s">
        <v>108</v>
      </c>
      <c r="D10" s="6" t="s">
        <v>205</v>
      </c>
      <c r="E10" s="6" t="s">
        <v>110</v>
      </c>
      <c r="F10" s="8" t="s">
        <v>111</v>
      </c>
      <c r="G10" s="8" t="s">
        <v>112</v>
      </c>
      <c r="H10" s="8" t="s">
        <v>113</v>
      </c>
      <c r="I10" s="2" t="s">
        <v>206</v>
      </c>
    </row>
    <row r="11" spans="1:9">
      <c r="B11" s="2" t="s">
        <v>207</v>
      </c>
    </row>
    <row r="12" spans="1:9">
      <c r="B12" s="2" t="s">
        <v>115</v>
      </c>
    </row>
    <row r="13" spans="1:9">
      <c r="B13" s="1" t="s">
        <v>1706</v>
      </c>
      <c r="C13" s="15" t="s">
        <v>208</v>
      </c>
      <c r="D13" s="1" t="s">
        <v>209</v>
      </c>
      <c r="E13" s="1" t="s">
        <v>210</v>
      </c>
      <c r="F13" s="4">
        <v>1503000</v>
      </c>
      <c r="G13" s="4">
        <v>9961.1299999999992</v>
      </c>
      <c r="H13" s="4">
        <v>6.97</v>
      </c>
    </row>
    <row r="14" spans="1:9">
      <c r="B14" s="1" t="s">
        <v>1705</v>
      </c>
      <c r="C14" s="15" t="s">
        <v>208</v>
      </c>
      <c r="D14" s="1" t="s">
        <v>211</v>
      </c>
      <c r="E14" s="1" t="s">
        <v>212</v>
      </c>
      <c r="F14" s="4">
        <v>432000</v>
      </c>
      <c r="G14" s="4">
        <v>9332.5</v>
      </c>
      <c r="H14" s="4">
        <v>6.53</v>
      </c>
    </row>
    <row r="15" spans="1:9">
      <c r="B15" s="1" t="s">
        <v>1704</v>
      </c>
      <c r="C15" s="15" t="s">
        <v>208</v>
      </c>
      <c r="D15" s="1" t="s">
        <v>209</v>
      </c>
      <c r="E15" s="1" t="s">
        <v>213</v>
      </c>
      <c r="F15" s="4">
        <v>597500</v>
      </c>
      <c r="G15" s="4">
        <v>9057.2000000000007</v>
      </c>
      <c r="H15" s="4">
        <v>6.34</v>
      </c>
    </row>
    <row r="16" spans="1:9">
      <c r="B16" s="1" t="s">
        <v>1703</v>
      </c>
      <c r="C16" s="15" t="s">
        <v>208</v>
      </c>
      <c r="D16" s="1" t="s">
        <v>214</v>
      </c>
      <c r="E16" s="1" t="s">
        <v>216</v>
      </c>
      <c r="F16" s="4">
        <v>165000</v>
      </c>
      <c r="G16" s="4">
        <v>5212.6000000000004</v>
      </c>
      <c r="H16" s="4">
        <v>3.65</v>
      </c>
    </row>
    <row r="17" spans="2:8">
      <c r="B17" s="1" t="s">
        <v>1702</v>
      </c>
      <c r="C17" s="15" t="s">
        <v>208</v>
      </c>
      <c r="D17" s="1" t="s">
        <v>214</v>
      </c>
      <c r="E17" s="1" t="s">
        <v>215</v>
      </c>
      <c r="F17" s="4">
        <v>345000</v>
      </c>
      <c r="G17" s="4">
        <v>4808.4399999999996</v>
      </c>
      <c r="H17" s="4">
        <v>3.37</v>
      </c>
    </row>
    <row r="18" spans="2:8">
      <c r="B18" s="1" t="s">
        <v>1701</v>
      </c>
      <c r="C18" s="15" t="s">
        <v>208</v>
      </c>
      <c r="D18" s="1" t="s">
        <v>209</v>
      </c>
      <c r="E18" s="1" t="s">
        <v>217</v>
      </c>
      <c r="F18" s="4">
        <v>229000</v>
      </c>
      <c r="G18" s="4">
        <v>4139.63</v>
      </c>
      <c r="H18" s="4">
        <v>2.9</v>
      </c>
    </row>
    <row r="19" spans="2:8">
      <c r="B19" s="1" t="s">
        <v>1700</v>
      </c>
      <c r="C19" s="15" t="s">
        <v>208</v>
      </c>
      <c r="D19" s="1" t="s">
        <v>227</v>
      </c>
      <c r="E19" s="1" t="s">
        <v>228</v>
      </c>
      <c r="F19" s="4">
        <v>1886000</v>
      </c>
      <c r="G19" s="4">
        <v>4085.08</v>
      </c>
      <c r="H19" s="4">
        <v>2.86</v>
      </c>
    </row>
    <row r="20" spans="2:8">
      <c r="B20" s="1" t="s">
        <v>1699</v>
      </c>
      <c r="C20" s="15" t="s">
        <v>208</v>
      </c>
      <c r="D20" s="1" t="s">
        <v>218</v>
      </c>
      <c r="E20" s="1" t="s">
        <v>334</v>
      </c>
      <c r="F20" s="4">
        <v>366000</v>
      </c>
      <c r="G20" s="4">
        <v>3824.7</v>
      </c>
      <c r="H20" s="4">
        <v>2.68</v>
      </c>
    </row>
    <row r="21" spans="2:8">
      <c r="B21" s="1" t="s">
        <v>1698</v>
      </c>
      <c r="C21" s="15" t="s">
        <v>208</v>
      </c>
      <c r="D21" s="1" t="s">
        <v>209</v>
      </c>
      <c r="E21" s="1" t="s">
        <v>220</v>
      </c>
      <c r="F21" s="4">
        <v>485000</v>
      </c>
      <c r="G21" s="4">
        <v>3640.9</v>
      </c>
      <c r="H21" s="4">
        <v>2.5499999999999998</v>
      </c>
    </row>
    <row r="22" spans="2:8">
      <c r="B22" s="1" t="s">
        <v>1697</v>
      </c>
      <c r="C22" s="15" t="s">
        <v>208</v>
      </c>
      <c r="D22" s="1" t="s">
        <v>214</v>
      </c>
      <c r="E22" s="1" t="s">
        <v>335</v>
      </c>
      <c r="F22" s="4">
        <v>345000</v>
      </c>
      <c r="G22" s="4">
        <v>3260.94</v>
      </c>
      <c r="H22" s="4">
        <v>2.2799999999999998</v>
      </c>
    </row>
    <row r="23" spans="2:8">
      <c r="B23" s="1" t="s">
        <v>1695</v>
      </c>
      <c r="C23" s="15" t="s">
        <v>208</v>
      </c>
      <c r="D23" s="1" t="s">
        <v>232</v>
      </c>
      <c r="E23" s="1" t="s">
        <v>233</v>
      </c>
      <c r="F23" s="4">
        <v>59800</v>
      </c>
      <c r="G23" s="4">
        <v>3174.87</v>
      </c>
      <c r="H23" s="4">
        <v>2.2200000000000002</v>
      </c>
    </row>
    <row r="24" spans="2:8">
      <c r="B24" s="1" t="s">
        <v>1694</v>
      </c>
      <c r="C24" s="15" t="s">
        <v>208</v>
      </c>
      <c r="D24" s="1" t="s">
        <v>225</v>
      </c>
      <c r="E24" s="1" t="s">
        <v>337</v>
      </c>
      <c r="F24" s="4">
        <v>71700</v>
      </c>
      <c r="G24" s="4">
        <v>2888.65</v>
      </c>
      <c r="H24" s="4">
        <v>2.02</v>
      </c>
    </row>
    <row r="25" spans="2:8">
      <c r="B25" s="1" t="s">
        <v>1693</v>
      </c>
      <c r="C25" s="15" t="s">
        <v>208</v>
      </c>
      <c r="D25" s="1" t="s">
        <v>251</v>
      </c>
      <c r="E25" s="1" t="s">
        <v>308</v>
      </c>
      <c r="F25" s="4">
        <v>163000</v>
      </c>
      <c r="G25" s="4">
        <v>2729.03</v>
      </c>
      <c r="H25" s="4">
        <v>1.91</v>
      </c>
    </row>
    <row r="26" spans="2:8">
      <c r="B26" s="1" t="s">
        <v>1692</v>
      </c>
      <c r="C26" s="15" t="s">
        <v>208</v>
      </c>
      <c r="D26" s="1" t="s">
        <v>315</v>
      </c>
      <c r="E26" s="1" t="s">
        <v>338</v>
      </c>
      <c r="F26" s="4">
        <v>78500</v>
      </c>
      <c r="G26" s="4">
        <v>2442.29</v>
      </c>
      <c r="H26" s="4">
        <v>1.71</v>
      </c>
    </row>
    <row r="27" spans="2:8">
      <c r="B27" s="1" t="s">
        <v>1691</v>
      </c>
      <c r="C27" s="15" t="s">
        <v>208</v>
      </c>
      <c r="D27" s="1" t="s">
        <v>227</v>
      </c>
      <c r="E27" s="1" t="s">
        <v>258</v>
      </c>
      <c r="F27" s="4">
        <v>367000</v>
      </c>
      <c r="G27" s="4">
        <v>2436.33</v>
      </c>
      <c r="H27" s="4">
        <v>1.71</v>
      </c>
    </row>
    <row r="28" spans="2:8">
      <c r="B28" s="1" t="s">
        <v>1690</v>
      </c>
      <c r="C28" s="15" t="s">
        <v>208</v>
      </c>
      <c r="D28" s="1" t="s">
        <v>227</v>
      </c>
      <c r="E28" s="1" t="s">
        <v>272</v>
      </c>
      <c r="F28" s="4">
        <v>9200</v>
      </c>
      <c r="G28" s="4">
        <v>2349.33</v>
      </c>
      <c r="H28" s="4">
        <v>1.64</v>
      </c>
    </row>
    <row r="29" spans="2:8">
      <c r="B29" s="1" t="s">
        <v>1696</v>
      </c>
      <c r="C29" s="15" t="s">
        <v>208</v>
      </c>
      <c r="D29" s="1" t="s">
        <v>321</v>
      </c>
      <c r="E29" s="1" t="s">
        <v>336</v>
      </c>
      <c r="F29" s="4">
        <v>989000</v>
      </c>
      <c r="G29" s="4">
        <v>2231.6799999999998</v>
      </c>
      <c r="H29" s="4">
        <v>1.56</v>
      </c>
    </row>
    <row r="30" spans="2:8">
      <c r="B30" s="1" t="s">
        <v>1687</v>
      </c>
      <c r="C30" s="15" t="s">
        <v>208</v>
      </c>
      <c r="D30" s="1" t="s">
        <v>241</v>
      </c>
      <c r="E30" s="1" t="s">
        <v>269</v>
      </c>
      <c r="F30" s="4">
        <v>328000</v>
      </c>
      <c r="G30" s="4">
        <v>2184.15</v>
      </c>
      <c r="H30" s="4">
        <v>1.53</v>
      </c>
    </row>
    <row r="31" spans="2:8">
      <c r="B31" s="1" t="s">
        <v>1686</v>
      </c>
      <c r="C31" s="15" t="s">
        <v>208</v>
      </c>
      <c r="D31" s="1" t="s">
        <v>225</v>
      </c>
      <c r="E31" s="1" t="s">
        <v>345</v>
      </c>
      <c r="F31" s="4">
        <v>210000</v>
      </c>
      <c r="G31" s="4">
        <v>2115.33</v>
      </c>
      <c r="H31" s="4">
        <v>1.48</v>
      </c>
    </row>
    <row r="32" spans="2:8">
      <c r="B32" s="1" t="s">
        <v>1688</v>
      </c>
      <c r="C32" s="15" t="s">
        <v>208</v>
      </c>
      <c r="D32" s="1" t="s">
        <v>225</v>
      </c>
      <c r="E32" s="1" t="s">
        <v>226</v>
      </c>
      <c r="F32" s="4">
        <v>132000</v>
      </c>
      <c r="G32" s="4">
        <v>2107.0500000000002</v>
      </c>
      <c r="H32" s="4">
        <v>1.47</v>
      </c>
    </row>
    <row r="33" spans="2:8">
      <c r="B33" s="1" t="s">
        <v>1689</v>
      </c>
      <c r="C33" s="15" t="s">
        <v>208</v>
      </c>
      <c r="D33" s="1" t="s">
        <v>214</v>
      </c>
      <c r="E33" s="1" t="s">
        <v>340</v>
      </c>
      <c r="F33" s="4">
        <v>60050</v>
      </c>
      <c r="G33" s="4">
        <v>2085.6</v>
      </c>
      <c r="H33" s="4">
        <v>1.46</v>
      </c>
    </row>
    <row r="34" spans="2:8">
      <c r="B34" s="1" t="s">
        <v>1685</v>
      </c>
      <c r="C34" s="15" t="s">
        <v>208</v>
      </c>
      <c r="D34" s="1" t="s">
        <v>227</v>
      </c>
      <c r="E34" s="1" t="s">
        <v>291</v>
      </c>
      <c r="F34" s="4">
        <v>338300</v>
      </c>
      <c r="G34" s="4">
        <v>2064.48</v>
      </c>
      <c r="H34" s="4">
        <v>1.44</v>
      </c>
    </row>
    <row r="35" spans="2:8">
      <c r="B35" s="1" t="s">
        <v>1684</v>
      </c>
      <c r="C35" s="15" t="s">
        <v>208</v>
      </c>
      <c r="D35" s="1" t="s">
        <v>243</v>
      </c>
      <c r="E35" s="1" t="s">
        <v>339</v>
      </c>
      <c r="F35" s="4">
        <v>615000</v>
      </c>
      <c r="G35" s="4">
        <v>2009.82</v>
      </c>
      <c r="H35" s="4">
        <v>1.41</v>
      </c>
    </row>
    <row r="36" spans="2:8">
      <c r="B36" s="1" t="s">
        <v>1682</v>
      </c>
      <c r="C36" s="15" t="s">
        <v>208</v>
      </c>
      <c r="D36" s="1" t="s">
        <v>266</v>
      </c>
      <c r="E36" s="1" t="s">
        <v>341</v>
      </c>
      <c r="F36" s="4">
        <v>43300</v>
      </c>
      <c r="G36" s="4">
        <v>1881.58</v>
      </c>
      <c r="H36" s="4">
        <v>1.32</v>
      </c>
    </row>
    <row r="37" spans="2:8">
      <c r="B37" s="1" t="s">
        <v>1683</v>
      </c>
      <c r="C37" s="15" t="s">
        <v>208</v>
      </c>
      <c r="D37" s="1" t="s">
        <v>241</v>
      </c>
      <c r="E37" s="1" t="s">
        <v>342</v>
      </c>
      <c r="F37" s="4">
        <v>334000</v>
      </c>
      <c r="G37" s="4">
        <v>1851.2</v>
      </c>
      <c r="H37" s="4">
        <v>1.3</v>
      </c>
    </row>
    <row r="38" spans="2:8">
      <c r="B38" s="1" t="s">
        <v>343</v>
      </c>
      <c r="C38" s="15" t="s">
        <v>208</v>
      </c>
      <c r="D38" s="1" t="s">
        <v>209</v>
      </c>
      <c r="E38" s="1" t="s">
        <v>344</v>
      </c>
      <c r="F38" s="4">
        <v>415000</v>
      </c>
      <c r="G38" s="4">
        <v>1761.05</v>
      </c>
      <c r="H38" s="4">
        <v>1.23</v>
      </c>
    </row>
    <row r="39" spans="2:8">
      <c r="B39" s="1" t="s">
        <v>1680</v>
      </c>
      <c r="C39" s="15" t="s">
        <v>208</v>
      </c>
      <c r="D39" s="1" t="s">
        <v>218</v>
      </c>
      <c r="E39" s="1" t="s">
        <v>346</v>
      </c>
      <c r="F39" s="4">
        <v>132700</v>
      </c>
      <c r="G39" s="4">
        <v>1740.49</v>
      </c>
      <c r="H39" s="4">
        <v>1.22</v>
      </c>
    </row>
    <row r="40" spans="2:8">
      <c r="B40" s="1" t="s">
        <v>1677</v>
      </c>
      <c r="C40" s="15" t="s">
        <v>208</v>
      </c>
      <c r="D40" s="1" t="s">
        <v>227</v>
      </c>
      <c r="E40" s="1" t="s">
        <v>349</v>
      </c>
      <c r="F40" s="4">
        <v>304000</v>
      </c>
      <c r="G40" s="4">
        <v>1738.42</v>
      </c>
      <c r="H40" s="4">
        <v>1.22</v>
      </c>
    </row>
    <row r="41" spans="2:8">
      <c r="B41" s="1" t="s">
        <v>1679</v>
      </c>
      <c r="C41" s="15" t="s">
        <v>208</v>
      </c>
      <c r="D41" s="1" t="s">
        <v>232</v>
      </c>
      <c r="E41" s="1" t="s">
        <v>238</v>
      </c>
      <c r="F41" s="4">
        <v>41100</v>
      </c>
      <c r="G41" s="4">
        <v>1723.73</v>
      </c>
      <c r="H41" s="4">
        <v>1.21</v>
      </c>
    </row>
    <row r="42" spans="2:8">
      <c r="B42" s="1" t="s">
        <v>1681</v>
      </c>
      <c r="C42" s="15" t="s">
        <v>208</v>
      </c>
      <c r="D42" s="1" t="s">
        <v>311</v>
      </c>
      <c r="E42" s="1" t="s">
        <v>347</v>
      </c>
      <c r="F42" s="4">
        <v>64000</v>
      </c>
      <c r="G42" s="4">
        <v>1712.74</v>
      </c>
      <c r="H42" s="4">
        <v>1.2</v>
      </c>
    </row>
    <row r="43" spans="2:8">
      <c r="B43" s="1" t="s">
        <v>1676</v>
      </c>
      <c r="C43" s="15" t="s">
        <v>208</v>
      </c>
      <c r="D43" s="1" t="s">
        <v>241</v>
      </c>
      <c r="E43" s="1" t="s">
        <v>242</v>
      </c>
      <c r="F43" s="4">
        <v>110000</v>
      </c>
      <c r="G43" s="4">
        <v>1619.09</v>
      </c>
      <c r="H43" s="4">
        <v>1.1299999999999999</v>
      </c>
    </row>
    <row r="44" spans="2:8">
      <c r="B44" s="1" t="s">
        <v>1678</v>
      </c>
      <c r="C44" s="15" t="s">
        <v>208</v>
      </c>
      <c r="D44" s="1" t="s">
        <v>311</v>
      </c>
      <c r="E44" s="1" t="s">
        <v>348</v>
      </c>
      <c r="F44" s="4">
        <v>38500</v>
      </c>
      <c r="G44" s="4">
        <v>1614.23</v>
      </c>
      <c r="H44" s="4">
        <v>1.1299999999999999</v>
      </c>
    </row>
    <row r="45" spans="2:8">
      <c r="B45" s="1" t="s">
        <v>1675</v>
      </c>
      <c r="C45" s="15" t="s">
        <v>208</v>
      </c>
      <c r="D45" s="1" t="s">
        <v>263</v>
      </c>
      <c r="E45" s="1" t="s">
        <v>264</v>
      </c>
      <c r="F45" s="4">
        <v>28460</v>
      </c>
      <c r="G45" s="4">
        <v>1507.58</v>
      </c>
      <c r="H45" s="4">
        <v>1.06</v>
      </c>
    </row>
    <row r="46" spans="2:8">
      <c r="B46" s="1" t="s">
        <v>1673</v>
      </c>
      <c r="C46" s="15" t="s">
        <v>208</v>
      </c>
      <c r="D46" s="1" t="s">
        <v>221</v>
      </c>
      <c r="E46" s="1" t="s">
        <v>222</v>
      </c>
      <c r="F46" s="4">
        <v>1750</v>
      </c>
      <c r="G46" s="4">
        <v>1463.72</v>
      </c>
      <c r="H46" s="4">
        <v>1.02</v>
      </c>
    </row>
    <row r="47" spans="2:8">
      <c r="B47" s="1" t="s">
        <v>1674</v>
      </c>
      <c r="C47" s="15" t="s">
        <v>208</v>
      </c>
      <c r="D47" s="1" t="s">
        <v>263</v>
      </c>
      <c r="E47" s="1" t="s">
        <v>351</v>
      </c>
      <c r="F47" s="4">
        <v>103550</v>
      </c>
      <c r="G47" s="4">
        <v>1424.17</v>
      </c>
      <c r="H47" s="4">
        <v>1</v>
      </c>
    </row>
    <row r="48" spans="2:8">
      <c r="B48" s="1" t="s">
        <v>1666</v>
      </c>
      <c r="C48" s="15" t="s">
        <v>208</v>
      </c>
      <c r="D48" s="1" t="s">
        <v>266</v>
      </c>
      <c r="E48" s="1" t="s">
        <v>350</v>
      </c>
      <c r="F48" s="4">
        <v>150438</v>
      </c>
      <c r="G48" s="4">
        <v>1366.73</v>
      </c>
      <c r="H48" s="4">
        <v>0.96</v>
      </c>
    </row>
    <row r="49" spans="2:8">
      <c r="B49" s="1" t="s">
        <v>1672</v>
      </c>
      <c r="C49" s="15" t="s">
        <v>208</v>
      </c>
      <c r="D49" s="1" t="s">
        <v>243</v>
      </c>
      <c r="E49" s="1" t="s">
        <v>256</v>
      </c>
      <c r="F49" s="4">
        <v>65000</v>
      </c>
      <c r="G49" s="4">
        <v>1290.93</v>
      </c>
      <c r="H49" s="4">
        <v>0.9</v>
      </c>
    </row>
    <row r="50" spans="2:8">
      <c r="B50" s="1" t="s">
        <v>1671</v>
      </c>
      <c r="C50" s="15" t="s">
        <v>208</v>
      </c>
      <c r="D50" s="1" t="s">
        <v>214</v>
      </c>
      <c r="E50" s="1" t="s">
        <v>231</v>
      </c>
      <c r="F50" s="4">
        <v>52500</v>
      </c>
      <c r="G50" s="4">
        <v>1257.03</v>
      </c>
      <c r="H50" s="4">
        <v>0.88</v>
      </c>
    </row>
    <row r="51" spans="2:8">
      <c r="B51" s="1" t="s">
        <v>1667</v>
      </c>
      <c r="C51" s="15" t="s">
        <v>208</v>
      </c>
      <c r="D51" s="1" t="s">
        <v>311</v>
      </c>
      <c r="E51" s="1" t="s">
        <v>352</v>
      </c>
      <c r="F51" s="4">
        <v>17000</v>
      </c>
      <c r="G51" s="4">
        <v>1204.67</v>
      </c>
      <c r="H51" s="4">
        <v>0.84</v>
      </c>
    </row>
    <row r="52" spans="2:8">
      <c r="B52" s="1" t="s">
        <v>1669</v>
      </c>
      <c r="C52" s="15" t="s">
        <v>208</v>
      </c>
      <c r="D52" s="1" t="s">
        <v>218</v>
      </c>
      <c r="E52" s="1" t="s">
        <v>219</v>
      </c>
      <c r="F52" s="4">
        <v>47000</v>
      </c>
      <c r="G52" s="4">
        <v>1199.8399999999999</v>
      </c>
      <c r="H52" s="4">
        <v>0.84</v>
      </c>
    </row>
    <row r="53" spans="2:8">
      <c r="B53" s="1" t="s">
        <v>1670</v>
      </c>
      <c r="C53" s="15" t="s">
        <v>208</v>
      </c>
      <c r="D53" s="1" t="s">
        <v>251</v>
      </c>
      <c r="E53" s="1" t="s">
        <v>353</v>
      </c>
      <c r="F53" s="4">
        <v>175000</v>
      </c>
      <c r="G53" s="4">
        <v>1186.24</v>
      </c>
      <c r="H53" s="4">
        <v>0.83</v>
      </c>
    </row>
    <row r="54" spans="2:8">
      <c r="B54" s="1" t="s">
        <v>1668</v>
      </c>
      <c r="C54" s="15" t="s">
        <v>208</v>
      </c>
      <c r="D54" s="1" t="s">
        <v>232</v>
      </c>
      <c r="E54" s="1" t="s">
        <v>354</v>
      </c>
      <c r="F54" s="4">
        <v>22875</v>
      </c>
      <c r="G54" s="4">
        <v>1174.8699999999999</v>
      </c>
      <c r="H54" s="4">
        <v>0.82</v>
      </c>
    </row>
    <row r="55" spans="2:8">
      <c r="B55" s="1" t="s">
        <v>1664</v>
      </c>
      <c r="C55" s="15" t="s">
        <v>208</v>
      </c>
      <c r="D55" s="1" t="s">
        <v>225</v>
      </c>
      <c r="E55" s="1" t="s">
        <v>356</v>
      </c>
      <c r="F55" s="4">
        <v>50513</v>
      </c>
      <c r="G55" s="4">
        <v>1138.56</v>
      </c>
      <c r="H55" s="4">
        <v>0.8</v>
      </c>
    </row>
    <row r="56" spans="2:8">
      <c r="B56" s="1" t="s">
        <v>1665</v>
      </c>
      <c r="C56" s="15" t="s">
        <v>208</v>
      </c>
      <c r="D56" s="1" t="s">
        <v>225</v>
      </c>
      <c r="E56" s="1" t="s">
        <v>355</v>
      </c>
      <c r="F56" s="4">
        <v>110000</v>
      </c>
      <c r="G56" s="4">
        <v>1133.8800000000001</v>
      </c>
      <c r="H56" s="4">
        <v>0.79</v>
      </c>
    </row>
    <row r="57" spans="2:8">
      <c r="B57" s="101" t="s">
        <v>3080</v>
      </c>
      <c r="G57" s="10">
        <f>SUM(G13:G56)</f>
        <v>119132.48</v>
      </c>
      <c r="H57" s="10">
        <f>+G57*100/G90</f>
        <v>83.379653734405224</v>
      </c>
    </row>
    <row r="58" spans="2:8">
      <c r="B58" s="2" t="s">
        <v>3084</v>
      </c>
    </row>
    <row r="59" spans="2:8">
      <c r="B59" s="2" t="s">
        <v>319</v>
      </c>
    </row>
    <row r="60" spans="2:8">
      <c r="B60" s="2" t="s">
        <v>3085</v>
      </c>
    </row>
    <row r="61" spans="2:8">
      <c r="B61" s="1" t="s">
        <v>320</v>
      </c>
      <c r="C61" s="15" t="s">
        <v>208</v>
      </c>
      <c r="D61" s="1" t="s">
        <v>321</v>
      </c>
      <c r="E61" s="1" t="s">
        <v>322</v>
      </c>
      <c r="F61" s="4">
        <v>850300</v>
      </c>
      <c r="G61" s="4">
        <v>951.91</v>
      </c>
      <c r="H61" s="4">
        <v>0.66</v>
      </c>
    </row>
    <row r="62" spans="2:8">
      <c r="B62" s="2" t="s">
        <v>3083</v>
      </c>
      <c r="G62" s="10">
        <f>SUM(G61)</f>
        <v>951.91</v>
      </c>
      <c r="H62" s="10">
        <f>SUM(H61)</f>
        <v>0.66</v>
      </c>
    </row>
    <row r="63" spans="2:8">
      <c r="B63" s="2" t="s">
        <v>3086</v>
      </c>
      <c r="G63" s="10">
        <f>+G57+G62</f>
        <v>120084.39</v>
      </c>
      <c r="H63" s="10">
        <f>+H57+H62</f>
        <v>84.039653734405221</v>
      </c>
    </row>
    <row r="64" spans="2:8">
      <c r="B64" s="6" t="s">
        <v>107</v>
      </c>
      <c r="C64" s="36" t="s">
        <v>108</v>
      </c>
      <c r="D64" s="6" t="s">
        <v>109</v>
      </c>
      <c r="E64" s="6" t="s">
        <v>110</v>
      </c>
      <c r="F64" s="8" t="s">
        <v>111</v>
      </c>
      <c r="G64" s="8" t="s">
        <v>112</v>
      </c>
      <c r="H64" s="8" t="s">
        <v>113</v>
      </c>
    </row>
    <row r="65" spans="2:8">
      <c r="B65" s="2" t="s">
        <v>114</v>
      </c>
    </row>
    <row r="66" spans="2:8">
      <c r="B66" s="2" t="s">
        <v>115</v>
      </c>
    </row>
    <row r="67" spans="2:8">
      <c r="B67" s="2" t="s">
        <v>116</v>
      </c>
    </row>
    <row r="68" spans="2:8">
      <c r="B68" s="1" t="s">
        <v>361</v>
      </c>
      <c r="C68" s="15">
        <v>6.65</v>
      </c>
      <c r="D68" s="1" t="s">
        <v>118</v>
      </c>
      <c r="E68" s="1" t="s">
        <v>362</v>
      </c>
      <c r="F68" s="4">
        <v>4500000</v>
      </c>
      <c r="G68" s="4">
        <v>4496.75</v>
      </c>
      <c r="H68" s="4">
        <v>3.15</v>
      </c>
    </row>
    <row r="69" spans="2:8">
      <c r="B69" s="1" t="s">
        <v>363</v>
      </c>
      <c r="C69" s="15">
        <v>5.76</v>
      </c>
      <c r="D69" s="1" t="s">
        <v>118</v>
      </c>
      <c r="E69" s="1" t="s">
        <v>364</v>
      </c>
      <c r="F69" s="4">
        <v>4000000</v>
      </c>
      <c r="G69" s="4">
        <v>4251.55</v>
      </c>
      <c r="H69" s="4">
        <v>2.98</v>
      </c>
    </row>
    <row r="70" spans="2:8">
      <c r="B70" s="1" t="s">
        <v>365</v>
      </c>
      <c r="C70" s="15">
        <v>6.37</v>
      </c>
      <c r="D70" s="1" t="s">
        <v>118</v>
      </c>
      <c r="E70" s="1" t="s">
        <v>366</v>
      </c>
      <c r="F70" s="4">
        <v>2000000</v>
      </c>
      <c r="G70" s="4">
        <v>2055</v>
      </c>
      <c r="H70" s="4">
        <v>1.44</v>
      </c>
    </row>
    <row r="71" spans="2:8">
      <c r="B71" s="1" t="s">
        <v>367</v>
      </c>
      <c r="C71" s="15">
        <v>6.31</v>
      </c>
      <c r="D71" s="1" t="s">
        <v>118</v>
      </c>
      <c r="E71" s="1" t="s">
        <v>368</v>
      </c>
      <c r="F71" s="4">
        <v>200000</v>
      </c>
      <c r="G71" s="4">
        <v>211.37</v>
      </c>
      <c r="H71" s="4">
        <v>0.15</v>
      </c>
    </row>
    <row r="72" spans="2:8">
      <c r="B72" s="2" t="s">
        <v>124</v>
      </c>
      <c r="C72" s="35"/>
      <c r="D72" s="2"/>
      <c r="E72" s="2"/>
      <c r="F72" s="10"/>
      <c r="G72" s="10">
        <f>SUM(G64:G71)</f>
        <v>11014.67</v>
      </c>
      <c r="H72" s="10">
        <f>SUM(H64:H71)</f>
        <v>7.7200000000000006</v>
      </c>
    </row>
    <row r="73" spans="2:8">
      <c r="B73" s="2" t="s">
        <v>369</v>
      </c>
    </row>
    <row r="74" spans="2:8">
      <c r="B74" s="1" t="s">
        <v>1501</v>
      </c>
      <c r="C74" s="15">
        <v>5.64</v>
      </c>
      <c r="D74" s="1" t="s">
        <v>370</v>
      </c>
      <c r="E74" s="1" t="s">
        <v>371</v>
      </c>
      <c r="F74" s="4">
        <v>250</v>
      </c>
      <c r="G74" s="4">
        <v>2500.4499999999998</v>
      </c>
      <c r="H74" s="4">
        <v>1.75</v>
      </c>
    </row>
    <row r="75" spans="2:8">
      <c r="B75" s="1" t="s">
        <v>372</v>
      </c>
      <c r="C75" s="15">
        <v>5.5</v>
      </c>
      <c r="D75" s="1" t="s">
        <v>370</v>
      </c>
      <c r="E75" s="1" t="s">
        <v>373</v>
      </c>
      <c r="F75" s="4">
        <v>150</v>
      </c>
      <c r="G75" s="4">
        <v>1588.01</v>
      </c>
      <c r="H75" s="4">
        <v>1.1100000000000001</v>
      </c>
    </row>
    <row r="76" spans="2:8">
      <c r="B76" s="1" t="s">
        <v>1493</v>
      </c>
      <c r="C76" s="15">
        <v>4.67</v>
      </c>
      <c r="D76" s="1" t="s">
        <v>374</v>
      </c>
      <c r="E76" s="1" t="s">
        <v>375</v>
      </c>
      <c r="F76" s="4">
        <v>150</v>
      </c>
      <c r="G76" s="4">
        <v>1540.82</v>
      </c>
      <c r="H76" s="4">
        <v>1.08</v>
      </c>
    </row>
    <row r="77" spans="2:8">
      <c r="B77" s="1" t="s">
        <v>1490</v>
      </c>
      <c r="C77" s="15">
        <v>5.79</v>
      </c>
      <c r="D77" s="1" t="s">
        <v>374</v>
      </c>
      <c r="E77" s="1" t="s">
        <v>376</v>
      </c>
      <c r="F77" s="4">
        <v>250</v>
      </c>
      <c r="G77" s="4">
        <v>526.79</v>
      </c>
      <c r="H77" s="4">
        <v>0.37</v>
      </c>
    </row>
    <row r="78" spans="2:8">
      <c r="B78" s="1" t="s">
        <v>1489</v>
      </c>
      <c r="C78" s="15">
        <v>6.25</v>
      </c>
      <c r="D78" s="1" t="s">
        <v>374</v>
      </c>
      <c r="E78" s="1" t="s">
        <v>377</v>
      </c>
      <c r="F78" s="4">
        <v>250</v>
      </c>
      <c r="G78" s="4">
        <v>520.46</v>
      </c>
      <c r="H78" s="4">
        <v>0.36</v>
      </c>
    </row>
    <row r="79" spans="2:8">
      <c r="B79" s="1" t="s">
        <v>2093</v>
      </c>
      <c r="C79" s="15">
        <v>6.6</v>
      </c>
      <c r="D79" s="1" t="s">
        <v>374</v>
      </c>
      <c r="E79" s="1" t="s">
        <v>378</v>
      </c>
      <c r="F79" s="4">
        <v>250</v>
      </c>
      <c r="G79" s="4">
        <v>515.51</v>
      </c>
      <c r="H79" s="4">
        <v>0.36</v>
      </c>
    </row>
    <row r="80" spans="2:8">
      <c r="B80" s="1" t="s">
        <v>1788</v>
      </c>
      <c r="C80" s="15">
        <v>5.45</v>
      </c>
      <c r="D80" s="1" t="s">
        <v>379</v>
      </c>
      <c r="E80" s="1" t="s">
        <v>380</v>
      </c>
      <c r="F80" s="4">
        <v>6000</v>
      </c>
      <c r="G80" s="4">
        <v>60.21</v>
      </c>
      <c r="H80" s="4">
        <v>0.04</v>
      </c>
    </row>
    <row r="81" spans="2:8">
      <c r="B81" s="1" t="s">
        <v>1926</v>
      </c>
      <c r="C81" s="15">
        <v>3.84</v>
      </c>
      <c r="D81" s="1" t="s">
        <v>370</v>
      </c>
      <c r="E81" s="1" t="s">
        <v>381</v>
      </c>
      <c r="F81" s="4">
        <v>4</v>
      </c>
      <c r="G81" s="4">
        <v>41.07</v>
      </c>
      <c r="H81" s="4">
        <v>0.03</v>
      </c>
    </row>
    <row r="82" spans="2:8">
      <c r="B82" s="1" t="s">
        <v>382</v>
      </c>
      <c r="C82" s="15">
        <v>3.9</v>
      </c>
      <c r="D82" s="1" t="s">
        <v>374</v>
      </c>
      <c r="E82" s="1" t="s">
        <v>383</v>
      </c>
      <c r="F82" s="4">
        <v>2</v>
      </c>
      <c r="G82" s="4">
        <v>20.61</v>
      </c>
      <c r="H82" s="4">
        <v>0.01</v>
      </c>
    </row>
    <row r="83" spans="2:8">
      <c r="B83" s="2" t="s">
        <v>384</v>
      </c>
      <c r="C83" s="35"/>
      <c r="D83" s="2"/>
      <c r="E83" s="2"/>
      <c r="F83" s="10"/>
      <c r="G83" s="10">
        <f>SUM(G73:G82)</f>
        <v>7313.9299999999994</v>
      </c>
      <c r="H83" s="10">
        <f>SUM(H73:H82)</f>
        <v>5.1100000000000012</v>
      </c>
    </row>
    <row r="84" spans="2:8">
      <c r="B84" s="2" t="s">
        <v>385</v>
      </c>
    </row>
    <row r="85" spans="2:8">
      <c r="B85" s="1" t="s">
        <v>1478</v>
      </c>
      <c r="C85" s="15">
        <v>5.55</v>
      </c>
      <c r="D85" s="1" t="s">
        <v>370</v>
      </c>
      <c r="E85" s="1" t="s">
        <v>386</v>
      </c>
      <c r="F85" s="4">
        <v>40</v>
      </c>
      <c r="G85" s="4">
        <v>421.95</v>
      </c>
      <c r="H85" s="4">
        <v>0.3</v>
      </c>
    </row>
    <row r="86" spans="2:8">
      <c r="B86" s="2" t="s">
        <v>387</v>
      </c>
      <c r="C86" s="35"/>
      <c r="D86" s="2"/>
      <c r="E86" s="2"/>
      <c r="F86" s="10"/>
      <c r="G86" s="10">
        <f>SUM(G84:G85)</f>
        <v>421.95</v>
      </c>
      <c r="H86" s="10">
        <f>SUM(H84:H85)</f>
        <v>0.3</v>
      </c>
    </row>
    <row r="87" spans="2:8">
      <c r="B87" s="2" t="s">
        <v>388</v>
      </c>
      <c r="C87" s="35"/>
      <c r="D87" s="2"/>
      <c r="E87" s="2"/>
      <c r="F87" s="10"/>
      <c r="G87" s="10">
        <v>3002.01</v>
      </c>
      <c r="H87" s="10">
        <v>2.1</v>
      </c>
    </row>
    <row r="88" spans="2:8">
      <c r="B88" s="2" t="s">
        <v>186</v>
      </c>
      <c r="C88" s="35"/>
      <c r="D88" s="2"/>
      <c r="E88" s="2"/>
      <c r="F88" s="10"/>
      <c r="G88" s="10">
        <f>+G63+G72+G83+G86+G87</f>
        <v>141836.95000000001</v>
      </c>
      <c r="H88" s="10">
        <f>+H63+H72+H83+H86+H87</f>
        <v>99.26965373440521</v>
      </c>
    </row>
    <row r="89" spans="2:8">
      <c r="B89" s="2" t="s">
        <v>325</v>
      </c>
      <c r="C89" s="35"/>
      <c r="D89" s="2"/>
      <c r="E89" s="2"/>
      <c r="F89" s="10"/>
      <c r="G89" s="10">
        <v>1042.6071393000111</v>
      </c>
      <c r="H89" s="10">
        <f>+G89*100/G90</f>
        <v>0.72971050594979392</v>
      </c>
    </row>
    <row r="90" spans="2:8">
      <c r="B90" s="2" t="s">
        <v>188</v>
      </c>
      <c r="C90" s="35"/>
      <c r="D90" s="2"/>
      <c r="E90" s="2"/>
      <c r="F90" s="10"/>
      <c r="G90" s="10">
        <v>142879.55713930001</v>
      </c>
      <c r="H90" s="10">
        <v>100</v>
      </c>
    </row>
    <row r="91" spans="2:8">
      <c r="B91" s="1" t="s">
        <v>189</v>
      </c>
    </row>
    <row r="92" spans="2:8">
      <c r="B92" s="1" t="s">
        <v>190</v>
      </c>
    </row>
    <row r="94" spans="2:8" ht="25.5">
      <c r="B94" s="11" t="s">
        <v>191</v>
      </c>
      <c r="C94" s="15" t="s">
        <v>192</v>
      </c>
    </row>
    <row r="95" spans="2:8">
      <c r="B95" s="2"/>
    </row>
    <row r="96" spans="2:8">
      <c r="B96" s="34" t="s">
        <v>1419</v>
      </c>
    </row>
    <row r="97" spans="2:8">
      <c r="B97" s="2" t="s">
        <v>275</v>
      </c>
    </row>
    <row r="98" spans="2:8">
      <c r="B98" s="2" t="s">
        <v>194</v>
      </c>
    </row>
    <row r="99" spans="2:8">
      <c r="B99" s="2" t="s">
        <v>389</v>
      </c>
      <c r="C99" s="35"/>
    </row>
    <row r="100" spans="2:8">
      <c r="B100" s="2" t="s">
        <v>390</v>
      </c>
      <c r="C100" s="35"/>
    </row>
    <row r="101" spans="2:8">
      <c r="B101" s="2" t="s">
        <v>391</v>
      </c>
      <c r="C101" s="35"/>
    </row>
    <row r="102" spans="2:8">
      <c r="B102" s="2" t="s">
        <v>392</v>
      </c>
      <c r="C102" s="35"/>
    </row>
    <row r="103" spans="2:8">
      <c r="B103" s="2" t="s">
        <v>2202</v>
      </c>
      <c r="C103" s="35"/>
    </row>
    <row r="104" spans="2:8">
      <c r="B104" s="2" t="s">
        <v>2234</v>
      </c>
    </row>
    <row r="105" spans="2:8">
      <c r="B105" s="2" t="s">
        <v>203</v>
      </c>
    </row>
    <row r="106" spans="2:8">
      <c r="B106" s="2" t="s">
        <v>204</v>
      </c>
    </row>
    <row r="108" spans="2:8">
      <c r="B108" s="34" t="s">
        <v>1414</v>
      </c>
      <c r="C108" s="38"/>
      <c r="D108" s="24"/>
      <c r="E108" s="24"/>
      <c r="F108" s="23"/>
      <c r="G108" s="23"/>
      <c r="H108" s="1"/>
    </row>
    <row r="109" spans="2:8" ht="128.25">
      <c r="B109" s="33" t="s">
        <v>1413</v>
      </c>
      <c r="C109" s="33" t="s">
        <v>1412</v>
      </c>
      <c r="D109" s="31" t="s">
        <v>1411</v>
      </c>
      <c r="E109" s="31" t="s">
        <v>1410</v>
      </c>
      <c r="F109" s="30" t="s">
        <v>1461</v>
      </c>
      <c r="G109" s="23"/>
      <c r="H109" s="1"/>
    </row>
    <row r="110" spans="2:8" ht="15">
      <c r="B110" s="44" t="s">
        <v>1460</v>
      </c>
      <c r="C110" s="291" t="s">
        <v>2198</v>
      </c>
      <c r="D110" s="40">
        <v>577.79999999999995</v>
      </c>
      <c r="E110" s="99">
        <v>0.45</v>
      </c>
      <c r="F110" s="26">
        <v>2943.68055</v>
      </c>
      <c r="G110" s="23" t="s">
        <v>1404</v>
      </c>
      <c r="H110" s="1"/>
    </row>
    <row r="111" spans="2:8">
      <c r="B111" s="24"/>
      <c r="C111" s="38"/>
      <c r="D111" s="24"/>
      <c r="E111" s="24"/>
      <c r="F111" s="23"/>
      <c r="G111" s="23"/>
      <c r="H111" s="1"/>
    </row>
    <row r="112" spans="2:8">
      <c r="B112" s="24" t="s">
        <v>2199</v>
      </c>
      <c r="C112" s="38"/>
      <c r="D112" s="24"/>
      <c r="E112" s="24"/>
      <c r="F112" s="23"/>
      <c r="G112" s="23"/>
      <c r="H112" s="1"/>
    </row>
    <row r="113" spans="2:8">
      <c r="B113" s="24"/>
      <c r="C113" s="38"/>
      <c r="D113" s="24"/>
      <c r="E113" s="24"/>
      <c r="F113" s="23"/>
      <c r="G113" s="23"/>
      <c r="H113" s="1"/>
    </row>
  </sheetData>
  <mergeCells count="2">
    <mergeCell ref="B1:E1"/>
    <mergeCell ref="C3:C6"/>
  </mergeCells>
  <hyperlinks>
    <hyperlink ref="A1" location="Index!A1" display="Index" xr:uid="{BBDECFAE-E557-42F1-B2EA-AA7C42FBFDB9}"/>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FA8A2-2CA3-4B9E-A19C-B0DA7ECD3772}">
  <sheetPr codeName="Sheet84"/>
  <dimension ref="A1:I82"/>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00" t="s">
        <v>78</v>
      </c>
      <c r="C1" s="300"/>
      <c r="D1" s="300"/>
      <c r="E1" s="300"/>
    </row>
    <row r="2" spans="1:9" ht="13.5" thickBot="1"/>
    <row r="3" spans="1:9" ht="15">
      <c r="B3" s="112" t="s">
        <v>2288</v>
      </c>
      <c r="C3" s="328"/>
    </row>
    <row r="4" spans="1:9" ht="30">
      <c r="B4" s="113" t="s">
        <v>2289</v>
      </c>
      <c r="C4" s="329"/>
    </row>
    <row r="5" spans="1:9" ht="15">
      <c r="B5" s="115"/>
      <c r="C5" s="329"/>
    </row>
    <row r="6" spans="1:9" ht="15">
      <c r="B6" s="115" t="s">
        <v>2235</v>
      </c>
      <c r="C6" s="329"/>
    </row>
    <row r="7" spans="1:9" ht="15">
      <c r="B7" s="115" t="s">
        <v>2236</v>
      </c>
      <c r="C7" s="329"/>
    </row>
    <row r="8" spans="1:9" ht="30.75" thickBot="1">
      <c r="B8" s="114" t="s">
        <v>2290</v>
      </c>
      <c r="C8" s="330"/>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1706</v>
      </c>
      <c r="C15" s="15" t="s">
        <v>208</v>
      </c>
      <c r="D15" s="1" t="s">
        <v>209</v>
      </c>
      <c r="E15" s="1" t="s">
        <v>210</v>
      </c>
      <c r="F15" s="4">
        <v>1420000</v>
      </c>
      <c r="G15" s="4">
        <v>9411.0499999999993</v>
      </c>
      <c r="H15" s="4">
        <v>9.86</v>
      </c>
    </row>
    <row r="16" spans="1:9">
      <c r="B16" s="1" t="s">
        <v>1704</v>
      </c>
      <c r="C16" s="15" t="s">
        <v>208</v>
      </c>
      <c r="D16" s="1" t="s">
        <v>209</v>
      </c>
      <c r="E16" s="1" t="s">
        <v>213</v>
      </c>
      <c r="F16" s="4">
        <v>520000</v>
      </c>
      <c r="G16" s="4">
        <v>7882.42</v>
      </c>
      <c r="H16" s="4">
        <v>8.26</v>
      </c>
    </row>
    <row r="17" spans="2:8">
      <c r="B17" s="1" t="s">
        <v>1705</v>
      </c>
      <c r="C17" s="15" t="s">
        <v>208</v>
      </c>
      <c r="D17" s="1" t="s">
        <v>211</v>
      </c>
      <c r="E17" s="1" t="s">
        <v>212</v>
      </c>
      <c r="F17" s="4">
        <v>336500</v>
      </c>
      <c r="G17" s="4">
        <v>7269.41</v>
      </c>
      <c r="H17" s="4">
        <v>7.62</v>
      </c>
    </row>
    <row r="18" spans="2:8">
      <c r="B18" s="1" t="s">
        <v>343</v>
      </c>
      <c r="C18" s="15" t="s">
        <v>208</v>
      </c>
      <c r="D18" s="1" t="s">
        <v>209</v>
      </c>
      <c r="E18" s="1" t="s">
        <v>344</v>
      </c>
      <c r="F18" s="4">
        <v>1624000</v>
      </c>
      <c r="G18" s="4">
        <v>6891.44</v>
      </c>
      <c r="H18" s="4">
        <v>7.22</v>
      </c>
    </row>
    <row r="19" spans="2:8">
      <c r="B19" s="1" t="s">
        <v>1702</v>
      </c>
      <c r="C19" s="15" t="s">
        <v>208</v>
      </c>
      <c r="D19" s="1" t="s">
        <v>214</v>
      </c>
      <c r="E19" s="1" t="s">
        <v>215</v>
      </c>
      <c r="F19" s="4">
        <v>462000</v>
      </c>
      <c r="G19" s="4">
        <v>6439.13</v>
      </c>
      <c r="H19" s="4">
        <v>6.75</v>
      </c>
    </row>
    <row r="20" spans="2:8">
      <c r="B20" s="1" t="s">
        <v>1698</v>
      </c>
      <c r="C20" s="15" t="s">
        <v>208</v>
      </c>
      <c r="D20" s="1" t="s">
        <v>209</v>
      </c>
      <c r="E20" s="1" t="s">
        <v>220</v>
      </c>
      <c r="F20" s="4">
        <v>570000</v>
      </c>
      <c r="G20" s="4">
        <v>4278.99</v>
      </c>
      <c r="H20" s="4">
        <v>4.4800000000000004</v>
      </c>
    </row>
    <row r="21" spans="2:8">
      <c r="B21" s="1" t="s">
        <v>1987</v>
      </c>
      <c r="C21" s="15" t="s">
        <v>208</v>
      </c>
      <c r="D21" s="1" t="s">
        <v>223</v>
      </c>
      <c r="E21" s="1" t="s">
        <v>224</v>
      </c>
      <c r="F21" s="4">
        <v>752000</v>
      </c>
      <c r="G21" s="4">
        <v>4022.45</v>
      </c>
      <c r="H21" s="4">
        <v>4.22</v>
      </c>
    </row>
    <row r="22" spans="2:8">
      <c r="B22" s="1" t="s">
        <v>1703</v>
      </c>
      <c r="C22" s="15" t="s">
        <v>208</v>
      </c>
      <c r="D22" s="1" t="s">
        <v>214</v>
      </c>
      <c r="E22" s="1" t="s">
        <v>216</v>
      </c>
      <c r="F22" s="4">
        <v>95250</v>
      </c>
      <c r="G22" s="4">
        <v>3009.09</v>
      </c>
      <c r="H22" s="4">
        <v>3.15</v>
      </c>
    </row>
    <row r="23" spans="2:8">
      <c r="B23" s="1" t="s">
        <v>1996</v>
      </c>
      <c r="C23" s="15" t="s">
        <v>208</v>
      </c>
      <c r="D23" s="1" t="s">
        <v>247</v>
      </c>
      <c r="E23" s="1" t="s">
        <v>248</v>
      </c>
      <c r="F23" s="4">
        <v>199000</v>
      </c>
      <c r="G23" s="4">
        <v>2920.72</v>
      </c>
      <c r="H23" s="4">
        <v>3.06</v>
      </c>
    </row>
    <row r="24" spans="2:8">
      <c r="B24" s="1" t="s">
        <v>1989</v>
      </c>
      <c r="C24" s="15" t="s">
        <v>208</v>
      </c>
      <c r="D24" s="1" t="s">
        <v>393</v>
      </c>
      <c r="E24" s="1" t="s">
        <v>394</v>
      </c>
      <c r="F24" s="4">
        <v>241500</v>
      </c>
      <c r="G24" s="4">
        <v>2718.44</v>
      </c>
      <c r="H24" s="4">
        <v>2.85</v>
      </c>
    </row>
    <row r="25" spans="2:8">
      <c r="B25" s="1" t="s">
        <v>1669</v>
      </c>
      <c r="C25" s="15" t="s">
        <v>208</v>
      </c>
      <c r="D25" s="1" t="s">
        <v>218</v>
      </c>
      <c r="E25" s="1" t="s">
        <v>219</v>
      </c>
      <c r="F25" s="4">
        <v>90000</v>
      </c>
      <c r="G25" s="4">
        <v>2297.5700000000002</v>
      </c>
      <c r="H25" s="4">
        <v>2.41</v>
      </c>
    </row>
    <row r="26" spans="2:8">
      <c r="B26" s="1" t="s">
        <v>1701</v>
      </c>
      <c r="C26" s="15" t="s">
        <v>208</v>
      </c>
      <c r="D26" s="1" t="s">
        <v>209</v>
      </c>
      <c r="E26" s="1" t="s">
        <v>217</v>
      </c>
      <c r="F26" s="4">
        <v>120000</v>
      </c>
      <c r="G26" s="4">
        <v>2169.2399999999998</v>
      </c>
      <c r="H26" s="4">
        <v>2.27</v>
      </c>
    </row>
    <row r="27" spans="2:8">
      <c r="B27" s="1" t="s">
        <v>2074</v>
      </c>
      <c r="C27" s="15" t="s">
        <v>208</v>
      </c>
      <c r="D27" s="1" t="s">
        <v>214</v>
      </c>
      <c r="E27" s="1" t="s">
        <v>229</v>
      </c>
      <c r="F27" s="4">
        <v>400000</v>
      </c>
      <c r="G27" s="4">
        <v>2156.1999999999998</v>
      </c>
      <c r="H27" s="4">
        <v>2.2599999999999998</v>
      </c>
    </row>
    <row r="28" spans="2:8">
      <c r="B28" s="1" t="s">
        <v>2005</v>
      </c>
      <c r="C28" s="15" t="s">
        <v>208</v>
      </c>
      <c r="D28" s="1" t="s">
        <v>243</v>
      </c>
      <c r="E28" s="1" t="s">
        <v>399</v>
      </c>
      <c r="F28" s="4">
        <v>140000</v>
      </c>
      <c r="G28" s="4">
        <v>2059.6799999999998</v>
      </c>
      <c r="H28" s="4">
        <v>2.16</v>
      </c>
    </row>
    <row r="29" spans="2:8">
      <c r="B29" s="1" t="s">
        <v>2094</v>
      </c>
      <c r="C29" s="15" t="s">
        <v>208</v>
      </c>
      <c r="D29" s="1" t="s">
        <v>294</v>
      </c>
      <c r="E29" s="1" t="s">
        <v>543</v>
      </c>
      <c r="F29" s="4">
        <v>4500</v>
      </c>
      <c r="G29" s="4">
        <v>1928.09</v>
      </c>
      <c r="H29" s="4">
        <v>2.02</v>
      </c>
    </row>
    <row r="30" spans="2:8">
      <c r="B30" s="1" t="s">
        <v>2053</v>
      </c>
      <c r="C30" s="15" t="s">
        <v>208</v>
      </c>
      <c r="D30" s="1" t="s">
        <v>232</v>
      </c>
      <c r="E30" s="1" t="s">
        <v>465</v>
      </c>
      <c r="F30" s="4">
        <v>203000</v>
      </c>
      <c r="G30" s="4">
        <v>1927.18</v>
      </c>
      <c r="H30" s="4">
        <v>2.02</v>
      </c>
    </row>
    <row r="31" spans="2:8">
      <c r="B31" s="1" t="s">
        <v>1992</v>
      </c>
      <c r="C31" s="15" t="s">
        <v>208</v>
      </c>
      <c r="D31" s="1" t="s">
        <v>321</v>
      </c>
      <c r="E31" s="1" t="s">
        <v>414</v>
      </c>
      <c r="F31" s="4">
        <v>1755000</v>
      </c>
      <c r="G31" s="4">
        <v>1868.2</v>
      </c>
      <c r="H31" s="4">
        <v>1.96</v>
      </c>
    </row>
    <row r="32" spans="2:8">
      <c r="B32" s="1" t="s">
        <v>2048</v>
      </c>
      <c r="C32" s="15" t="s">
        <v>208</v>
      </c>
      <c r="D32" s="1" t="s">
        <v>227</v>
      </c>
      <c r="E32" s="1" t="s">
        <v>544</v>
      </c>
      <c r="F32" s="4">
        <v>340000</v>
      </c>
      <c r="G32" s="4">
        <v>1837.53</v>
      </c>
      <c r="H32" s="4">
        <v>1.93</v>
      </c>
    </row>
    <row r="33" spans="2:8">
      <c r="B33" s="1" t="s">
        <v>2047</v>
      </c>
      <c r="C33" s="15" t="s">
        <v>208</v>
      </c>
      <c r="D33" s="1" t="s">
        <v>232</v>
      </c>
      <c r="E33" s="1" t="s">
        <v>253</v>
      </c>
      <c r="F33" s="4">
        <v>250000</v>
      </c>
      <c r="G33" s="4">
        <v>1670.75</v>
      </c>
      <c r="H33" s="4">
        <v>1.75</v>
      </c>
    </row>
    <row r="34" spans="2:8">
      <c r="B34" s="1" t="s">
        <v>2001</v>
      </c>
      <c r="C34" s="15" t="s">
        <v>208</v>
      </c>
      <c r="D34" s="1" t="s">
        <v>227</v>
      </c>
      <c r="E34" s="1" t="s">
        <v>230</v>
      </c>
      <c r="F34" s="4">
        <v>70000</v>
      </c>
      <c r="G34" s="4">
        <v>1638.04</v>
      </c>
      <c r="H34" s="4">
        <v>1.72</v>
      </c>
    </row>
    <row r="35" spans="2:8">
      <c r="B35" s="1" t="s">
        <v>1993</v>
      </c>
      <c r="C35" s="15" t="s">
        <v>208</v>
      </c>
      <c r="D35" s="1" t="s">
        <v>243</v>
      </c>
      <c r="E35" s="1" t="s">
        <v>244</v>
      </c>
      <c r="F35" s="4">
        <v>24000</v>
      </c>
      <c r="G35" s="4">
        <v>1609.92</v>
      </c>
      <c r="H35" s="4">
        <v>1.69</v>
      </c>
    </row>
    <row r="36" spans="2:8">
      <c r="B36" s="1" t="s">
        <v>1676</v>
      </c>
      <c r="C36" s="15" t="s">
        <v>208</v>
      </c>
      <c r="D36" s="1" t="s">
        <v>241</v>
      </c>
      <c r="E36" s="1" t="s">
        <v>242</v>
      </c>
      <c r="F36" s="4">
        <v>80000</v>
      </c>
      <c r="G36" s="4">
        <v>1177.52</v>
      </c>
      <c r="H36" s="4">
        <v>1.23</v>
      </c>
    </row>
    <row r="37" spans="2:8">
      <c r="B37" s="1" t="s">
        <v>2010</v>
      </c>
      <c r="C37" s="15" t="s">
        <v>208</v>
      </c>
      <c r="D37" s="1" t="s">
        <v>241</v>
      </c>
      <c r="E37" s="1" t="s">
        <v>470</v>
      </c>
      <c r="F37" s="4">
        <v>120000</v>
      </c>
      <c r="G37" s="4">
        <v>1170.78</v>
      </c>
      <c r="H37" s="4">
        <v>1.23</v>
      </c>
    </row>
    <row r="38" spans="2:8">
      <c r="B38" s="1" t="s">
        <v>1700</v>
      </c>
      <c r="C38" s="15" t="s">
        <v>208</v>
      </c>
      <c r="D38" s="1" t="s">
        <v>227</v>
      </c>
      <c r="E38" s="1" t="s">
        <v>228</v>
      </c>
      <c r="F38" s="4">
        <v>540000</v>
      </c>
      <c r="G38" s="4">
        <v>1169.6400000000001</v>
      </c>
      <c r="H38" s="4">
        <v>1.23</v>
      </c>
    </row>
    <row r="39" spans="2:8">
      <c r="B39" s="1" t="s">
        <v>2095</v>
      </c>
      <c r="C39" s="15" t="s">
        <v>208</v>
      </c>
      <c r="D39" s="1" t="s">
        <v>214</v>
      </c>
      <c r="E39" s="1" t="s">
        <v>545</v>
      </c>
      <c r="F39" s="4">
        <v>135000</v>
      </c>
      <c r="G39" s="4">
        <v>1112.2</v>
      </c>
      <c r="H39" s="4">
        <v>1.17</v>
      </c>
    </row>
    <row r="40" spans="2:8">
      <c r="B40" s="1" t="s">
        <v>2096</v>
      </c>
      <c r="C40" s="15" t="s">
        <v>208</v>
      </c>
      <c r="D40" s="1" t="s">
        <v>221</v>
      </c>
      <c r="E40" s="1" t="s">
        <v>527</v>
      </c>
      <c r="F40" s="4">
        <v>73000</v>
      </c>
      <c r="G40" s="4">
        <v>1089.53</v>
      </c>
      <c r="H40" s="4">
        <v>1.1399999999999999</v>
      </c>
    </row>
    <row r="41" spans="2:8">
      <c r="B41" s="1" t="s">
        <v>1693</v>
      </c>
      <c r="C41" s="15" t="s">
        <v>208</v>
      </c>
      <c r="D41" s="1" t="s">
        <v>251</v>
      </c>
      <c r="E41" s="1" t="s">
        <v>308</v>
      </c>
      <c r="F41" s="4">
        <v>65000</v>
      </c>
      <c r="G41" s="4">
        <v>1088.26</v>
      </c>
      <c r="H41" s="4">
        <v>1.1399999999999999</v>
      </c>
    </row>
    <row r="42" spans="2:8">
      <c r="B42" s="1" t="s">
        <v>2097</v>
      </c>
      <c r="C42" s="15" t="s">
        <v>208</v>
      </c>
      <c r="D42" s="1" t="s">
        <v>232</v>
      </c>
      <c r="E42" s="1" t="s">
        <v>546</v>
      </c>
      <c r="F42" s="4">
        <v>74000</v>
      </c>
      <c r="G42" s="4">
        <v>1073.5899999999999</v>
      </c>
      <c r="H42" s="4">
        <v>1.1299999999999999</v>
      </c>
    </row>
    <row r="43" spans="2:8">
      <c r="B43" s="1" t="s">
        <v>1695</v>
      </c>
      <c r="C43" s="15" t="s">
        <v>208</v>
      </c>
      <c r="D43" s="1" t="s">
        <v>232</v>
      </c>
      <c r="E43" s="1" t="s">
        <v>233</v>
      </c>
      <c r="F43" s="4">
        <v>19200</v>
      </c>
      <c r="G43" s="4">
        <v>1019.36</v>
      </c>
      <c r="H43" s="4">
        <v>1.07</v>
      </c>
    </row>
    <row r="44" spans="2:8">
      <c r="B44" s="1" t="s">
        <v>2098</v>
      </c>
      <c r="C44" s="15" t="s">
        <v>208</v>
      </c>
      <c r="D44" s="1" t="s">
        <v>232</v>
      </c>
      <c r="E44" s="1" t="s">
        <v>439</v>
      </c>
      <c r="F44" s="4">
        <v>48000</v>
      </c>
      <c r="G44" s="4">
        <v>993.89</v>
      </c>
      <c r="H44" s="4">
        <v>1.04</v>
      </c>
    </row>
    <row r="45" spans="2:8">
      <c r="B45" s="1" t="s">
        <v>2052</v>
      </c>
      <c r="C45" s="15" t="s">
        <v>208</v>
      </c>
      <c r="D45" s="1" t="s">
        <v>227</v>
      </c>
      <c r="E45" s="1" t="s">
        <v>547</v>
      </c>
      <c r="F45" s="4">
        <v>55000</v>
      </c>
      <c r="G45" s="4">
        <v>946.25</v>
      </c>
      <c r="H45" s="4">
        <v>0.99</v>
      </c>
    </row>
    <row r="46" spans="2:8">
      <c r="B46" s="1" t="s">
        <v>2030</v>
      </c>
      <c r="C46" s="15" t="s">
        <v>208</v>
      </c>
      <c r="D46" s="1" t="s">
        <v>251</v>
      </c>
      <c r="E46" s="1" t="s">
        <v>482</v>
      </c>
      <c r="F46" s="4">
        <v>117000</v>
      </c>
      <c r="G46" s="4">
        <v>920.67</v>
      </c>
      <c r="H46" s="4">
        <v>0.96</v>
      </c>
    </row>
    <row r="47" spans="2:8">
      <c r="B47" s="1" t="s">
        <v>2037</v>
      </c>
      <c r="C47" s="15" t="s">
        <v>208</v>
      </c>
      <c r="D47" s="1" t="s">
        <v>214</v>
      </c>
      <c r="E47" s="1" t="s">
        <v>462</v>
      </c>
      <c r="F47" s="4">
        <v>90000</v>
      </c>
      <c r="G47" s="4">
        <v>919.49</v>
      </c>
      <c r="H47" s="4">
        <v>0.96</v>
      </c>
    </row>
    <row r="48" spans="2:8">
      <c r="B48" s="1" t="s">
        <v>2087</v>
      </c>
      <c r="C48" s="15" t="s">
        <v>208</v>
      </c>
      <c r="D48" s="1" t="s">
        <v>232</v>
      </c>
      <c r="E48" s="1" t="s">
        <v>548</v>
      </c>
      <c r="F48" s="4">
        <v>47689</v>
      </c>
      <c r="G48" s="4">
        <v>915.99</v>
      </c>
      <c r="H48" s="4">
        <v>0.96</v>
      </c>
    </row>
    <row r="49" spans="2:8">
      <c r="B49" s="1" t="s">
        <v>1697</v>
      </c>
      <c r="C49" s="15" t="s">
        <v>208</v>
      </c>
      <c r="D49" s="1" t="s">
        <v>214</v>
      </c>
      <c r="E49" s="1" t="s">
        <v>335</v>
      </c>
      <c r="F49" s="4">
        <v>90000</v>
      </c>
      <c r="G49" s="4">
        <v>850.68</v>
      </c>
      <c r="H49" s="4">
        <v>0.89</v>
      </c>
    </row>
    <row r="50" spans="2:8">
      <c r="B50" s="1" t="s">
        <v>2041</v>
      </c>
      <c r="C50" s="15" t="s">
        <v>208</v>
      </c>
      <c r="D50" s="1" t="s">
        <v>311</v>
      </c>
      <c r="E50" s="1" t="s">
        <v>459</v>
      </c>
      <c r="F50" s="4">
        <v>104000</v>
      </c>
      <c r="G50" s="4">
        <v>840.27</v>
      </c>
      <c r="H50" s="4">
        <v>0.88</v>
      </c>
    </row>
    <row r="51" spans="2:8">
      <c r="B51" s="1" t="s">
        <v>2024</v>
      </c>
      <c r="C51" s="15" t="s">
        <v>208</v>
      </c>
      <c r="D51" s="1" t="s">
        <v>294</v>
      </c>
      <c r="E51" s="1" t="s">
        <v>549</v>
      </c>
      <c r="F51" s="4">
        <v>15081</v>
      </c>
      <c r="G51" s="4">
        <v>314.63</v>
      </c>
      <c r="H51" s="4">
        <v>0.33</v>
      </c>
    </row>
    <row r="52" spans="2:8">
      <c r="B52" s="1" t="s">
        <v>2099</v>
      </c>
      <c r="C52" s="15" t="s">
        <v>208</v>
      </c>
      <c r="D52" s="1" t="s">
        <v>282</v>
      </c>
      <c r="E52" s="1" t="s">
        <v>550</v>
      </c>
      <c r="F52" s="4">
        <v>945000</v>
      </c>
      <c r="G52" s="4">
        <v>18.899999999999999</v>
      </c>
      <c r="H52" s="4">
        <v>0.02</v>
      </c>
    </row>
    <row r="53" spans="2:8">
      <c r="B53" s="101" t="s">
        <v>3080</v>
      </c>
      <c r="G53" s="10">
        <f>SUM(G15:G52)</f>
        <v>91627.189999999973</v>
      </c>
      <c r="H53" s="10">
        <f>SUM(H15:H52)</f>
        <v>96.029999999999959</v>
      </c>
    </row>
    <row r="54" spans="2:8">
      <c r="B54" s="2" t="s">
        <v>3084</v>
      </c>
    </row>
    <row r="55" spans="2:8">
      <c r="B55" s="2" t="s">
        <v>319</v>
      </c>
    </row>
    <row r="56" spans="2:8">
      <c r="B56" s="2" t="s">
        <v>3085</v>
      </c>
    </row>
    <row r="57" spans="2:8">
      <c r="B57" s="1" t="s">
        <v>320</v>
      </c>
      <c r="C57" s="15" t="s">
        <v>208</v>
      </c>
      <c r="D57" s="1" t="s">
        <v>321</v>
      </c>
      <c r="E57" s="1" t="s">
        <v>322</v>
      </c>
      <c r="F57" s="4">
        <v>599500</v>
      </c>
      <c r="G57" s="4">
        <v>671.14</v>
      </c>
      <c r="H57" s="4">
        <v>0.7</v>
      </c>
    </row>
    <row r="58" spans="2:8">
      <c r="B58" s="2" t="s">
        <v>3083</v>
      </c>
      <c r="G58" s="10">
        <f>+G57</f>
        <v>671.14</v>
      </c>
      <c r="H58" s="10">
        <f>+H57</f>
        <v>0.7</v>
      </c>
    </row>
    <row r="59" spans="2:8">
      <c r="B59" s="2" t="s">
        <v>3086</v>
      </c>
      <c r="G59" s="10">
        <f>+G53+G58</f>
        <v>92298.329999999973</v>
      </c>
      <c r="H59" s="10">
        <f>+H53+H58</f>
        <v>96.729999999999961</v>
      </c>
    </row>
    <row r="60" spans="2:8">
      <c r="B60" s="2" t="s">
        <v>274</v>
      </c>
      <c r="C60" s="35"/>
      <c r="D60" s="2"/>
      <c r="E60" s="2"/>
      <c r="F60" s="10"/>
      <c r="G60" s="10">
        <v>2587.52</v>
      </c>
      <c r="H60" s="10">
        <f>+G60*100/G63</f>
        <v>2.7116800293932264</v>
      </c>
    </row>
    <row r="61" spans="2:8">
      <c r="B61" s="2" t="s">
        <v>186</v>
      </c>
      <c r="C61" s="35"/>
      <c r="D61" s="2"/>
      <c r="E61" s="2"/>
      <c r="F61" s="10"/>
      <c r="G61" s="10">
        <v>94885.85</v>
      </c>
      <c r="H61" s="10">
        <f>+G61*100/G63</f>
        <v>99.43886985105479</v>
      </c>
    </row>
    <row r="62" spans="2:8">
      <c r="B62" s="2" t="s">
        <v>325</v>
      </c>
      <c r="C62" s="35"/>
      <c r="D62" s="2"/>
      <c r="E62" s="2"/>
      <c r="F62" s="10"/>
      <c r="G62" s="10">
        <v>535.43761331000542</v>
      </c>
      <c r="H62" s="10">
        <f>+G62*100/G63</f>
        <v>0.56113014894521185</v>
      </c>
    </row>
    <row r="63" spans="2:8">
      <c r="B63" s="2" t="s">
        <v>188</v>
      </c>
      <c r="C63" s="35"/>
      <c r="D63" s="2"/>
      <c r="E63" s="2"/>
      <c r="F63" s="10"/>
      <c r="G63" s="10">
        <v>95421.287613310007</v>
      </c>
      <c r="H63" s="10">
        <v>100</v>
      </c>
    </row>
    <row r="64" spans="2:8">
      <c r="B64" s="1" t="s">
        <v>189</v>
      </c>
    </row>
    <row r="65" spans="2:8">
      <c r="B65" s="1" t="s">
        <v>190</v>
      </c>
    </row>
    <row r="67" spans="2:8" ht="25.5">
      <c r="B67" s="11" t="s">
        <v>191</v>
      </c>
      <c r="C67" s="15" t="s">
        <v>192</v>
      </c>
    </row>
    <row r="68" spans="2:8">
      <c r="B68" s="2"/>
    </row>
    <row r="69" spans="2:8">
      <c r="B69" s="2" t="s">
        <v>193</v>
      </c>
    </row>
    <row r="70" spans="2:8">
      <c r="B70" s="2" t="s">
        <v>275</v>
      </c>
    </row>
    <row r="71" spans="2:8">
      <c r="B71" s="2" t="s">
        <v>194</v>
      </c>
    </row>
    <row r="72" spans="2:8">
      <c r="B72" s="2" t="s">
        <v>551</v>
      </c>
      <c r="C72" s="35"/>
    </row>
    <row r="73" spans="2:8">
      <c r="B73" s="2" t="s">
        <v>552</v>
      </c>
      <c r="C73" s="35"/>
    </row>
    <row r="74" spans="2:8">
      <c r="B74" s="2" t="s">
        <v>553</v>
      </c>
      <c r="C74" s="35"/>
    </row>
    <row r="75" spans="2:8">
      <c r="B75" s="2" t="s">
        <v>554</v>
      </c>
      <c r="C75" s="35"/>
    </row>
    <row r="76" spans="2:8">
      <c r="B76" s="2" t="s">
        <v>555</v>
      </c>
      <c r="C76" s="35"/>
    </row>
    <row r="77" spans="2:8">
      <c r="B77" s="2" t="s">
        <v>556</v>
      </c>
      <c r="C77" s="35"/>
    </row>
    <row r="78" spans="2:8">
      <c r="B78" s="2" t="s">
        <v>557</v>
      </c>
      <c r="C78" s="35"/>
    </row>
    <row r="79" spans="2:8">
      <c r="B79" s="2" t="s">
        <v>558</v>
      </c>
      <c r="C79" s="35"/>
    </row>
    <row r="80" spans="2:8" s="100" customFormat="1">
      <c r="B80" s="101" t="s">
        <v>2228</v>
      </c>
      <c r="C80" s="102"/>
      <c r="F80" s="103"/>
      <c r="G80" s="103"/>
      <c r="H80" s="103"/>
    </row>
    <row r="81" spans="2:8" s="100" customFormat="1">
      <c r="B81" s="101" t="s">
        <v>203</v>
      </c>
      <c r="C81" s="104"/>
      <c r="F81" s="103"/>
      <c r="G81" s="103"/>
      <c r="H81" s="103"/>
    </row>
    <row r="82" spans="2:8" s="100" customFormat="1">
      <c r="B82" s="101" t="s">
        <v>204</v>
      </c>
      <c r="C82" s="104"/>
      <c r="F82" s="103"/>
      <c r="G82" s="103"/>
      <c r="H82" s="103"/>
    </row>
  </sheetData>
  <mergeCells count="2">
    <mergeCell ref="B1:E1"/>
    <mergeCell ref="C3:C8"/>
  </mergeCells>
  <hyperlinks>
    <hyperlink ref="A1" location="Index!A1" display="Index" xr:uid="{B83C77A9-8485-4C00-A6BA-DDE710647AAB}"/>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7DC18-C4CF-4616-A2B6-36547C1C35E4}">
  <sheetPr codeName="Sheet74"/>
  <dimension ref="A1:I85"/>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00" t="s">
        <v>58</v>
      </c>
      <c r="C1" s="300"/>
      <c r="D1" s="300"/>
      <c r="E1" s="300"/>
    </row>
    <row r="2" spans="1:9" ht="13.5" thickBot="1"/>
    <row r="3" spans="1:9" ht="15">
      <c r="B3" s="106" t="s">
        <v>2291</v>
      </c>
      <c r="C3" s="319"/>
    </row>
    <row r="4" spans="1:9" ht="30">
      <c r="B4" s="107" t="s">
        <v>2292</v>
      </c>
      <c r="C4" s="320"/>
    </row>
    <row r="5" spans="1:9" ht="15">
      <c r="B5" s="110"/>
      <c r="C5" s="320"/>
    </row>
    <row r="6" spans="1:9" ht="15">
      <c r="B6" s="107" t="s">
        <v>2235</v>
      </c>
      <c r="C6" s="320"/>
    </row>
    <row r="7" spans="1:9" ht="15">
      <c r="B7" s="108" t="s">
        <v>2293</v>
      </c>
      <c r="C7" s="320"/>
    </row>
    <row r="8" spans="1:9" ht="30.75" thickBot="1">
      <c r="B8" s="109" t="s">
        <v>2294</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1706</v>
      </c>
      <c r="C15" s="15" t="s">
        <v>208</v>
      </c>
      <c r="D15" s="1" t="s">
        <v>209</v>
      </c>
      <c r="E15" s="1" t="s">
        <v>210</v>
      </c>
      <c r="F15" s="4">
        <v>2361000</v>
      </c>
      <c r="G15" s="4">
        <v>15647.53</v>
      </c>
      <c r="H15" s="4">
        <v>8.16</v>
      </c>
    </row>
    <row r="16" spans="1:9">
      <c r="B16" s="1" t="s">
        <v>1705</v>
      </c>
      <c r="C16" s="15" t="s">
        <v>208</v>
      </c>
      <c r="D16" s="1" t="s">
        <v>211</v>
      </c>
      <c r="E16" s="1" t="s">
        <v>212</v>
      </c>
      <c r="F16" s="4">
        <v>677000</v>
      </c>
      <c r="G16" s="4">
        <v>14625.23</v>
      </c>
      <c r="H16" s="4">
        <v>7.63</v>
      </c>
    </row>
    <row r="17" spans="2:8">
      <c r="B17" s="1" t="s">
        <v>1704</v>
      </c>
      <c r="C17" s="15" t="s">
        <v>208</v>
      </c>
      <c r="D17" s="1" t="s">
        <v>209</v>
      </c>
      <c r="E17" s="1" t="s">
        <v>213</v>
      </c>
      <c r="F17" s="4">
        <v>938000</v>
      </c>
      <c r="G17" s="4">
        <v>14218.67</v>
      </c>
      <c r="H17" s="4">
        <v>7.41</v>
      </c>
    </row>
    <row r="18" spans="2:8">
      <c r="B18" s="1" t="s">
        <v>1703</v>
      </c>
      <c r="C18" s="15" t="s">
        <v>208</v>
      </c>
      <c r="D18" s="1" t="s">
        <v>214</v>
      </c>
      <c r="E18" s="1" t="s">
        <v>216</v>
      </c>
      <c r="F18" s="4">
        <v>259500</v>
      </c>
      <c r="G18" s="4">
        <v>8197.99</v>
      </c>
      <c r="H18" s="4">
        <v>4.2699999999999996</v>
      </c>
    </row>
    <row r="19" spans="2:8">
      <c r="B19" s="1" t="s">
        <v>1702</v>
      </c>
      <c r="C19" s="15" t="s">
        <v>208</v>
      </c>
      <c r="D19" s="1" t="s">
        <v>214</v>
      </c>
      <c r="E19" s="1" t="s">
        <v>215</v>
      </c>
      <c r="F19" s="4">
        <v>556000</v>
      </c>
      <c r="G19" s="4">
        <v>7749.25</v>
      </c>
      <c r="H19" s="4">
        <v>4.04</v>
      </c>
    </row>
    <row r="20" spans="2:8">
      <c r="B20" s="1" t="s">
        <v>1700</v>
      </c>
      <c r="C20" s="15" t="s">
        <v>208</v>
      </c>
      <c r="D20" s="1" t="s">
        <v>227</v>
      </c>
      <c r="E20" s="1" t="s">
        <v>228</v>
      </c>
      <c r="F20" s="4">
        <v>3060000</v>
      </c>
      <c r="G20" s="4">
        <v>6627.96</v>
      </c>
      <c r="H20" s="4">
        <v>3.46</v>
      </c>
    </row>
    <row r="21" spans="2:8">
      <c r="B21" s="1" t="s">
        <v>1701</v>
      </c>
      <c r="C21" s="15" t="s">
        <v>208</v>
      </c>
      <c r="D21" s="1" t="s">
        <v>209</v>
      </c>
      <c r="E21" s="1" t="s">
        <v>217</v>
      </c>
      <c r="F21" s="4">
        <v>361000</v>
      </c>
      <c r="G21" s="4">
        <v>6525.8</v>
      </c>
      <c r="H21" s="4">
        <v>3.4</v>
      </c>
    </row>
    <row r="22" spans="2:8">
      <c r="B22" s="1" t="s">
        <v>1699</v>
      </c>
      <c r="C22" s="15" t="s">
        <v>208</v>
      </c>
      <c r="D22" s="1" t="s">
        <v>218</v>
      </c>
      <c r="E22" s="1" t="s">
        <v>334</v>
      </c>
      <c r="F22" s="4">
        <v>577500</v>
      </c>
      <c r="G22" s="4">
        <v>6034.88</v>
      </c>
      <c r="H22" s="4">
        <v>3.15</v>
      </c>
    </row>
    <row r="23" spans="2:8">
      <c r="B23" s="1" t="s">
        <v>1698</v>
      </c>
      <c r="C23" s="15" t="s">
        <v>208</v>
      </c>
      <c r="D23" s="1" t="s">
        <v>209</v>
      </c>
      <c r="E23" s="1" t="s">
        <v>220</v>
      </c>
      <c r="F23" s="4">
        <v>761500</v>
      </c>
      <c r="G23" s="4">
        <v>5716.58</v>
      </c>
      <c r="H23" s="4">
        <v>2.98</v>
      </c>
    </row>
    <row r="24" spans="2:8">
      <c r="B24" s="1" t="s">
        <v>1684</v>
      </c>
      <c r="C24" s="15" t="s">
        <v>208</v>
      </c>
      <c r="D24" s="1" t="s">
        <v>243</v>
      </c>
      <c r="E24" s="1" t="s">
        <v>339</v>
      </c>
      <c r="F24" s="4">
        <v>1720000</v>
      </c>
      <c r="G24" s="4">
        <v>5620.96</v>
      </c>
      <c r="H24" s="4">
        <v>2.93</v>
      </c>
    </row>
    <row r="25" spans="2:8">
      <c r="B25" s="1" t="s">
        <v>1697</v>
      </c>
      <c r="C25" s="15" t="s">
        <v>208</v>
      </c>
      <c r="D25" s="1" t="s">
        <v>214</v>
      </c>
      <c r="E25" s="1" t="s">
        <v>335</v>
      </c>
      <c r="F25" s="4">
        <v>557000</v>
      </c>
      <c r="G25" s="4">
        <v>5264.76</v>
      </c>
      <c r="H25" s="4">
        <v>2.75</v>
      </c>
    </row>
    <row r="26" spans="2:8">
      <c r="B26" s="1" t="s">
        <v>1695</v>
      </c>
      <c r="C26" s="15" t="s">
        <v>208</v>
      </c>
      <c r="D26" s="1" t="s">
        <v>232</v>
      </c>
      <c r="E26" s="1" t="s">
        <v>233</v>
      </c>
      <c r="F26" s="4">
        <v>96000</v>
      </c>
      <c r="G26" s="4">
        <v>5096.78</v>
      </c>
      <c r="H26" s="4">
        <v>2.66</v>
      </c>
    </row>
    <row r="27" spans="2:8">
      <c r="B27" s="1" t="s">
        <v>1690</v>
      </c>
      <c r="C27" s="15" t="s">
        <v>208</v>
      </c>
      <c r="D27" s="1" t="s">
        <v>227</v>
      </c>
      <c r="E27" s="1" t="s">
        <v>272</v>
      </c>
      <c r="F27" s="4">
        <v>18340</v>
      </c>
      <c r="G27" s="4">
        <v>4683.33</v>
      </c>
      <c r="H27" s="4">
        <v>2.44</v>
      </c>
    </row>
    <row r="28" spans="2:8">
      <c r="B28" s="1" t="s">
        <v>1693</v>
      </c>
      <c r="C28" s="15" t="s">
        <v>208</v>
      </c>
      <c r="D28" s="1" t="s">
        <v>251</v>
      </c>
      <c r="E28" s="1" t="s">
        <v>308</v>
      </c>
      <c r="F28" s="4">
        <v>274000</v>
      </c>
      <c r="G28" s="4">
        <v>4587.45</v>
      </c>
      <c r="H28" s="4">
        <v>2.39</v>
      </c>
    </row>
    <row r="29" spans="2:8">
      <c r="B29" s="1" t="s">
        <v>1694</v>
      </c>
      <c r="C29" s="15" t="s">
        <v>208</v>
      </c>
      <c r="D29" s="1" t="s">
        <v>225</v>
      </c>
      <c r="E29" s="1" t="s">
        <v>337</v>
      </c>
      <c r="F29" s="4">
        <v>113300</v>
      </c>
      <c r="G29" s="4">
        <v>4564.63</v>
      </c>
      <c r="H29" s="4">
        <v>2.38</v>
      </c>
    </row>
    <row r="30" spans="2:8">
      <c r="B30" s="1" t="s">
        <v>1673</v>
      </c>
      <c r="C30" s="15" t="s">
        <v>208</v>
      </c>
      <c r="D30" s="1" t="s">
        <v>221</v>
      </c>
      <c r="E30" s="1" t="s">
        <v>222</v>
      </c>
      <c r="F30" s="4">
        <v>4750</v>
      </c>
      <c r="G30" s="4">
        <v>3972.97</v>
      </c>
      <c r="H30" s="4">
        <v>2.0699999999999998</v>
      </c>
    </row>
    <row r="31" spans="2:8">
      <c r="B31" s="1" t="s">
        <v>1692</v>
      </c>
      <c r="C31" s="15" t="s">
        <v>208</v>
      </c>
      <c r="D31" s="1" t="s">
        <v>315</v>
      </c>
      <c r="E31" s="1" t="s">
        <v>338</v>
      </c>
      <c r="F31" s="4">
        <v>124000</v>
      </c>
      <c r="G31" s="4">
        <v>3857.89</v>
      </c>
      <c r="H31" s="4">
        <v>2.0099999999999998</v>
      </c>
    </row>
    <row r="32" spans="2:8">
      <c r="B32" s="1" t="s">
        <v>1691</v>
      </c>
      <c r="C32" s="15" t="s">
        <v>208</v>
      </c>
      <c r="D32" s="1" t="s">
        <v>227</v>
      </c>
      <c r="E32" s="1" t="s">
        <v>258</v>
      </c>
      <c r="F32" s="4">
        <v>579000</v>
      </c>
      <c r="G32" s="4">
        <v>3843.69</v>
      </c>
      <c r="H32" s="4">
        <v>2</v>
      </c>
    </row>
    <row r="33" spans="2:8">
      <c r="B33" s="1" t="s">
        <v>1696</v>
      </c>
      <c r="C33" s="15" t="s">
        <v>208</v>
      </c>
      <c r="D33" s="1" t="s">
        <v>321</v>
      </c>
      <c r="E33" s="1" t="s">
        <v>336</v>
      </c>
      <c r="F33" s="4">
        <v>1580000</v>
      </c>
      <c r="G33" s="4">
        <v>3565.27</v>
      </c>
      <c r="H33" s="4">
        <v>1.86</v>
      </c>
    </row>
    <row r="34" spans="2:8">
      <c r="B34" s="1" t="s">
        <v>1687</v>
      </c>
      <c r="C34" s="15" t="s">
        <v>208</v>
      </c>
      <c r="D34" s="1" t="s">
        <v>241</v>
      </c>
      <c r="E34" s="1" t="s">
        <v>269</v>
      </c>
      <c r="F34" s="4">
        <v>521000</v>
      </c>
      <c r="G34" s="4">
        <v>3469.34</v>
      </c>
      <c r="H34" s="4">
        <v>1.81</v>
      </c>
    </row>
    <row r="35" spans="2:8">
      <c r="B35" s="1" t="s">
        <v>1688</v>
      </c>
      <c r="C35" s="15" t="s">
        <v>208</v>
      </c>
      <c r="D35" s="1" t="s">
        <v>225</v>
      </c>
      <c r="E35" s="1" t="s">
        <v>226</v>
      </c>
      <c r="F35" s="4">
        <v>207000</v>
      </c>
      <c r="G35" s="4">
        <v>3304.24</v>
      </c>
      <c r="H35" s="4">
        <v>1.72</v>
      </c>
    </row>
    <row r="36" spans="2:8">
      <c r="B36" s="1" t="s">
        <v>1686</v>
      </c>
      <c r="C36" s="15" t="s">
        <v>208</v>
      </c>
      <c r="D36" s="1" t="s">
        <v>225</v>
      </c>
      <c r="E36" s="1" t="s">
        <v>345</v>
      </c>
      <c r="F36" s="4">
        <v>312000</v>
      </c>
      <c r="G36" s="4">
        <v>3142.78</v>
      </c>
      <c r="H36" s="4">
        <v>1.64</v>
      </c>
    </row>
    <row r="37" spans="2:8">
      <c r="B37" s="1" t="s">
        <v>1682</v>
      </c>
      <c r="C37" s="15" t="s">
        <v>208</v>
      </c>
      <c r="D37" s="1" t="s">
        <v>266</v>
      </c>
      <c r="E37" s="1" t="s">
        <v>341</v>
      </c>
      <c r="F37" s="4">
        <v>69300</v>
      </c>
      <c r="G37" s="4">
        <v>3011.4</v>
      </c>
      <c r="H37" s="4">
        <v>1.57</v>
      </c>
    </row>
    <row r="38" spans="2:8">
      <c r="B38" s="1" t="s">
        <v>2100</v>
      </c>
      <c r="C38" s="15" t="s">
        <v>208</v>
      </c>
      <c r="D38" s="1" t="s">
        <v>315</v>
      </c>
      <c r="E38" s="1" t="s">
        <v>714</v>
      </c>
      <c r="F38" s="4">
        <v>909040</v>
      </c>
      <c r="G38" s="4">
        <v>2981.65</v>
      </c>
      <c r="H38" s="4">
        <v>1.55</v>
      </c>
    </row>
    <row r="39" spans="2:8">
      <c r="B39" s="1" t="s">
        <v>343</v>
      </c>
      <c r="C39" s="15" t="s">
        <v>208</v>
      </c>
      <c r="D39" s="1" t="s">
        <v>209</v>
      </c>
      <c r="E39" s="1" t="s">
        <v>344</v>
      </c>
      <c r="F39" s="4">
        <v>700000</v>
      </c>
      <c r="G39" s="4">
        <v>2970.45</v>
      </c>
      <c r="H39" s="4">
        <v>1.55</v>
      </c>
    </row>
    <row r="40" spans="2:8">
      <c r="B40" s="1" t="s">
        <v>2101</v>
      </c>
      <c r="C40" s="15" t="s">
        <v>208</v>
      </c>
      <c r="D40" s="1" t="s">
        <v>251</v>
      </c>
      <c r="E40" s="1" t="s">
        <v>252</v>
      </c>
      <c r="F40" s="4">
        <v>243100</v>
      </c>
      <c r="G40" s="4">
        <v>2966.43</v>
      </c>
      <c r="H40" s="4">
        <v>1.55</v>
      </c>
    </row>
    <row r="41" spans="2:8">
      <c r="B41" s="1" t="s">
        <v>2102</v>
      </c>
      <c r="C41" s="15" t="s">
        <v>208</v>
      </c>
      <c r="D41" s="1" t="s">
        <v>232</v>
      </c>
      <c r="E41" s="1" t="s">
        <v>599</v>
      </c>
      <c r="F41" s="4">
        <v>49400</v>
      </c>
      <c r="G41" s="4">
        <v>2924.46</v>
      </c>
      <c r="H41" s="4">
        <v>1.52</v>
      </c>
    </row>
    <row r="42" spans="2:8">
      <c r="B42" s="1" t="s">
        <v>1683</v>
      </c>
      <c r="C42" s="15" t="s">
        <v>208</v>
      </c>
      <c r="D42" s="1" t="s">
        <v>241</v>
      </c>
      <c r="E42" s="1" t="s">
        <v>342</v>
      </c>
      <c r="F42" s="4">
        <v>525000</v>
      </c>
      <c r="G42" s="4">
        <v>2909.81</v>
      </c>
      <c r="H42" s="4">
        <v>1.52</v>
      </c>
    </row>
    <row r="43" spans="2:8">
      <c r="B43" s="1" t="s">
        <v>1677</v>
      </c>
      <c r="C43" s="15" t="s">
        <v>208</v>
      </c>
      <c r="D43" s="1" t="s">
        <v>227</v>
      </c>
      <c r="E43" s="1" t="s">
        <v>349</v>
      </c>
      <c r="F43" s="4">
        <v>485000</v>
      </c>
      <c r="G43" s="4">
        <v>2773.47</v>
      </c>
      <c r="H43" s="4">
        <v>1.45</v>
      </c>
    </row>
    <row r="44" spans="2:8">
      <c r="B44" s="1" t="s">
        <v>1681</v>
      </c>
      <c r="C44" s="15" t="s">
        <v>208</v>
      </c>
      <c r="D44" s="1" t="s">
        <v>311</v>
      </c>
      <c r="E44" s="1" t="s">
        <v>347</v>
      </c>
      <c r="F44" s="4">
        <v>102000</v>
      </c>
      <c r="G44" s="4">
        <v>2729.67</v>
      </c>
      <c r="H44" s="4">
        <v>1.42</v>
      </c>
    </row>
    <row r="45" spans="2:8">
      <c r="B45" s="1" t="s">
        <v>1689</v>
      </c>
      <c r="C45" s="15" t="s">
        <v>208</v>
      </c>
      <c r="D45" s="1" t="s">
        <v>214</v>
      </c>
      <c r="E45" s="1" t="s">
        <v>340</v>
      </c>
      <c r="F45" s="4">
        <v>73200</v>
      </c>
      <c r="G45" s="4">
        <v>2542.31</v>
      </c>
      <c r="H45" s="4">
        <v>1.33</v>
      </c>
    </row>
    <row r="46" spans="2:8">
      <c r="B46" s="1" t="s">
        <v>1674</v>
      </c>
      <c r="C46" s="15" t="s">
        <v>208</v>
      </c>
      <c r="D46" s="1" t="s">
        <v>263</v>
      </c>
      <c r="E46" s="1" t="s">
        <v>351</v>
      </c>
      <c r="F46" s="4">
        <v>173000</v>
      </c>
      <c r="G46" s="4">
        <v>2379.36</v>
      </c>
      <c r="H46" s="4">
        <v>1.24</v>
      </c>
    </row>
    <row r="47" spans="2:8">
      <c r="B47" s="1" t="s">
        <v>1676</v>
      </c>
      <c r="C47" s="15" t="s">
        <v>208</v>
      </c>
      <c r="D47" s="1" t="s">
        <v>241</v>
      </c>
      <c r="E47" s="1" t="s">
        <v>242</v>
      </c>
      <c r="F47" s="4">
        <v>160000</v>
      </c>
      <c r="G47" s="4">
        <v>2355.04</v>
      </c>
      <c r="H47" s="4">
        <v>1.23</v>
      </c>
    </row>
    <row r="48" spans="2:8">
      <c r="B48" s="1" t="s">
        <v>1675</v>
      </c>
      <c r="C48" s="15" t="s">
        <v>208</v>
      </c>
      <c r="D48" s="1" t="s">
        <v>263</v>
      </c>
      <c r="E48" s="1" t="s">
        <v>264</v>
      </c>
      <c r="F48" s="4">
        <v>42000</v>
      </c>
      <c r="G48" s="4">
        <v>2224.8200000000002</v>
      </c>
      <c r="H48" s="4">
        <v>1.1599999999999999</v>
      </c>
    </row>
    <row r="49" spans="2:8">
      <c r="B49" s="1" t="s">
        <v>1666</v>
      </c>
      <c r="C49" s="15" t="s">
        <v>208</v>
      </c>
      <c r="D49" s="1" t="s">
        <v>266</v>
      </c>
      <c r="E49" s="1" t="s">
        <v>350</v>
      </c>
      <c r="F49" s="4">
        <v>239921</v>
      </c>
      <c r="G49" s="4">
        <v>2179.6799999999998</v>
      </c>
      <c r="H49" s="4">
        <v>1.1399999999999999</v>
      </c>
    </row>
    <row r="50" spans="2:8">
      <c r="B50" s="1" t="s">
        <v>1671</v>
      </c>
      <c r="C50" s="15" t="s">
        <v>208</v>
      </c>
      <c r="D50" s="1" t="s">
        <v>214</v>
      </c>
      <c r="E50" s="1" t="s">
        <v>231</v>
      </c>
      <c r="F50" s="4">
        <v>83000</v>
      </c>
      <c r="G50" s="4">
        <v>1987.31</v>
      </c>
      <c r="H50" s="4">
        <v>1.04</v>
      </c>
    </row>
    <row r="51" spans="2:8">
      <c r="B51" s="1" t="s">
        <v>715</v>
      </c>
      <c r="C51" s="15" t="s">
        <v>208</v>
      </c>
      <c r="D51" s="1" t="s">
        <v>227</v>
      </c>
      <c r="E51" s="1" t="s">
        <v>716</v>
      </c>
      <c r="F51" s="4">
        <v>370000</v>
      </c>
      <c r="G51" s="4">
        <v>1938.8</v>
      </c>
      <c r="H51" s="4">
        <v>1.01</v>
      </c>
    </row>
    <row r="52" spans="2:8">
      <c r="B52" s="1" t="s">
        <v>1669</v>
      </c>
      <c r="C52" s="15" t="s">
        <v>208</v>
      </c>
      <c r="D52" s="1" t="s">
        <v>218</v>
      </c>
      <c r="E52" s="1" t="s">
        <v>219</v>
      </c>
      <c r="F52" s="4">
        <v>75000</v>
      </c>
      <c r="G52" s="4">
        <v>1914.64</v>
      </c>
      <c r="H52" s="4">
        <v>1</v>
      </c>
    </row>
    <row r="53" spans="2:8">
      <c r="B53" s="1" t="s">
        <v>1667</v>
      </c>
      <c r="C53" s="15" t="s">
        <v>208</v>
      </c>
      <c r="D53" s="1" t="s">
        <v>311</v>
      </c>
      <c r="E53" s="1" t="s">
        <v>352</v>
      </c>
      <c r="F53" s="4">
        <v>27000</v>
      </c>
      <c r="G53" s="4">
        <v>1913.3</v>
      </c>
      <c r="H53" s="4">
        <v>1</v>
      </c>
    </row>
    <row r="54" spans="2:8">
      <c r="B54" s="1" t="s">
        <v>1670</v>
      </c>
      <c r="C54" s="15" t="s">
        <v>208</v>
      </c>
      <c r="D54" s="1" t="s">
        <v>251</v>
      </c>
      <c r="E54" s="1" t="s">
        <v>353</v>
      </c>
      <c r="F54" s="4">
        <v>272025</v>
      </c>
      <c r="G54" s="4">
        <v>1843.92</v>
      </c>
      <c r="H54" s="4">
        <v>0.96</v>
      </c>
    </row>
    <row r="55" spans="2:8">
      <c r="B55" s="1" t="s">
        <v>1664</v>
      </c>
      <c r="C55" s="15" t="s">
        <v>208</v>
      </c>
      <c r="D55" s="1" t="s">
        <v>225</v>
      </c>
      <c r="E55" s="1" t="s">
        <v>356</v>
      </c>
      <c r="F55" s="4">
        <v>59300</v>
      </c>
      <c r="G55" s="4">
        <v>1336.62</v>
      </c>
      <c r="H55" s="4">
        <v>0.7</v>
      </c>
    </row>
    <row r="56" spans="2:8">
      <c r="B56" s="101" t="s">
        <v>3080</v>
      </c>
      <c r="G56" s="10">
        <f>SUM(G15:G55)</f>
        <v>186201.12</v>
      </c>
      <c r="H56" s="10">
        <f>SUM(H15:H55)</f>
        <v>97.09999999999998</v>
      </c>
    </row>
    <row r="57" spans="2:8">
      <c r="B57" s="2" t="s">
        <v>3084</v>
      </c>
    </row>
    <row r="58" spans="2:8">
      <c r="B58" s="2" t="s">
        <v>319</v>
      </c>
    </row>
    <row r="59" spans="2:8">
      <c r="B59" s="2" t="s">
        <v>3085</v>
      </c>
    </row>
    <row r="60" spans="2:8">
      <c r="B60" s="1" t="s">
        <v>320</v>
      </c>
      <c r="C60" s="15" t="s">
        <v>208</v>
      </c>
      <c r="D60" s="1" t="s">
        <v>321</v>
      </c>
      <c r="E60" s="1" t="s">
        <v>322</v>
      </c>
      <c r="F60" s="4">
        <v>850300</v>
      </c>
      <c r="G60" s="4">
        <v>951.91</v>
      </c>
      <c r="H60" s="4">
        <v>0.5</v>
      </c>
    </row>
    <row r="61" spans="2:8">
      <c r="B61" s="2" t="s">
        <v>3083</v>
      </c>
      <c r="G61" s="10">
        <f>SUM(G60)</f>
        <v>951.91</v>
      </c>
      <c r="H61" s="10">
        <f>SUM(H60)</f>
        <v>0.5</v>
      </c>
    </row>
    <row r="62" spans="2:8">
      <c r="B62" s="2" t="s">
        <v>3086</v>
      </c>
      <c r="G62" s="10">
        <f>+G56+G61</f>
        <v>187153.03</v>
      </c>
      <c r="H62" s="10">
        <f>+H56+H61</f>
        <v>97.59999999999998</v>
      </c>
    </row>
    <row r="63" spans="2:8">
      <c r="B63" s="2" t="s">
        <v>274</v>
      </c>
      <c r="C63" s="35"/>
      <c r="D63" s="2"/>
      <c r="E63" s="2"/>
      <c r="F63" s="10"/>
      <c r="G63" s="10">
        <v>4755.03</v>
      </c>
      <c r="H63" s="10">
        <f>+G63*100/G66</f>
        <v>2.4794126521280329</v>
      </c>
    </row>
    <row r="64" spans="2:8">
      <c r="B64" s="2" t="s">
        <v>186</v>
      </c>
      <c r="C64" s="35"/>
      <c r="D64" s="2"/>
      <c r="E64" s="2"/>
      <c r="F64" s="10"/>
      <c r="G64" s="10">
        <v>191908.06</v>
      </c>
      <c r="H64" s="10">
        <f>+G64*100/G66</f>
        <v>100.0665131469929</v>
      </c>
    </row>
    <row r="65" spans="2:8">
      <c r="B65" s="2" t="s">
        <v>187</v>
      </c>
      <c r="C65" s="35"/>
      <c r="D65" s="2"/>
      <c r="E65" s="2"/>
      <c r="F65" s="10"/>
      <c r="G65" s="10">
        <v>-127.5592463699877</v>
      </c>
      <c r="H65" s="10">
        <f>+G65*100/G66</f>
        <v>-6.6513146992903172E-2</v>
      </c>
    </row>
    <row r="66" spans="2:8">
      <c r="B66" s="2" t="s">
        <v>188</v>
      </c>
      <c r="C66" s="35"/>
      <c r="D66" s="2"/>
      <c r="E66" s="2"/>
      <c r="F66" s="10"/>
      <c r="G66" s="10">
        <v>191780.50075363001</v>
      </c>
      <c r="H66" s="10">
        <v>100</v>
      </c>
    </row>
    <row r="67" spans="2:8">
      <c r="B67" s="1" t="s">
        <v>189</v>
      </c>
    </row>
    <row r="68" spans="2:8">
      <c r="B68" s="1" t="s">
        <v>190</v>
      </c>
    </row>
    <row r="70" spans="2:8" ht="25.5">
      <c r="B70" s="11" t="s">
        <v>191</v>
      </c>
      <c r="C70" s="15" t="s">
        <v>192</v>
      </c>
    </row>
    <row r="71" spans="2:8">
      <c r="B71" s="2"/>
    </row>
    <row r="72" spans="2:8">
      <c r="B72" s="2" t="s">
        <v>193</v>
      </c>
    </row>
    <row r="73" spans="2:8">
      <c r="B73" s="2" t="s">
        <v>275</v>
      </c>
    </row>
    <row r="74" spans="2:8">
      <c r="B74" s="2" t="s">
        <v>194</v>
      </c>
    </row>
    <row r="75" spans="2:8">
      <c r="B75" s="2" t="s">
        <v>717</v>
      </c>
      <c r="C75" s="35"/>
    </row>
    <row r="76" spans="2:8">
      <c r="B76" s="2" t="s">
        <v>718</v>
      </c>
      <c r="C76" s="35"/>
    </row>
    <row r="77" spans="2:8">
      <c r="B77" s="2" t="s">
        <v>719</v>
      </c>
      <c r="C77" s="35"/>
    </row>
    <row r="78" spans="2:8">
      <c r="B78" s="2" t="s">
        <v>720</v>
      </c>
      <c r="C78" s="35"/>
    </row>
    <row r="79" spans="2:8">
      <c r="B79" s="2" t="s">
        <v>721</v>
      </c>
      <c r="C79" s="35"/>
    </row>
    <row r="80" spans="2:8">
      <c r="B80" s="2" t="s">
        <v>722</v>
      </c>
      <c r="C80" s="35"/>
    </row>
    <row r="81" spans="2:8">
      <c r="B81" s="2" t="s">
        <v>723</v>
      </c>
      <c r="C81" s="35"/>
    </row>
    <row r="82" spans="2:8">
      <c r="B82" s="2" t="s">
        <v>724</v>
      </c>
      <c r="C82" s="35"/>
    </row>
    <row r="83" spans="2:8" s="100" customFormat="1">
      <c r="B83" s="101" t="s">
        <v>2212</v>
      </c>
      <c r="C83" s="102"/>
      <c r="F83" s="103"/>
      <c r="G83" s="103"/>
      <c r="H83" s="103"/>
    </row>
    <row r="84" spans="2:8" s="100" customFormat="1">
      <c r="B84" s="101" t="s">
        <v>203</v>
      </c>
      <c r="C84" s="104"/>
      <c r="F84" s="103"/>
      <c r="G84" s="103"/>
      <c r="H84" s="103"/>
    </row>
    <row r="85" spans="2:8" s="100" customFormat="1">
      <c r="B85" s="101" t="s">
        <v>204</v>
      </c>
      <c r="C85" s="104"/>
      <c r="F85" s="103"/>
      <c r="G85" s="103"/>
      <c r="H85" s="103"/>
    </row>
  </sheetData>
  <mergeCells count="2">
    <mergeCell ref="B1:E1"/>
    <mergeCell ref="C3:C8"/>
  </mergeCells>
  <hyperlinks>
    <hyperlink ref="A1" location="Index!A1" display="Index" xr:uid="{59AE1ED9-D376-45A5-9ADC-6CAF7129B061}"/>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67BC0-5BC6-478D-ACB7-5BE3EEAE8AC4}">
  <sheetPr codeName="Sheet71"/>
  <dimension ref="A1:I78"/>
  <sheetViews>
    <sheetView workbookViewId="0">
      <selection activeCell="B1" sqref="B1:E1"/>
    </sheetView>
  </sheetViews>
  <sheetFormatPr defaultRowHeight="12.75"/>
  <cols>
    <col min="1" max="1" width="5.42578125" style="1" bestFit="1" customWidth="1"/>
    <col min="2" max="2" width="72.7109375" style="1" bestFit="1" customWidth="1"/>
    <col min="3" max="3" width="20.7109375" style="15" customWidth="1"/>
    <col min="4" max="4" width="27.42578125" style="1" bestFit="1" customWidth="1"/>
    <col min="5" max="5" width="13.71093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72.7109375" style="1" bestFit="1" customWidth="1"/>
    <col min="259" max="259" width="13.140625" style="1" bestFit="1" customWidth="1"/>
    <col min="260" max="260" width="27.42578125" style="1" bestFit="1" customWidth="1"/>
    <col min="261" max="261" width="13.710937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72.7109375" style="1" bestFit="1" customWidth="1"/>
    <col min="515" max="515" width="13.140625" style="1" bestFit="1" customWidth="1"/>
    <col min="516" max="516" width="27.42578125" style="1" bestFit="1" customWidth="1"/>
    <col min="517" max="517" width="13.710937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72.7109375" style="1" bestFit="1" customWidth="1"/>
    <col min="771" max="771" width="13.140625" style="1" bestFit="1" customWidth="1"/>
    <col min="772" max="772" width="27.42578125" style="1" bestFit="1" customWidth="1"/>
    <col min="773" max="773" width="13.710937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72.7109375" style="1" bestFit="1" customWidth="1"/>
    <col min="1027" max="1027" width="13.140625" style="1" bestFit="1" customWidth="1"/>
    <col min="1028" max="1028" width="27.42578125" style="1" bestFit="1" customWidth="1"/>
    <col min="1029" max="1029" width="13.710937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72.7109375" style="1" bestFit="1" customWidth="1"/>
    <col min="1283" max="1283" width="13.140625" style="1" bestFit="1" customWidth="1"/>
    <col min="1284" max="1284" width="27.42578125" style="1" bestFit="1" customWidth="1"/>
    <col min="1285" max="1285" width="13.710937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72.7109375" style="1" bestFit="1" customWidth="1"/>
    <col min="1539" max="1539" width="13.140625" style="1" bestFit="1" customWidth="1"/>
    <col min="1540" max="1540" width="27.42578125" style="1" bestFit="1" customWidth="1"/>
    <col min="1541" max="1541" width="13.710937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72.7109375" style="1" bestFit="1" customWidth="1"/>
    <col min="1795" max="1795" width="13.140625" style="1" bestFit="1" customWidth="1"/>
    <col min="1796" max="1796" width="27.42578125" style="1" bestFit="1" customWidth="1"/>
    <col min="1797" max="1797" width="13.710937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72.7109375" style="1" bestFit="1" customWidth="1"/>
    <col min="2051" max="2051" width="13.140625" style="1" bestFit="1" customWidth="1"/>
    <col min="2052" max="2052" width="27.42578125" style="1" bestFit="1" customWidth="1"/>
    <col min="2053" max="2053" width="13.710937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72.7109375" style="1" bestFit="1" customWidth="1"/>
    <col min="2307" max="2307" width="13.140625" style="1" bestFit="1" customWidth="1"/>
    <col min="2308" max="2308" width="27.42578125" style="1" bestFit="1" customWidth="1"/>
    <col min="2309" max="2309" width="13.710937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72.7109375" style="1" bestFit="1" customWidth="1"/>
    <col min="2563" max="2563" width="13.140625" style="1" bestFit="1" customWidth="1"/>
    <col min="2564" max="2564" width="27.42578125" style="1" bestFit="1" customWidth="1"/>
    <col min="2565" max="2565" width="13.710937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72.7109375" style="1" bestFit="1" customWidth="1"/>
    <col min="2819" max="2819" width="13.140625" style="1" bestFit="1" customWidth="1"/>
    <col min="2820" max="2820" width="27.42578125" style="1" bestFit="1" customWidth="1"/>
    <col min="2821" max="2821" width="13.710937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72.7109375" style="1" bestFit="1" customWidth="1"/>
    <col min="3075" max="3075" width="13.140625" style="1" bestFit="1" customWidth="1"/>
    <col min="3076" max="3076" width="27.42578125" style="1" bestFit="1" customWidth="1"/>
    <col min="3077" max="3077" width="13.710937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72.7109375" style="1" bestFit="1" customWidth="1"/>
    <col min="3331" max="3331" width="13.140625" style="1" bestFit="1" customWidth="1"/>
    <col min="3332" max="3332" width="27.42578125" style="1" bestFit="1" customWidth="1"/>
    <col min="3333" max="3333" width="13.710937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72.7109375" style="1" bestFit="1" customWidth="1"/>
    <col min="3587" max="3587" width="13.140625" style="1" bestFit="1" customWidth="1"/>
    <col min="3588" max="3588" width="27.42578125" style="1" bestFit="1" customWidth="1"/>
    <col min="3589" max="3589" width="13.710937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72.7109375" style="1" bestFit="1" customWidth="1"/>
    <col min="3843" max="3843" width="13.140625" style="1" bestFit="1" customWidth="1"/>
    <col min="3844" max="3844" width="27.42578125" style="1" bestFit="1" customWidth="1"/>
    <col min="3845" max="3845" width="13.710937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72.7109375" style="1" bestFit="1" customWidth="1"/>
    <col min="4099" max="4099" width="13.140625" style="1" bestFit="1" customWidth="1"/>
    <col min="4100" max="4100" width="27.42578125" style="1" bestFit="1" customWidth="1"/>
    <col min="4101" max="4101" width="13.710937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72.7109375" style="1" bestFit="1" customWidth="1"/>
    <col min="4355" max="4355" width="13.140625" style="1" bestFit="1" customWidth="1"/>
    <col min="4356" max="4356" width="27.42578125" style="1" bestFit="1" customWidth="1"/>
    <col min="4357" max="4357" width="13.710937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72.7109375" style="1" bestFit="1" customWidth="1"/>
    <col min="4611" max="4611" width="13.140625" style="1" bestFit="1" customWidth="1"/>
    <col min="4612" max="4612" width="27.42578125" style="1" bestFit="1" customWidth="1"/>
    <col min="4613" max="4613" width="13.710937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72.7109375" style="1" bestFit="1" customWidth="1"/>
    <col min="4867" max="4867" width="13.140625" style="1" bestFit="1" customWidth="1"/>
    <col min="4868" max="4868" width="27.42578125" style="1" bestFit="1" customWidth="1"/>
    <col min="4869" max="4869" width="13.710937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72.7109375" style="1" bestFit="1" customWidth="1"/>
    <col min="5123" max="5123" width="13.140625" style="1" bestFit="1" customWidth="1"/>
    <col min="5124" max="5124" width="27.42578125" style="1" bestFit="1" customWidth="1"/>
    <col min="5125" max="5125" width="13.710937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72.7109375" style="1" bestFit="1" customWidth="1"/>
    <col min="5379" max="5379" width="13.140625" style="1" bestFit="1" customWidth="1"/>
    <col min="5380" max="5380" width="27.42578125" style="1" bestFit="1" customWidth="1"/>
    <col min="5381" max="5381" width="13.710937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72.7109375" style="1" bestFit="1" customWidth="1"/>
    <col min="5635" max="5635" width="13.140625" style="1" bestFit="1" customWidth="1"/>
    <col min="5636" max="5636" width="27.42578125" style="1" bestFit="1" customWidth="1"/>
    <col min="5637" max="5637" width="13.710937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72.7109375" style="1" bestFit="1" customWidth="1"/>
    <col min="5891" max="5891" width="13.140625" style="1" bestFit="1" customWidth="1"/>
    <col min="5892" max="5892" width="27.42578125" style="1" bestFit="1" customWidth="1"/>
    <col min="5893" max="5893" width="13.710937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72.7109375" style="1" bestFit="1" customWidth="1"/>
    <col min="6147" max="6147" width="13.140625" style="1" bestFit="1" customWidth="1"/>
    <col min="6148" max="6148" width="27.42578125" style="1" bestFit="1" customWidth="1"/>
    <col min="6149" max="6149" width="13.710937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72.7109375" style="1" bestFit="1" customWidth="1"/>
    <col min="6403" max="6403" width="13.140625" style="1" bestFit="1" customWidth="1"/>
    <col min="6404" max="6404" width="27.42578125" style="1" bestFit="1" customWidth="1"/>
    <col min="6405" max="6405" width="13.710937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72.7109375" style="1" bestFit="1" customWidth="1"/>
    <col min="6659" max="6659" width="13.140625" style="1" bestFit="1" customWidth="1"/>
    <col min="6660" max="6660" width="27.42578125" style="1" bestFit="1" customWidth="1"/>
    <col min="6661" max="6661" width="13.710937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72.7109375" style="1" bestFit="1" customWidth="1"/>
    <col min="6915" max="6915" width="13.140625" style="1" bestFit="1" customWidth="1"/>
    <col min="6916" max="6916" width="27.42578125" style="1" bestFit="1" customWidth="1"/>
    <col min="6917" max="6917" width="13.710937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72.7109375" style="1" bestFit="1" customWidth="1"/>
    <col min="7171" max="7171" width="13.140625" style="1" bestFit="1" customWidth="1"/>
    <col min="7172" max="7172" width="27.42578125" style="1" bestFit="1" customWidth="1"/>
    <col min="7173" max="7173" width="13.710937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72.7109375" style="1" bestFit="1" customWidth="1"/>
    <col min="7427" max="7427" width="13.140625" style="1" bestFit="1" customWidth="1"/>
    <col min="7428" max="7428" width="27.42578125" style="1" bestFit="1" customWidth="1"/>
    <col min="7429" max="7429" width="13.710937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72.7109375" style="1" bestFit="1" customWidth="1"/>
    <col min="7683" max="7683" width="13.140625" style="1" bestFit="1" customWidth="1"/>
    <col min="7684" max="7684" width="27.42578125" style="1" bestFit="1" customWidth="1"/>
    <col min="7685" max="7685" width="13.710937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72.7109375" style="1" bestFit="1" customWidth="1"/>
    <col min="7939" max="7939" width="13.140625" style="1" bestFit="1" customWidth="1"/>
    <col min="7940" max="7940" width="27.42578125" style="1" bestFit="1" customWidth="1"/>
    <col min="7941" max="7941" width="13.710937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72.7109375" style="1" bestFit="1" customWidth="1"/>
    <col min="8195" max="8195" width="13.140625" style="1" bestFit="1" customWidth="1"/>
    <col min="8196" max="8196" width="27.42578125" style="1" bestFit="1" customWidth="1"/>
    <col min="8197" max="8197" width="13.710937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72.7109375" style="1" bestFit="1" customWidth="1"/>
    <col min="8451" max="8451" width="13.140625" style="1" bestFit="1" customWidth="1"/>
    <col min="8452" max="8452" width="27.42578125" style="1" bestFit="1" customWidth="1"/>
    <col min="8453" max="8453" width="13.710937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72.7109375" style="1" bestFit="1" customWidth="1"/>
    <col min="8707" max="8707" width="13.140625" style="1" bestFit="1" customWidth="1"/>
    <col min="8708" max="8708" width="27.42578125" style="1" bestFit="1" customWidth="1"/>
    <col min="8709" max="8709" width="13.710937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72.7109375" style="1" bestFit="1" customWidth="1"/>
    <col min="8963" max="8963" width="13.140625" style="1" bestFit="1" customWidth="1"/>
    <col min="8964" max="8964" width="27.42578125" style="1" bestFit="1" customWidth="1"/>
    <col min="8965" max="8965" width="13.710937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72.7109375" style="1" bestFit="1" customWidth="1"/>
    <col min="9219" max="9219" width="13.140625" style="1" bestFit="1" customWidth="1"/>
    <col min="9220" max="9220" width="27.42578125" style="1" bestFit="1" customWidth="1"/>
    <col min="9221" max="9221" width="13.710937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72.7109375" style="1" bestFit="1" customWidth="1"/>
    <col min="9475" max="9475" width="13.140625" style="1" bestFit="1" customWidth="1"/>
    <col min="9476" max="9476" width="27.42578125" style="1" bestFit="1" customWidth="1"/>
    <col min="9477" max="9477" width="13.710937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72.7109375" style="1" bestFit="1" customWidth="1"/>
    <col min="9731" max="9731" width="13.140625" style="1" bestFit="1" customWidth="1"/>
    <col min="9732" max="9732" width="27.42578125" style="1" bestFit="1" customWidth="1"/>
    <col min="9733" max="9733" width="13.710937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72.7109375" style="1" bestFit="1" customWidth="1"/>
    <col min="9987" max="9987" width="13.140625" style="1" bestFit="1" customWidth="1"/>
    <col min="9988" max="9988" width="27.42578125" style="1" bestFit="1" customWidth="1"/>
    <col min="9989" max="9989" width="13.710937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72.7109375" style="1" bestFit="1" customWidth="1"/>
    <col min="10243" max="10243" width="13.140625" style="1" bestFit="1" customWidth="1"/>
    <col min="10244" max="10244" width="27.42578125" style="1" bestFit="1" customWidth="1"/>
    <col min="10245" max="10245" width="13.710937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72.7109375" style="1" bestFit="1" customWidth="1"/>
    <col min="10499" max="10499" width="13.140625" style="1" bestFit="1" customWidth="1"/>
    <col min="10500" max="10500" width="27.42578125" style="1" bestFit="1" customWidth="1"/>
    <col min="10501" max="10501" width="13.710937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72.7109375" style="1" bestFit="1" customWidth="1"/>
    <col min="10755" max="10755" width="13.140625" style="1" bestFit="1" customWidth="1"/>
    <col min="10756" max="10756" width="27.42578125" style="1" bestFit="1" customWidth="1"/>
    <col min="10757" max="10757" width="13.710937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72.7109375" style="1" bestFit="1" customWidth="1"/>
    <col min="11011" max="11011" width="13.140625" style="1" bestFit="1" customWidth="1"/>
    <col min="11012" max="11012" width="27.42578125" style="1" bestFit="1" customWidth="1"/>
    <col min="11013" max="11013" width="13.710937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72.7109375" style="1" bestFit="1" customWidth="1"/>
    <col min="11267" max="11267" width="13.140625" style="1" bestFit="1" customWidth="1"/>
    <col min="11268" max="11268" width="27.42578125" style="1" bestFit="1" customWidth="1"/>
    <col min="11269" max="11269" width="13.710937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72.7109375" style="1" bestFit="1" customWidth="1"/>
    <col min="11523" max="11523" width="13.140625" style="1" bestFit="1" customWidth="1"/>
    <col min="11524" max="11524" width="27.42578125" style="1" bestFit="1" customWidth="1"/>
    <col min="11525" max="11525" width="13.710937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72.7109375" style="1" bestFit="1" customWidth="1"/>
    <col min="11779" max="11779" width="13.140625" style="1" bestFit="1" customWidth="1"/>
    <col min="11780" max="11780" width="27.42578125" style="1" bestFit="1" customWidth="1"/>
    <col min="11781" max="11781" width="13.710937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72.7109375" style="1" bestFit="1" customWidth="1"/>
    <col min="12035" max="12035" width="13.140625" style="1" bestFit="1" customWidth="1"/>
    <col min="12036" max="12036" width="27.42578125" style="1" bestFit="1" customWidth="1"/>
    <col min="12037" max="12037" width="13.710937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72.7109375" style="1" bestFit="1" customWidth="1"/>
    <col min="12291" max="12291" width="13.140625" style="1" bestFit="1" customWidth="1"/>
    <col min="12292" max="12292" width="27.42578125" style="1" bestFit="1" customWidth="1"/>
    <col min="12293" max="12293" width="13.710937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72.7109375" style="1" bestFit="1" customWidth="1"/>
    <col min="12547" max="12547" width="13.140625" style="1" bestFit="1" customWidth="1"/>
    <col min="12548" max="12548" width="27.42578125" style="1" bestFit="1" customWidth="1"/>
    <col min="12549" max="12549" width="13.710937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72.7109375" style="1" bestFit="1" customWidth="1"/>
    <col min="12803" max="12803" width="13.140625" style="1" bestFit="1" customWidth="1"/>
    <col min="12804" max="12804" width="27.42578125" style="1" bestFit="1" customWidth="1"/>
    <col min="12805" max="12805" width="13.710937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72.7109375" style="1" bestFit="1" customWidth="1"/>
    <col min="13059" max="13059" width="13.140625" style="1" bestFit="1" customWidth="1"/>
    <col min="13060" max="13060" width="27.42578125" style="1" bestFit="1" customWidth="1"/>
    <col min="13061" max="13061" width="13.710937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72.7109375" style="1" bestFit="1" customWidth="1"/>
    <col min="13315" max="13315" width="13.140625" style="1" bestFit="1" customWidth="1"/>
    <col min="13316" max="13316" width="27.42578125" style="1" bestFit="1" customWidth="1"/>
    <col min="13317" max="13317" width="13.710937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72.7109375" style="1" bestFit="1" customWidth="1"/>
    <col min="13571" max="13571" width="13.140625" style="1" bestFit="1" customWidth="1"/>
    <col min="13572" max="13572" width="27.42578125" style="1" bestFit="1" customWidth="1"/>
    <col min="13573" max="13573" width="13.710937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72.7109375" style="1" bestFit="1" customWidth="1"/>
    <col min="13827" max="13827" width="13.140625" style="1" bestFit="1" customWidth="1"/>
    <col min="13828" max="13828" width="27.42578125" style="1" bestFit="1" customWidth="1"/>
    <col min="13829" max="13829" width="13.710937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72.7109375" style="1" bestFit="1" customWidth="1"/>
    <col min="14083" max="14083" width="13.140625" style="1" bestFit="1" customWidth="1"/>
    <col min="14084" max="14084" width="27.42578125" style="1" bestFit="1" customWidth="1"/>
    <col min="14085" max="14085" width="13.710937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72.7109375" style="1" bestFit="1" customWidth="1"/>
    <col min="14339" max="14339" width="13.140625" style="1" bestFit="1" customWidth="1"/>
    <col min="14340" max="14340" width="27.42578125" style="1" bestFit="1" customWidth="1"/>
    <col min="14341" max="14341" width="13.710937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72.7109375" style="1" bestFit="1" customWidth="1"/>
    <col min="14595" max="14595" width="13.140625" style="1" bestFit="1" customWidth="1"/>
    <col min="14596" max="14596" width="27.42578125" style="1" bestFit="1" customWidth="1"/>
    <col min="14597" max="14597" width="13.710937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72.7109375" style="1" bestFit="1" customWidth="1"/>
    <col min="14851" max="14851" width="13.140625" style="1" bestFit="1" customWidth="1"/>
    <col min="14852" max="14852" width="27.42578125" style="1" bestFit="1" customWidth="1"/>
    <col min="14853" max="14853" width="13.710937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72.7109375" style="1" bestFit="1" customWidth="1"/>
    <col min="15107" max="15107" width="13.140625" style="1" bestFit="1" customWidth="1"/>
    <col min="15108" max="15108" width="27.42578125" style="1" bestFit="1" customWidth="1"/>
    <col min="15109" max="15109" width="13.710937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72.7109375" style="1" bestFit="1" customWidth="1"/>
    <col min="15363" max="15363" width="13.140625" style="1" bestFit="1" customWidth="1"/>
    <col min="15364" max="15364" width="27.42578125" style="1" bestFit="1" customWidth="1"/>
    <col min="15365" max="15365" width="13.710937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72.7109375" style="1" bestFit="1" customWidth="1"/>
    <col min="15619" max="15619" width="13.140625" style="1" bestFit="1" customWidth="1"/>
    <col min="15620" max="15620" width="27.42578125" style="1" bestFit="1" customWidth="1"/>
    <col min="15621" max="15621" width="13.710937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72.7109375" style="1" bestFit="1" customWidth="1"/>
    <col min="15875" max="15875" width="13.140625" style="1" bestFit="1" customWidth="1"/>
    <col min="15876" max="15876" width="27.42578125" style="1" bestFit="1" customWidth="1"/>
    <col min="15877" max="15877" width="13.710937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72.7109375" style="1" bestFit="1" customWidth="1"/>
    <col min="16131" max="16131" width="13.140625" style="1" bestFit="1" customWidth="1"/>
    <col min="16132" max="16132" width="27.42578125" style="1" bestFit="1" customWidth="1"/>
    <col min="16133" max="16133" width="13.710937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00" t="s">
        <v>52</v>
      </c>
      <c r="C1" s="300"/>
      <c r="D1" s="300"/>
      <c r="E1" s="300"/>
    </row>
    <row r="2" spans="1:9" ht="13.5" thickBot="1"/>
    <row r="3" spans="1:9" ht="15">
      <c r="B3" s="106" t="s">
        <v>2295</v>
      </c>
      <c r="C3" s="319"/>
    </row>
    <row r="4" spans="1:9" ht="15">
      <c r="B4" s="108" t="s">
        <v>2296</v>
      </c>
      <c r="C4" s="320"/>
    </row>
    <row r="5" spans="1:9" ht="15">
      <c r="B5" s="108"/>
      <c r="C5" s="320"/>
    </row>
    <row r="6" spans="1:9" ht="15">
      <c r="B6" s="107" t="s">
        <v>2235</v>
      </c>
      <c r="C6" s="320"/>
    </row>
    <row r="7" spans="1:9" ht="15">
      <c r="B7" s="107" t="s">
        <v>2239</v>
      </c>
      <c r="C7" s="320"/>
    </row>
    <row r="8" spans="1:9" ht="30.75" thickBot="1">
      <c r="B8" s="109" t="s">
        <v>2297</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1706</v>
      </c>
      <c r="C15" s="15" t="s">
        <v>208</v>
      </c>
      <c r="D15" s="1" t="s">
        <v>209</v>
      </c>
      <c r="E15" s="1" t="s">
        <v>210</v>
      </c>
      <c r="F15" s="4">
        <v>5810000</v>
      </c>
      <c r="G15" s="4">
        <v>38505.78</v>
      </c>
      <c r="H15" s="4">
        <v>8.18</v>
      </c>
    </row>
    <row r="16" spans="1:9">
      <c r="B16" s="1" t="s">
        <v>1705</v>
      </c>
      <c r="C16" s="15" t="s">
        <v>208</v>
      </c>
      <c r="D16" s="1" t="s">
        <v>211</v>
      </c>
      <c r="E16" s="1" t="s">
        <v>212</v>
      </c>
      <c r="F16" s="4">
        <v>1715000</v>
      </c>
      <c r="G16" s="4">
        <v>37049.15</v>
      </c>
      <c r="H16" s="4">
        <v>7.87</v>
      </c>
    </row>
    <row r="17" spans="2:8">
      <c r="B17" s="1" t="s">
        <v>1704</v>
      </c>
      <c r="C17" s="15" t="s">
        <v>208</v>
      </c>
      <c r="D17" s="1" t="s">
        <v>209</v>
      </c>
      <c r="E17" s="1" t="s">
        <v>213</v>
      </c>
      <c r="F17" s="4">
        <v>2314000</v>
      </c>
      <c r="G17" s="4">
        <v>35076.769999999997</v>
      </c>
      <c r="H17" s="4">
        <v>7.45</v>
      </c>
    </row>
    <row r="18" spans="2:8">
      <c r="B18" s="1" t="s">
        <v>1702</v>
      </c>
      <c r="C18" s="15" t="s">
        <v>208</v>
      </c>
      <c r="D18" s="1" t="s">
        <v>214</v>
      </c>
      <c r="E18" s="1" t="s">
        <v>215</v>
      </c>
      <c r="F18" s="4">
        <v>2295000</v>
      </c>
      <c r="G18" s="4">
        <v>31986.560000000001</v>
      </c>
      <c r="H18" s="4">
        <v>6.8</v>
      </c>
    </row>
    <row r="19" spans="2:8">
      <c r="B19" s="1" t="s">
        <v>1700</v>
      </c>
      <c r="C19" s="15" t="s">
        <v>208</v>
      </c>
      <c r="D19" s="1" t="s">
        <v>227</v>
      </c>
      <c r="E19" s="1" t="s">
        <v>228</v>
      </c>
      <c r="F19" s="4">
        <v>12450000</v>
      </c>
      <c r="G19" s="4">
        <v>26966.7</v>
      </c>
      <c r="H19" s="4">
        <v>5.73</v>
      </c>
    </row>
    <row r="20" spans="2:8">
      <c r="B20" s="1" t="s">
        <v>1669</v>
      </c>
      <c r="C20" s="15" t="s">
        <v>208</v>
      </c>
      <c r="D20" s="1" t="s">
        <v>218</v>
      </c>
      <c r="E20" s="1" t="s">
        <v>219</v>
      </c>
      <c r="F20" s="4">
        <v>1027300</v>
      </c>
      <c r="G20" s="4">
        <v>26225.43</v>
      </c>
      <c r="H20" s="4">
        <v>5.57</v>
      </c>
    </row>
    <row r="21" spans="2:8">
      <c r="B21" s="1" t="s">
        <v>1697</v>
      </c>
      <c r="C21" s="15" t="s">
        <v>208</v>
      </c>
      <c r="D21" s="1" t="s">
        <v>214</v>
      </c>
      <c r="E21" s="1" t="s">
        <v>335</v>
      </c>
      <c r="F21" s="4">
        <v>1955000</v>
      </c>
      <c r="G21" s="4">
        <v>18478.66</v>
      </c>
      <c r="H21" s="4">
        <v>3.93</v>
      </c>
    </row>
    <row r="22" spans="2:8">
      <c r="B22" s="1" t="s">
        <v>1696</v>
      </c>
      <c r="C22" s="15" t="s">
        <v>208</v>
      </c>
      <c r="D22" s="1" t="s">
        <v>321</v>
      </c>
      <c r="E22" s="1" t="s">
        <v>336</v>
      </c>
      <c r="F22" s="4">
        <v>8120000</v>
      </c>
      <c r="G22" s="4">
        <v>18322.78</v>
      </c>
      <c r="H22" s="4">
        <v>3.89</v>
      </c>
    </row>
    <row r="23" spans="2:8">
      <c r="B23" s="1" t="s">
        <v>1698</v>
      </c>
      <c r="C23" s="15" t="s">
        <v>208</v>
      </c>
      <c r="D23" s="1" t="s">
        <v>209</v>
      </c>
      <c r="E23" s="1" t="s">
        <v>220</v>
      </c>
      <c r="F23" s="4">
        <v>2180000</v>
      </c>
      <c r="G23" s="4">
        <v>16365.26</v>
      </c>
      <c r="H23" s="4">
        <v>3.48</v>
      </c>
    </row>
    <row r="24" spans="2:8">
      <c r="B24" s="1" t="s">
        <v>1672</v>
      </c>
      <c r="C24" s="15" t="s">
        <v>208</v>
      </c>
      <c r="D24" s="1" t="s">
        <v>243</v>
      </c>
      <c r="E24" s="1" t="s">
        <v>256</v>
      </c>
      <c r="F24" s="4">
        <v>700000</v>
      </c>
      <c r="G24" s="4">
        <v>13902.35</v>
      </c>
      <c r="H24" s="4">
        <v>2.95</v>
      </c>
    </row>
    <row r="25" spans="2:8">
      <c r="B25" s="1" t="s">
        <v>343</v>
      </c>
      <c r="C25" s="15" t="s">
        <v>208</v>
      </c>
      <c r="D25" s="1" t="s">
        <v>209</v>
      </c>
      <c r="E25" s="1" t="s">
        <v>344</v>
      </c>
      <c r="F25" s="4">
        <v>2800000</v>
      </c>
      <c r="G25" s="4">
        <v>11881.8</v>
      </c>
      <c r="H25" s="4">
        <v>2.5299999999999998</v>
      </c>
    </row>
    <row r="26" spans="2:8">
      <c r="B26" s="1" t="s">
        <v>2051</v>
      </c>
      <c r="C26" s="15" t="s">
        <v>208</v>
      </c>
      <c r="D26" s="1" t="s">
        <v>261</v>
      </c>
      <c r="E26" s="1" t="s">
        <v>770</v>
      </c>
      <c r="F26" s="4">
        <v>580000</v>
      </c>
      <c r="G26" s="4">
        <v>11038.56</v>
      </c>
      <c r="H26" s="4">
        <v>2.35</v>
      </c>
    </row>
    <row r="27" spans="2:8">
      <c r="B27" s="1" t="s">
        <v>1678</v>
      </c>
      <c r="C27" s="15" t="s">
        <v>208</v>
      </c>
      <c r="D27" s="1" t="s">
        <v>311</v>
      </c>
      <c r="E27" s="1" t="s">
        <v>348</v>
      </c>
      <c r="F27" s="4">
        <v>250800</v>
      </c>
      <c r="G27" s="4">
        <v>10515.54</v>
      </c>
      <c r="H27" s="4">
        <v>2.23</v>
      </c>
    </row>
    <row r="28" spans="2:8">
      <c r="B28" s="1" t="s">
        <v>1695</v>
      </c>
      <c r="C28" s="15" t="s">
        <v>208</v>
      </c>
      <c r="D28" s="1" t="s">
        <v>232</v>
      </c>
      <c r="E28" s="1" t="s">
        <v>233</v>
      </c>
      <c r="F28" s="4">
        <v>196800</v>
      </c>
      <c r="G28" s="4">
        <v>10448.41</v>
      </c>
      <c r="H28" s="4">
        <v>2.2200000000000002</v>
      </c>
    </row>
    <row r="29" spans="2:8">
      <c r="B29" s="1" t="s">
        <v>1685</v>
      </c>
      <c r="C29" s="15" t="s">
        <v>208</v>
      </c>
      <c r="D29" s="1" t="s">
        <v>227</v>
      </c>
      <c r="E29" s="1" t="s">
        <v>291</v>
      </c>
      <c r="F29" s="4">
        <v>1679287</v>
      </c>
      <c r="G29" s="4">
        <v>10247.85</v>
      </c>
      <c r="H29" s="4">
        <v>2.1800000000000002</v>
      </c>
    </row>
    <row r="30" spans="2:8">
      <c r="B30" s="1" t="s">
        <v>2019</v>
      </c>
      <c r="C30" s="15" t="s">
        <v>208</v>
      </c>
      <c r="D30" s="1" t="s">
        <v>282</v>
      </c>
      <c r="E30" s="1" t="s">
        <v>771</v>
      </c>
      <c r="F30" s="4">
        <v>1820000</v>
      </c>
      <c r="G30" s="4">
        <v>9858.0300000000007</v>
      </c>
      <c r="H30" s="4">
        <v>2.09</v>
      </c>
    </row>
    <row r="31" spans="2:8">
      <c r="B31" s="1" t="s">
        <v>1689</v>
      </c>
      <c r="C31" s="15" t="s">
        <v>208</v>
      </c>
      <c r="D31" s="1" t="s">
        <v>214</v>
      </c>
      <c r="E31" s="1" t="s">
        <v>340</v>
      </c>
      <c r="F31" s="4">
        <v>276120</v>
      </c>
      <c r="G31" s="4">
        <v>9589.92</v>
      </c>
      <c r="H31" s="4">
        <v>2.04</v>
      </c>
    </row>
    <row r="32" spans="2:8">
      <c r="B32" s="1" t="s">
        <v>2043</v>
      </c>
      <c r="C32" s="15" t="s">
        <v>208</v>
      </c>
      <c r="D32" s="1" t="s">
        <v>311</v>
      </c>
      <c r="E32" s="1" t="s">
        <v>463</v>
      </c>
      <c r="F32" s="4">
        <v>3000000</v>
      </c>
      <c r="G32" s="4">
        <v>9562.5</v>
      </c>
      <c r="H32" s="4">
        <v>2.0299999999999998</v>
      </c>
    </row>
    <row r="33" spans="2:8">
      <c r="B33" s="1" t="s">
        <v>2025</v>
      </c>
      <c r="C33" s="15" t="s">
        <v>208</v>
      </c>
      <c r="D33" s="1" t="s">
        <v>239</v>
      </c>
      <c r="E33" s="1" t="s">
        <v>409</v>
      </c>
      <c r="F33" s="4">
        <v>3960000</v>
      </c>
      <c r="G33" s="4">
        <v>9561.42</v>
      </c>
      <c r="H33" s="4">
        <v>2.0299999999999998</v>
      </c>
    </row>
    <row r="34" spans="2:8">
      <c r="B34" s="1" t="s">
        <v>2103</v>
      </c>
      <c r="C34" s="15" t="s">
        <v>208</v>
      </c>
      <c r="D34" s="1" t="s">
        <v>232</v>
      </c>
      <c r="E34" s="1" t="s">
        <v>430</v>
      </c>
      <c r="F34" s="4">
        <v>1005000</v>
      </c>
      <c r="G34" s="4">
        <v>9558.56</v>
      </c>
      <c r="H34" s="4">
        <v>2.0299999999999998</v>
      </c>
    </row>
    <row r="35" spans="2:8">
      <c r="B35" s="1" t="s">
        <v>1703</v>
      </c>
      <c r="C35" s="15" t="s">
        <v>208</v>
      </c>
      <c r="D35" s="1" t="s">
        <v>214</v>
      </c>
      <c r="E35" s="1" t="s">
        <v>216</v>
      </c>
      <c r="F35" s="4">
        <v>300000</v>
      </c>
      <c r="G35" s="4">
        <v>9477.4500000000007</v>
      </c>
      <c r="H35" s="4">
        <v>2.0099999999999998</v>
      </c>
    </row>
    <row r="36" spans="2:8">
      <c r="B36" s="1" t="s">
        <v>1673</v>
      </c>
      <c r="C36" s="15" t="s">
        <v>208</v>
      </c>
      <c r="D36" s="1" t="s">
        <v>221</v>
      </c>
      <c r="E36" s="1" t="s">
        <v>222</v>
      </c>
      <c r="F36" s="4">
        <v>10600</v>
      </c>
      <c r="G36" s="4">
        <v>8865.99</v>
      </c>
      <c r="H36" s="4">
        <v>1.88</v>
      </c>
    </row>
    <row r="37" spans="2:8">
      <c r="B37" s="1" t="s">
        <v>1690</v>
      </c>
      <c r="C37" s="15" t="s">
        <v>208</v>
      </c>
      <c r="D37" s="1" t="s">
        <v>227</v>
      </c>
      <c r="E37" s="1" t="s">
        <v>272</v>
      </c>
      <c r="F37" s="4">
        <v>30660</v>
      </c>
      <c r="G37" s="4">
        <v>7829.38</v>
      </c>
      <c r="H37" s="4">
        <v>1.66</v>
      </c>
    </row>
    <row r="38" spans="2:8">
      <c r="B38" s="1" t="s">
        <v>2104</v>
      </c>
      <c r="C38" s="15" t="s">
        <v>208</v>
      </c>
      <c r="D38" s="1" t="s">
        <v>225</v>
      </c>
      <c r="E38" s="1" t="s">
        <v>615</v>
      </c>
      <c r="F38" s="4">
        <v>2800000</v>
      </c>
      <c r="G38" s="4">
        <v>7169.4</v>
      </c>
      <c r="H38" s="4">
        <v>1.52</v>
      </c>
    </row>
    <row r="39" spans="2:8">
      <c r="B39" s="1" t="s">
        <v>2105</v>
      </c>
      <c r="C39" s="15" t="s">
        <v>208</v>
      </c>
      <c r="D39" s="1" t="s">
        <v>263</v>
      </c>
      <c r="E39" s="1" t="s">
        <v>290</v>
      </c>
      <c r="F39" s="4">
        <v>2250000</v>
      </c>
      <c r="G39" s="4">
        <v>7048.13</v>
      </c>
      <c r="H39" s="4">
        <v>1.5</v>
      </c>
    </row>
    <row r="40" spans="2:8">
      <c r="B40" s="1" t="s">
        <v>2013</v>
      </c>
      <c r="C40" s="15" t="s">
        <v>208</v>
      </c>
      <c r="D40" s="1" t="s">
        <v>311</v>
      </c>
      <c r="E40" s="1" t="s">
        <v>772</v>
      </c>
      <c r="F40" s="4">
        <v>475484</v>
      </c>
      <c r="G40" s="4">
        <v>5571.72</v>
      </c>
      <c r="H40" s="4">
        <v>1.18</v>
      </c>
    </row>
    <row r="41" spans="2:8">
      <c r="B41" s="1" t="s">
        <v>1687</v>
      </c>
      <c r="C41" s="15" t="s">
        <v>208</v>
      </c>
      <c r="D41" s="1" t="s">
        <v>241</v>
      </c>
      <c r="E41" s="1" t="s">
        <v>269</v>
      </c>
      <c r="F41" s="4">
        <v>800000</v>
      </c>
      <c r="G41" s="4">
        <v>5327.2</v>
      </c>
      <c r="H41" s="4">
        <v>1.1299999999999999</v>
      </c>
    </row>
    <row r="42" spans="2:8">
      <c r="B42" s="1" t="s">
        <v>1692</v>
      </c>
      <c r="C42" s="15" t="s">
        <v>208</v>
      </c>
      <c r="D42" s="1" t="s">
        <v>315</v>
      </c>
      <c r="E42" s="1" t="s">
        <v>338</v>
      </c>
      <c r="F42" s="4">
        <v>167000</v>
      </c>
      <c r="G42" s="4">
        <v>5195.7</v>
      </c>
      <c r="H42" s="4">
        <v>1.1000000000000001</v>
      </c>
    </row>
    <row r="43" spans="2:8">
      <c r="B43" s="1" t="s">
        <v>1686</v>
      </c>
      <c r="C43" s="15" t="s">
        <v>208</v>
      </c>
      <c r="D43" s="1" t="s">
        <v>225</v>
      </c>
      <c r="E43" s="1" t="s">
        <v>345</v>
      </c>
      <c r="F43" s="4">
        <v>513000</v>
      </c>
      <c r="G43" s="4">
        <v>5167.45</v>
      </c>
      <c r="H43" s="4">
        <v>1.1000000000000001</v>
      </c>
    </row>
    <row r="44" spans="2:8">
      <c r="B44" s="1" t="s">
        <v>1671</v>
      </c>
      <c r="C44" s="15" t="s">
        <v>208</v>
      </c>
      <c r="D44" s="1" t="s">
        <v>214</v>
      </c>
      <c r="E44" s="1" t="s">
        <v>231</v>
      </c>
      <c r="F44" s="4">
        <v>206000</v>
      </c>
      <c r="G44" s="4">
        <v>4932.3599999999997</v>
      </c>
      <c r="H44" s="4">
        <v>1.05</v>
      </c>
    </row>
    <row r="45" spans="2:8">
      <c r="B45" s="1" t="s">
        <v>2004</v>
      </c>
      <c r="C45" s="15" t="s">
        <v>208</v>
      </c>
      <c r="D45" s="1" t="s">
        <v>472</v>
      </c>
      <c r="E45" s="1" t="s">
        <v>494</v>
      </c>
      <c r="F45" s="4">
        <v>2600000</v>
      </c>
      <c r="G45" s="4">
        <v>4735.8999999999996</v>
      </c>
      <c r="H45" s="4">
        <v>1.01</v>
      </c>
    </row>
    <row r="46" spans="2:8">
      <c r="B46" s="1" t="s">
        <v>1691</v>
      </c>
      <c r="C46" s="15" t="s">
        <v>208</v>
      </c>
      <c r="D46" s="1" t="s">
        <v>227</v>
      </c>
      <c r="E46" s="1" t="s">
        <v>258</v>
      </c>
      <c r="F46" s="4">
        <v>710000</v>
      </c>
      <c r="G46" s="4">
        <v>4713.34</v>
      </c>
      <c r="H46" s="4">
        <v>1</v>
      </c>
    </row>
    <row r="47" spans="2:8">
      <c r="B47" s="1" t="s">
        <v>1676</v>
      </c>
      <c r="C47" s="15" t="s">
        <v>208</v>
      </c>
      <c r="D47" s="1" t="s">
        <v>241</v>
      </c>
      <c r="E47" s="1" t="s">
        <v>242</v>
      </c>
      <c r="F47" s="4">
        <v>319000</v>
      </c>
      <c r="G47" s="4">
        <v>4695.3599999999997</v>
      </c>
      <c r="H47" s="4">
        <v>1</v>
      </c>
    </row>
    <row r="48" spans="2:8">
      <c r="B48" s="1" t="s">
        <v>1680</v>
      </c>
      <c r="C48" s="15" t="s">
        <v>208</v>
      </c>
      <c r="D48" s="1" t="s">
        <v>218</v>
      </c>
      <c r="E48" s="1" t="s">
        <v>346</v>
      </c>
      <c r="F48" s="4">
        <v>350000</v>
      </c>
      <c r="G48" s="4">
        <v>4590.6000000000004</v>
      </c>
      <c r="H48" s="4">
        <v>0.98</v>
      </c>
    </row>
    <row r="49" spans="2:8">
      <c r="B49" s="1" t="s">
        <v>2106</v>
      </c>
      <c r="C49" s="15" t="s">
        <v>208</v>
      </c>
      <c r="D49" s="1" t="s">
        <v>221</v>
      </c>
      <c r="E49" s="1" t="s">
        <v>773</v>
      </c>
      <c r="F49" s="4">
        <v>308700</v>
      </c>
      <c r="G49" s="4">
        <v>4081.01</v>
      </c>
      <c r="H49" s="4">
        <v>0.87</v>
      </c>
    </row>
    <row r="50" spans="2:8">
      <c r="B50" s="1" t="s">
        <v>2021</v>
      </c>
      <c r="C50" s="15" t="s">
        <v>208</v>
      </c>
      <c r="D50" s="1" t="s">
        <v>239</v>
      </c>
      <c r="E50" s="1" t="s">
        <v>402</v>
      </c>
      <c r="F50" s="4">
        <v>2504000</v>
      </c>
      <c r="G50" s="4">
        <v>4005.15</v>
      </c>
      <c r="H50" s="4">
        <v>0.85</v>
      </c>
    </row>
    <row r="51" spans="2:8">
      <c r="B51" s="2" t="s">
        <v>273</v>
      </c>
      <c r="C51" s="35"/>
      <c r="D51" s="2"/>
      <c r="E51" s="2"/>
      <c r="F51" s="10"/>
      <c r="G51" s="10">
        <f>SUM(G12:G50)</f>
        <v>458548.17</v>
      </c>
      <c r="H51" s="10">
        <f>SUM(H12:H50)</f>
        <v>97.420000000000016</v>
      </c>
    </row>
    <row r="52" spans="2:8">
      <c r="B52" s="2" t="s">
        <v>274</v>
      </c>
      <c r="C52" s="35"/>
      <c r="D52" s="2"/>
      <c r="E52" s="2"/>
      <c r="F52" s="10"/>
      <c r="G52" s="10">
        <v>9626.5</v>
      </c>
      <c r="H52" s="10">
        <v>2.0499999999999998</v>
      </c>
    </row>
    <row r="53" spans="2:8">
      <c r="B53" s="2" t="s">
        <v>186</v>
      </c>
      <c r="C53" s="35"/>
      <c r="D53" s="2"/>
      <c r="E53" s="2"/>
      <c r="F53" s="10"/>
      <c r="G53" s="10">
        <v>468174.67</v>
      </c>
      <c r="H53" s="10">
        <v>99.5</v>
      </c>
    </row>
    <row r="54" spans="2:8">
      <c r="B54" s="2" t="s">
        <v>325</v>
      </c>
      <c r="C54" s="35"/>
      <c r="D54" s="2"/>
      <c r="E54" s="2"/>
      <c r="F54" s="10"/>
      <c r="G54" s="10">
        <v>2390.2942082000081</v>
      </c>
      <c r="H54" s="10">
        <v>0.5</v>
      </c>
    </row>
    <row r="55" spans="2:8">
      <c r="B55" s="2" t="s">
        <v>188</v>
      </c>
      <c r="C55" s="35"/>
      <c r="D55" s="2"/>
      <c r="E55" s="2"/>
      <c r="F55" s="10"/>
      <c r="G55" s="10">
        <v>470564.96420819999</v>
      </c>
      <c r="H55" s="10">
        <v>100</v>
      </c>
    </row>
    <row r="56" spans="2:8">
      <c r="B56" s="1" t="s">
        <v>189</v>
      </c>
    </row>
    <row r="57" spans="2:8">
      <c r="B57" s="1" t="s">
        <v>190</v>
      </c>
    </row>
    <row r="59" spans="2:8" ht="25.5">
      <c r="B59" s="11" t="s">
        <v>191</v>
      </c>
      <c r="C59" s="15" t="s">
        <v>192</v>
      </c>
    </row>
    <row r="60" spans="2:8">
      <c r="B60" s="2"/>
    </row>
    <row r="61" spans="2:8">
      <c r="B61" s="2" t="s">
        <v>193</v>
      </c>
    </row>
    <row r="62" spans="2:8">
      <c r="B62" s="2" t="s">
        <v>275</v>
      </c>
    </row>
    <row r="63" spans="2:8">
      <c r="B63" s="2" t="s">
        <v>194</v>
      </c>
    </row>
    <row r="64" spans="2:8">
      <c r="B64" s="2" t="s">
        <v>774</v>
      </c>
      <c r="C64" s="35"/>
    </row>
    <row r="65" spans="2:8">
      <c r="B65" s="2" t="s">
        <v>775</v>
      </c>
      <c r="C65" s="35"/>
    </row>
    <row r="66" spans="2:8">
      <c r="B66" s="2" t="s">
        <v>776</v>
      </c>
      <c r="C66" s="35"/>
    </row>
    <row r="67" spans="2:8">
      <c r="B67" s="2" t="s">
        <v>777</v>
      </c>
      <c r="C67" s="35"/>
    </row>
    <row r="68" spans="2:8">
      <c r="B68" s="2" t="s">
        <v>778</v>
      </c>
      <c r="C68" s="35"/>
    </row>
    <row r="69" spans="2:8">
      <c r="B69" s="2" t="s">
        <v>779</v>
      </c>
      <c r="C69" s="35"/>
    </row>
    <row r="70" spans="2:8">
      <c r="B70" s="2" t="s">
        <v>780</v>
      </c>
      <c r="C70" s="35"/>
    </row>
    <row r="71" spans="2:8">
      <c r="B71" s="2" t="s">
        <v>781</v>
      </c>
      <c r="C71" s="35"/>
    </row>
    <row r="72" spans="2:8">
      <c r="B72" s="2" t="s">
        <v>782</v>
      </c>
      <c r="C72" s="35"/>
    </row>
    <row r="73" spans="2:8">
      <c r="B73" s="2" t="s">
        <v>783</v>
      </c>
      <c r="C73" s="35"/>
    </row>
    <row r="74" spans="2:8">
      <c r="B74" s="2" t="s">
        <v>784</v>
      </c>
      <c r="C74" s="35"/>
    </row>
    <row r="75" spans="2:8">
      <c r="B75" s="2" t="s">
        <v>785</v>
      </c>
      <c r="C75" s="35"/>
    </row>
    <row r="76" spans="2:8" s="100" customFormat="1">
      <c r="B76" s="101" t="s">
        <v>2201</v>
      </c>
      <c r="C76" s="102"/>
      <c r="F76" s="103"/>
      <c r="G76" s="103"/>
      <c r="H76" s="103"/>
    </row>
    <row r="77" spans="2:8" s="100" customFormat="1">
      <c r="B77" s="34" t="s">
        <v>1416</v>
      </c>
      <c r="C77" s="104"/>
      <c r="F77" s="103"/>
      <c r="G77" s="103"/>
      <c r="H77" s="103"/>
    </row>
    <row r="78" spans="2:8" s="100" customFormat="1">
      <c r="B78" s="2" t="s">
        <v>204</v>
      </c>
      <c r="C78" s="104"/>
      <c r="F78" s="103"/>
      <c r="G78" s="103"/>
      <c r="H78" s="103"/>
    </row>
  </sheetData>
  <mergeCells count="2">
    <mergeCell ref="B1:E1"/>
    <mergeCell ref="C3:C8"/>
  </mergeCells>
  <hyperlinks>
    <hyperlink ref="A1" location="Index!A1" display="Index" xr:uid="{09F79746-5166-42DC-AEE4-36A01E0C710E}"/>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8845D-82F9-4A04-B883-EEE44109DA7D}">
  <sheetPr codeName="Sheet81"/>
  <dimension ref="A1:I78"/>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00" t="s">
        <v>72</v>
      </c>
      <c r="C1" s="300"/>
      <c r="D1" s="300"/>
      <c r="E1" s="300"/>
    </row>
    <row r="2" spans="1:9" ht="13.5" thickBot="1"/>
    <row r="3" spans="1:9" ht="15">
      <c r="B3" s="106" t="s">
        <v>2298</v>
      </c>
      <c r="C3" s="319"/>
    </row>
    <row r="4" spans="1:9" ht="30">
      <c r="B4" s="108" t="s">
        <v>2299</v>
      </c>
      <c r="C4" s="320"/>
    </row>
    <row r="5" spans="1:9" ht="15">
      <c r="B5" s="107"/>
      <c r="C5" s="320"/>
    </row>
    <row r="6" spans="1:9" ht="15">
      <c r="B6" s="108" t="s">
        <v>2235</v>
      </c>
      <c r="C6" s="320"/>
    </row>
    <row r="7" spans="1:9" ht="15">
      <c r="B7" s="108" t="s">
        <v>2236</v>
      </c>
      <c r="C7" s="320"/>
    </row>
    <row r="8" spans="1:9" ht="30.75" thickBot="1">
      <c r="B8" s="109" t="s">
        <v>2300</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1706</v>
      </c>
      <c r="C15" s="15" t="s">
        <v>208</v>
      </c>
      <c r="D15" s="1" t="s">
        <v>209</v>
      </c>
      <c r="E15" s="1" t="s">
        <v>210</v>
      </c>
      <c r="F15" s="4">
        <v>4100000</v>
      </c>
      <c r="G15" s="4">
        <v>27172.75</v>
      </c>
      <c r="H15" s="4">
        <v>10.050000000000001</v>
      </c>
    </row>
    <row r="16" spans="1:9">
      <c r="B16" s="1" t="s">
        <v>1702</v>
      </c>
      <c r="C16" s="15" t="s">
        <v>208</v>
      </c>
      <c r="D16" s="1" t="s">
        <v>214</v>
      </c>
      <c r="E16" s="1" t="s">
        <v>215</v>
      </c>
      <c r="F16" s="4">
        <v>1560000</v>
      </c>
      <c r="G16" s="4">
        <v>21742.5</v>
      </c>
      <c r="H16" s="4">
        <v>8.0399999999999991</v>
      </c>
    </row>
    <row r="17" spans="2:8">
      <c r="B17" s="1" t="s">
        <v>1704</v>
      </c>
      <c r="C17" s="15" t="s">
        <v>208</v>
      </c>
      <c r="D17" s="1" t="s">
        <v>209</v>
      </c>
      <c r="E17" s="1" t="s">
        <v>213</v>
      </c>
      <c r="F17" s="4">
        <v>1300000</v>
      </c>
      <c r="G17" s="4">
        <v>19706.05</v>
      </c>
      <c r="H17" s="4">
        <v>7.28</v>
      </c>
    </row>
    <row r="18" spans="2:8">
      <c r="B18" s="1" t="s">
        <v>1705</v>
      </c>
      <c r="C18" s="15" t="s">
        <v>208</v>
      </c>
      <c r="D18" s="1" t="s">
        <v>211</v>
      </c>
      <c r="E18" s="1" t="s">
        <v>212</v>
      </c>
      <c r="F18" s="4">
        <v>870000</v>
      </c>
      <c r="G18" s="4">
        <v>18794.61</v>
      </c>
      <c r="H18" s="4">
        <v>6.95</v>
      </c>
    </row>
    <row r="19" spans="2:8">
      <c r="B19" s="1" t="s">
        <v>343</v>
      </c>
      <c r="C19" s="15" t="s">
        <v>208</v>
      </c>
      <c r="D19" s="1" t="s">
        <v>209</v>
      </c>
      <c r="E19" s="1" t="s">
        <v>344</v>
      </c>
      <c r="F19" s="4">
        <v>4400000</v>
      </c>
      <c r="G19" s="4">
        <v>18671.400000000001</v>
      </c>
      <c r="H19" s="4">
        <v>6.9</v>
      </c>
    </row>
    <row r="20" spans="2:8">
      <c r="B20" s="1" t="s">
        <v>1669</v>
      </c>
      <c r="C20" s="15" t="s">
        <v>208</v>
      </c>
      <c r="D20" s="1" t="s">
        <v>218</v>
      </c>
      <c r="E20" s="1" t="s">
        <v>219</v>
      </c>
      <c r="F20" s="4">
        <v>470000</v>
      </c>
      <c r="G20" s="4">
        <v>11998.4</v>
      </c>
      <c r="H20" s="4">
        <v>4.4400000000000004</v>
      </c>
    </row>
    <row r="21" spans="2:8">
      <c r="B21" s="1" t="s">
        <v>1698</v>
      </c>
      <c r="C21" s="15" t="s">
        <v>208</v>
      </c>
      <c r="D21" s="1" t="s">
        <v>209</v>
      </c>
      <c r="E21" s="1" t="s">
        <v>220</v>
      </c>
      <c r="F21" s="4">
        <v>1550000</v>
      </c>
      <c r="G21" s="4">
        <v>11635.85</v>
      </c>
      <c r="H21" s="4">
        <v>4.3</v>
      </c>
    </row>
    <row r="22" spans="2:8">
      <c r="B22" s="1" t="s">
        <v>1987</v>
      </c>
      <c r="C22" s="15" t="s">
        <v>208</v>
      </c>
      <c r="D22" s="1" t="s">
        <v>223</v>
      </c>
      <c r="E22" s="1" t="s">
        <v>224</v>
      </c>
      <c r="F22" s="4">
        <v>1750000</v>
      </c>
      <c r="G22" s="4">
        <v>9360.75</v>
      </c>
      <c r="H22" s="4">
        <v>3.46</v>
      </c>
    </row>
    <row r="23" spans="2:8">
      <c r="B23" s="1" t="s">
        <v>1701</v>
      </c>
      <c r="C23" s="15" t="s">
        <v>208</v>
      </c>
      <c r="D23" s="1" t="s">
        <v>209</v>
      </c>
      <c r="E23" s="1" t="s">
        <v>217</v>
      </c>
      <c r="F23" s="4">
        <v>340000</v>
      </c>
      <c r="G23" s="4">
        <v>6146.18</v>
      </c>
      <c r="H23" s="4">
        <v>2.27</v>
      </c>
    </row>
    <row r="24" spans="2:8">
      <c r="B24" s="1" t="s">
        <v>1686</v>
      </c>
      <c r="C24" s="15" t="s">
        <v>208</v>
      </c>
      <c r="D24" s="1" t="s">
        <v>225</v>
      </c>
      <c r="E24" s="1" t="s">
        <v>345</v>
      </c>
      <c r="F24" s="4">
        <v>590000</v>
      </c>
      <c r="G24" s="4">
        <v>5943.07</v>
      </c>
      <c r="H24" s="4">
        <v>2.2000000000000002</v>
      </c>
    </row>
    <row r="25" spans="2:8">
      <c r="B25" s="1" t="s">
        <v>2000</v>
      </c>
      <c r="C25" s="15" t="s">
        <v>208</v>
      </c>
      <c r="D25" s="1" t="s">
        <v>395</v>
      </c>
      <c r="E25" s="1" t="s">
        <v>396</v>
      </c>
      <c r="F25" s="4">
        <v>1500000</v>
      </c>
      <c r="G25" s="4">
        <v>5913.75</v>
      </c>
      <c r="H25" s="4">
        <v>2.19</v>
      </c>
    </row>
    <row r="26" spans="2:8">
      <c r="B26" s="1" t="s">
        <v>1692</v>
      </c>
      <c r="C26" s="15" t="s">
        <v>208</v>
      </c>
      <c r="D26" s="1" t="s">
        <v>315</v>
      </c>
      <c r="E26" s="1" t="s">
        <v>338</v>
      </c>
      <c r="F26" s="4">
        <v>185000</v>
      </c>
      <c r="G26" s="4">
        <v>5755.72</v>
      </c>
      <c r="H26" s="4">
        <v>2.13</v>
      </c>
    </row>
    <row r="27" spans="2:8">
      <c r="B27" s="1" t="s">
        <v>2107</v>
      </c>
      <c r="C27" s="15" t="s">
        <v>208</v>
      </c>
      <c r="D27" s="1" t="s">
        <v>232</v>
      </c>
      <c r="E27" s="1" t="s">
        <v>586</v>
      </c>
      <c r="F27" s="4">
        <v>809758</v>
      </c>
      <c r="G27" s="4">
        <v>5744.42</v>
      </c>
      <c r="H27" s="4">
        <v>2.12</v>
      </c>
    </row>
    <row r="28" spans="2:8">
      <c r="B28" s="1" t="s">
        <v>1996</v>
      </c>
      <c r="C28" s="15" t="s">
        <v>208</v>
      </c>
      <c r="D28" s="1" t="s">
        <v>247</v>
      </c>
      <c r="E28" s="1" t="s">
        <v>248</v>
      </c>
      <c r="F28" s="4">
        <v>390000</v>
      </c>
      <c r="G28" s="4">
        <v>5724.03</v>
      </c>
      <c r="H28" s="4">
        <v>2.12</v>
      </c>
    </row>
    <row r="29" spans="2:8">
      <c r="B29" s="1" t="s">
        <v>2067</v>
      </c>
      <c r="C29" s="15" t="s">
        <v>208</v>
      </c>
      <c r="D29" s="1" t="s">
        <v>225</v>
      </c>
      <c r="E29" s="1" t="s">
        <v>260</v>
      </c>
      <c r="F29" s="4">
        <v>202500</v>
      </c>
      <c r="G29" s="4">
        <v>5523.69</v>
      </c>
      <c r="H29" s="4">
        <v>2.04</v>
      </c>
    </row>
    <row r="30" spans="2:8">
      <c r="B30" s="1" t="s">
        <v>2053</v>
      </c>
      <c r="C30" s="15" t="s">
        <v>208</v>
      </c>
      <c r="D30" s="1" t="s">
        <v>232</v>
      </c>
      <c r="E30" s="1" t="s">
        <v>465</v>
      </c>
      <c r="F30" s="4">
        <v>575000</v>
      </c>
      <c r="G30" s="4">
        <v>5458.76</v>
      </c>
      <c r="H30" s="4">
        <v>2.02</v>
      </c>
    </row>
    <row r="31" spans="2:8">
      <c r="B31" s="1" t="s">
        <v>2026</v>
      </c>
      <c r="C31" s="15" t="s">
        <v>208</v>
      </c>
      <c r="D31" s="1" t="s">
        <v>311</v>
      </c>
      <c r="E31" s="1" t="s">
        <v>587</v>
      </c>
      <c r="F31" s="4">
        <v>4400000</v>
      </c>
      <c r="G31" s="4">
        <v>5431.8</v>
      </c>
      <c r="H31" s="4">
        <v>2.0099999999999998</v>
      </c>
    </row>
    <row r="32" spans="2:8">
      <c r="B32" s="1" t="s">
        <v>2060</v>
      </c>
      <c r="C32" s="15" t="s">
        <v>208</v>
      </c>
      <c r="D32" s="1" t="s">
        <v>263</v>
      </c>
      <c r="E32" s="1" t="s">
        <v>411</v>
      </c>
      <c r="F32" s="4">
        <v>200000</v>
      </c>
      <c r="G32" s="4">
        <v>5229.8999999999996</v>
      </c>
      <c r="H32" s="4">
        <v>1.93</v>
      </c>
    </row>
    <row r="33" spans="2:8">
      <c r="B33" s="1" t="s">
        <v>1993</v>
      </c>
      <c r="C33" s="15" t="s">
        <v>208</v>
      </c>
      <c r="D33" s="1" t="s">
        <v>243</v>
      </c>
      <c r="E33" s="1" t="s">
        <v>244</v>
      </c>
      <c r="F33" s="4">
        <v>75000</v>
      </c>
      <c r="G33" s="4">
        <v>5031</v>
      </c>
      <c r="H33" s="4">
        <v>1.86</v>
      </c>
    </row>
    <row r="34" spans="2:8">
      <c r="B34" s="1" t="s">
        <v>2108</v>
      </c>
      <c r="C34" s="15" t="s">
        <v>208</v>
      </c>
      <c r="D34" s="1" t="s">
        <v>251</v>
      </c>
      <c r="E34" s="1" t="s">
        <v>588</v>
      </c>
      <c r="F34" s="4">
        <v>670000</v>
      </c>
      <c r="G34" s="4">
        <v>4996.1899999999996</v>
      </c>
      <c r="H34" s="4">
        <v>1.85</v>
      </c>
    </row>
    <row r="35" spans="2:8">
      <c r="B35" s="1" t="s">
        <v>2056</v>
      </c>
      <c r="C35" s="15" t="s">
        <v>208</v>
      </c>
      <c r="D35" s="1" t="s">
        <v>211</v>
      </c>
      <c r="E35" s="1" t="s">
        <v>401</v>
      </c>
      <c r="F35" s="4">
        <v>1000000</v>
      </c>
      <c r="G35" s="4">
        <v>4720</v>
      </c>
      <c r="H35" s="4">
        <v>1.74</v>
      </c>
    </row>
    <row r="36" spans="2:8">
      <c r="B36" s="1" t="s">
        <v>2047</v>
      </c>
      <c r="C36" s="15" t="s">
        <v>208</v>
      </c>
      <c r="D36" s="1" t="s">
        <v>232</v>
      </c>
      <c r="E36" s="1" t="s">
        <v>253</v>
      </c>
      <c r="F36" s="4">
        <v>700000</v>
      </c>
      <c r="G36" s="4">
        <v>4678.1000000000004</v>
      </c>
      <c r="H36" s="4">
        <v>1.73</v>
      </c>
    </row>
    <row r="37" spans="2:8">
      <c r="B37" s="1" t="s">
        <v>1999</v>
      </c>
      <c r="C37" s="15" t="s">
        <v>208</v>
      </c>
      <c r="D37" s="1" t="s">
        <v>232</v>
      </c>
      <c r="E37" s="1" t="s">
        <v>235</v>
      </c>
      <c r="F37" s="4">
        <v>655000</v>
      </c>
      <c r="G37" s="4">
        <v>4049.87</v>
      </c>
      <c r="H37" s="4">
        <v>1.5</v>
      </c>
    </row>
    <row r="38" spans="2:8">
      <c r="B38" s="1" t="s">
        <v>2041</v>
      </c>
      <c r="C38" s="15" t="s">
        <v>208</v>
      </c>
      <c r="D38" s="1" t="s">
        <v>311</v>
      </c>
      <c r="E38" s="1" t="s">
        <v>459</v>
      </c>
      <c r="F38" s="4">
        <v>500000</v>
      </c>
      <c r="G38" s="4">
        <v>4039.75</v>
      </c>
      <c r="H38" s="4">
        <v>1.49</v>
      </c>
    </row>
    <row r="39" spans="2:8">
      <c r="B39" s="1" t="s">
        <v>2043</v>
      </c>
      <c r="C39" s="15" t="s">
        <v>208</v>
      </c>
      <c r="D39" s="1" t="s">
        <v>311</v>
      </c>
      <c r="E39" s="1" t="s">
        <v>463</v>
      </c>
      <c r="F39" s="4">
        <v>1200000</v>
      </c>
      <c r="G39" s="4">
        <v>3825</v>
      </c>
      <c r="H39" s="4">
        <v>1.41</v>
      </c>
    </row>
    <row r="40" spans="2:8">
      <c r="B40" s="1" t="s">
        <v>2065</v>
      </c>
      <c r="C40" s="15" t="s">
        <v>208</v>
      </c>
      <c r="D40" s="1" t="s">
        <v>227</v>
      </c>
      <c r="E40" s="1" t="s">
        <v>293</v>
      </c>
      <c r="F40" s="4">
        <v>160100</v>
      </c>
      <c r="G40" s="4">
        <v>3646.44</v>
      </c>
      <c r="H40" s="4">
        <v>1.35</v>
      </c>
    </row>
    <row r="41" spans="2:8">
      <c r="B41" s="1" t="s">
        <v>2084</v>
      </c>
      <c r="C41" s="15" t="s">
        <v>208</v>
      </c>
      <c r="D41" s="1" t="s">
        <v>221</v>
      </c>
      <c r="E41" s="1" t="s">
        <v>287</v>
      </c>
      <c r="F41" s="4">
        <v>300000</v>
      </c>
      <c r="G41" s="4">
        <v>3558.9</v>
      </c>
      <c r="H41" s="4">
        <v>1.32</v>
      </c>
    </row>
    <row r="42" spans="2:8">
      <c r="B42" s="1" t="s">
        <v>1693</v>
      </c>
      <c r="C42" s="15" t="s">
        <v>208</v>
      </c>
      <c r="D42" s="1" t="s">
        <v>251</v>
      </c>
      <c r="E42" s="1" t="s">
        <v>308</v>
      </c>
      <c r="F42" s="4">
        <v>197300</v>
      </c>
      <c r="G42" s="4">
        <v>3303.3</v>
      </c>
      <c r="H42" s="4">
        <v>1.22</v>
      </c>
    </row>
    <row r="43" spans="2:8">
      <c r="B43" s="1" t="s">
        <v>2012</v>
      </c>
      <c r="C43" s="15" t="s">
        <v>208</v>
      </c>
      <c r="D43" s="1" t="s">
        <v>243</v>
      </c>
      <c r="E43" s="1" t="s">
        <v>471</v>
      </c>
      <c r="F43" s="4">
        <v>11000</v>
      </c>
      <c r="G43" s="4">
        <v>3033.58</v>
      </c>
      <c r="H43" s="4">
        <v>1.1200000000000001</v>
      </c>
    </row>
    <row r="44" spans="2:8">
      <c r="B44" s="1" t="s">
        <v>2010</v>
      </c>
      <c r="C44" s="15" t="s">
        <v>208</v>
      </c>
      <c r="D44" s="1" t="s">
        <v>241</v>
      </c>
      <c r="E44" s="1" t="s">
        <v>470</v>
      </c>
      <c r="F44" s="4">
        <v>300000</v>
      </c>
      <c r="G44" s="4">
        <v>2926.95</v>
      </c>
      <c r="H44" s="4">
        <v>1.08</v>
      </c>
    </row>
    <row r="45" spans="2:8">
      <c r="B45" s="1" t="s">
        <v>2095</v>
      </c>
      <c r="C45" s="15" t="s">
        <v>208</v>
      </c>
      <c r="D45" s="1" t="s">
        <v>214</v>
      </c>
      <c r="E45" s="1" t="s">
        <v>545</v>
      </c>
      <c r="F45" s="4">
        <v>335000</v>
      </c>
      <c r="G45" s="4">
        <v>2759.9</v>
      </c>
      <c r="H45" s="4">
        <v>1.02</v>
      </c>
    </row>
    <row r="46" spans="2:8">
      <c r="B46" s="1" t="s">
        <v>2069</v>
      </c>
      <c r="C46" s="15" t="s">
        <v>208</v>
      </c>
      <c r="D46" s="1" t="s">
        <v>487</v>
      </c>
      <c r="E46" s="1" t="s">
        <v>519</v>
      </c>
      <c r="F46" s="4">
        <v>1200000</v>
      </c>
      <c r="G46" s="4">
        <v>2636.4</v>
      </c>
      <c r="H46" s="4">
        <v>0.97</v>
      </c>
    </row>
    <row r="47" spans="2:8">
      <c r="B47" s="1" t="s">
        <v>2061</v>
      </c>
      <c r="C47" s="15" t="s">
        <v>208</v>
      </c>
      <c r="D47" s="1" t="s">
        <v>225</v>
      </c>
      <c r="E47" s="1" t="s">
        <v>486</v>
      </c>
      <c r="F47" s="4">
        <v>650000</v>
      </c>
      <c r="G47" s="4">
        <v>2588.63</v>
      </c>
      <c r="H47" s="4">
        <v>0.96</v>
      </c>
    </row>
    <row r="48" spans="2:8">
      <c r="B48" s="1" t="s">
        <v>1697</v>
      </c>
      <c r="C48" s="15" t="s">
        <v>208</v>
      </c>
      <c r="D48" s="1" t="s">
        <v>214</v>
      </c>
      <c r="E48" s="1" t="s">
        <v>335</v>
      </c>
      <c r="F48" s="4">
        <v>255000</v>
      </c>
      <c r="G48" s="4">
        <v>2410.2600000000002</v>
      </c>
      <c r="H48" s="4">
        <v>0.89</v>
      </c>
    </row>
    <row r="49" spans="2:8">
      <c r="B49" s="1" t="s">
        <v>2109</v>
      </c>
      <c r="C49" s="15" t="s">
        <v>208</v>
      </c>
      <c r="D49" s="1" t="s">
        <v>487</v>
      </c>
      <c r="E49" s="1" t="s">
        <v>531</v>
      </c>
      <c r="F49" s="4">
        <v>730000</v>
      </c>
      <c r="G49" s="4">
        <v>1890.34</v>
      </c>
      <c r="H49" s="4">
        <v>0.7</v>
      </c>
    </row>
    <row r="50" spans="2:8">
      <c r="B50" s="1" t="s">
        <v>2078</v>
      </c>
      <c r="C50" s="15" t="s">
        <v>208</v>
      </c>
      <c r="D50" s="1" t="s">
        <v>249</v>
      </c>
      <c r="E50" s="1" t="s">
        <v>250</v>
      </c>
      <c r="F50" s="4">
        <v>244871</v>
      </c>
      <c r="G50" s="4">
        <v>1864.45</v>
      </c>
      <c r="H50" s="4">
        <v>0.69</v>
      </c>
    </row>
    <row r="51" spans="2:8">
      <c r="B51" s="1" t="s">
        <v>2096</v>
      </c>
      <c r="C51" s="15" t="s">
        <v>208</v>
      </c>
      <c r="D51" s="1" t="s">
        <v>221</v>
      </c>
      <c r="E51" s="1" t="s">
        <v>527</v>
      </c>
      <c r="F51" s="4">
        <v>120000</v>
      </c>
      <c r="G51" s="4">
        <v>1791</v>
      </c>
      <c r="H51" s="4">
        <v>0.66</v>
      </c>
    </row>
    <row r="52" spans="2:8">
      <c r="B52" s="1" t="s">
        <v>2110</v>
      </c>
      <c r="C52" s="15" t="s">
        <v>208</v>
      </c>
      <c r="D52" s="1" t="s">
        <v>251</v>
      </c>
      <c r="E52" s="1" t="s">
        <v>436</v>
      </c>
      <c r="F52" s="4">
        <v>87757</v>
      </c>
      <c r="G52" s="4">
        <v>1690.77</v>
      </c>
      <c r="H52" s="4">
        <v>0.63</v>
      </c>
    </row>
    <row r="53" spans="2:8">
      <c r="B53" s="1" t="s">
        <v>2111</v>
      </c>
      <c r="C53" s="15" t="s">
        <v>208</v>
      </c>
      <c r="D53" s="1" t="s">
        <v>221</v>
      </c>
      <c r="E53" s="1" t="s">
        <v>532</v>
      </c>
      <c r="F53" s="4">
        <v>270000</v>
      </c>
      <c r="G53" s="4">
        <v>1633.64</v>
      </c>
      <c r="H53" s="4">
        <v>0.6</v>
      </c>
    </row>
    <row r="54" spans="2:8">
      <c r="B54" s="1" t="s">
        <v>2030</v>
      </c>
      <c r="C54" s="15" t="s">
        <v>208</v>
      </c>
      <c r="D54" s="1" t="s">
        <v>251</v>
      </c>
      <c r="E54" s="1" t="s">
        <v>482</v>
      </c>
      <c r="F54" s="4">
        <v>200000</v>
      </c>
      <c r="G54" s="4">
        <v>1573.8</v>
      </c>
      <c r="H54" s="4">
        <v>0.57999999999999996</v>
      </c>
    </row>
    <row r="55" spans="2:8">
      <c r="B55" s="2" t="s">
        <v>273</v>
      </c>
      <c r="C55" s="35"/>
      <c r="D55" s="2"/>
      <c r="E55" s="2"/>
      <c r="F55" s="10"/>
      <c r="G55" s="10">
        <f>SUM(G12:G54)</f>
        <v>264601.89999999997</v>
      </c>
      <c r="H55" s="10">
        <f>SUM(H12:H54)</f>
        <v>97.819999999999965</v>
      </c>
    </row>
    <row r="56" spans="2:8">
      <c r="B56" s="2" t="s">
        <v>274</v>
      </c>
      <c r="C56" s="35"/>
      <c r="D56" s="2"/>
      <c r="E56" s="2"/>
      <c r="F56" s="10"/>
      <c r="G56" s="10">
        <v>6110.88</v>
      </c>
      <c r="H56" s="10">
        <v>2.2599999999999998</v>
      </c>
    </row>
    <row r="57" spans="2:8">
      <c r="B57" s="2" t="s">
        <v>186</v>
      </c>
      <c r="C57" s="35"/>
      <c r="D57" s="2"/>
      <c r="E57" s="2"/>
      <c r="F57" s="10"/>
      <c r="G57" s="10">
        <v>270712.78000000003</v>
      </c>
      <c r="H57" s="10">
        <v>100.08</v>
      </c>
    </row>
    <row r="58" spans="2:8">
      <c r="B58" s="2" t="s">
        <v>187</v>
      </c>
      <c r="C58" s="35"/>
      <c r="D58" s="2"/>
      <c r="E58" s="2"/>
      <c r="F58" s="10"/>
      <c r="G58" s="10">
        <v>-203.97869082004308</v>
      </c>
      <c r="H58" s="10">
        <v>-7.9999999999998295E-2</v>
      </c>
    </row>
    <row r="59" spans="2:8">
      <c r="B59" s="2" t="s">
        <v>188</v>
      </c>
      <c r="C59" s="35"/>
      <c r="D59" s="2"/>
      <c r="E59" s="2"/>
      <c r="F59" s="10"/>
      <c r="G59" s="10">
        <v>270508.80130917998</v>
      </c>
      <c r="H59" s="10">
        <v>100</v>
      </c>
    </row>
    <row r="60" spans="2:8">
      <c r="B60" s="1" t="s">
        <v>189</v>
      </c>
    </row>
    <row r="61" spans="2:8">
      <c r="B61" s="1" t="s">
        <v>190</v>
      </c>
    </row>
    <row r="63" spans="2:8" ht="25.5">
      <c r="B63" s="11" t="s">
        <v>191</v>
      </c>
      <c r="C63" s="15" t="s">
        <v>192</v>
      </c>
    </row>
    <row r="64" spans="2:8">
      <c r="B64" s="2"/>
    </row>
    <row r="65" spans="2:8">
      <c r="B65" s="2" t="s">
        <v>193</v>
      </c>
    </row>
    <row r="66" spans="2:8">
      <c r="B66" s="2" t="s">
        <v>275</v>
      </c>
    </row>
    <row r="67" spans="2:8">
      <c r="B67" s="2" t="s">
        <v>194</v>
      </c>
    </row>
    <row r="68" spans="2:8">
      <c r="B68" s="2" t="s">
        <v>589</v>
      </c>
      <c r="C68" s="35"/>
    </row>
    <row r="69" spans="2:8">
      <c r="B69" s="2" t="s">
        <v>590</v>
      </c>
      <c r="C69" s="35"/>
    </row>
    <row r="70" spans="2:8">
      <c r="B70" s="2" t="s">
        <v>591</v>
      </c>
      <c r="C70" s="35"/>
    </row>
    <row r="71" spans="2:8">
      <c r="B71" s="2" t="s">
        <v>592</v>
      </c>
      <c r="C71" s="35"/>
    </row>
    <row r="72" spans="2:8">
      <c r="B72" s="2" t="s">
        <v>593</v>
      </c>
      <c r="C72" s="35"/>
    </row>
    <row r="73" spans="2:8">
      <c r="B73" s="2" t="s">
        <v>594</v>
      </c>
      <c r="C73" s="35"/>
    </row>
    <row r="74" spans="2:8">
      <c r="B74" s="2" t="s">
        <v>595</v>
      </c>
      <c r="C74" s="35"/>
    </row>
    <row r="75" spans="2:8">
      <c r="B75" s="2" t="s">
        <v>596</v>
      </c>
      <c r="C75" s="35"/>
    </row>
    <row r="76" spans="2:8" s="100" customFormat="1">
      <c r="B76" s="101" t="s">
        <v>2222</v>
      </c>
      <c r="C76" s="102"/>
      <c r="F76" s="103"/>
      <c r="G76" s="103"/>
      <c r="H76" s="103"/>
    </row>
    <row r="77" spans="2:8" s="100" customFormat="1">
      <c r="B77" s="34" t="s">
        <v>1416</v>
      </c>
      <c r="C77" s="104"/>
      <c r="F77" s="103"/>
      <c r="G77" s="103"/>
      <c r="H77" s="103"/>
    </row>
    <row r="78" spans="2:8" s="100" customFormat="1">
      <c r="B78" s="101" t="s">
        <v>204</v>
      </c>
      <c r="C78" s="104"/>
      <c r="F78" s="103"/>
      <c r="G78" s="103"/>
      <c r="H78" s="103"/>
    </row>
  </sheetData>
  <mergeCells count="2">
    <mergeCell ref="B1:E1"/>
    <mergeCell ref="C3:C8"/>
  </mergeCells>
  <hyperlinks>
    <hyperlink ref="A1" location="Index!A1" display="Index" xr:uid="{99A8C855-B5DF-4C0C-BC55-11A920460F25}"/>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CD875-B73B-4F64-BDE9-E6BFB0DF5DC5}">
  <sheetPr codeName="Sheet75"/>
  <dimension ref="A1:I66"/>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00" t="s">
        <v>60</v>
      </c>
      <c r="C1" s="300"/>
      <c r="D1" s="300"/>
      <c r="E1" s="300"/>
    </row>
    <row r="2" spans="1:9" ht="13.5" thickBot="1"/>
    <row r="3" spans="1:9" ht="15">
      <c r="B3" s="106" t="s">
        <v>2301</v>
      </c>
      <c r="C3" s="319"/>
    </row>
    <row r="4" spans="1:9" ht="30">
      <c r="B4" s="108" t="s">
        <v>2302</v>
      </c>
      <c r="C4" s="320"/>
    </row>
    <row r="5" spans="1:9" ht="15">
      <c r="B5" s="110"/>
      <c r="C5" s="320"/>
    </row>
    <row r="6" spans="1:9" ht="15">
      <c r="B6" s="107" t="s">
        <v>2235</v>
      </c>
      <c r="C6" s="320"/>
    </row>
    <row r="7" spans="1:9" ht="15">
      <c r="B7" s="108" t="s">
        <v>2236</v>
      </c>
      <c r="C7" s="320"/>
    </row>
    <row r="8" spans="1:9" ht="30.75" thickBot="1">
      <c r="B8" s="109" t="s">
        <v>2303</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1706</v>
      </c>
      <c r="C15" s="15" t="s">
        <v>208</v>
      </c>
      <c r="D15" s="1" t="s">
        <v>209</v>
      </c>
      <c r="E15" s="1" t="s">
        <v>210</v>
      </c>
      <c r="F15" s="4">
        <v>1754071</v>
      </c>
      <c r="G15" s="4">
        <v>11625.11</v>
      </c>
      <c r="H15" s="4">
        <v>9.86</v>
      </c>
    </row>
    <row r="16" spans="1:9">
      <c r="B16" s="1" t="s">
        <v>343</v>
      </c>
      <c r="C16" s="15" t="s">
        <v>208</v>
      </c>
      <c r="D16" s="1" t="s">
        <v>209</v>
      </c>
      <c r="E16" s="1" t="s">
        <v>344</v>
      </c>
      <c r="F16" s="4">
        <v>2500000</v>
      </c>
      <c r="G16" s="4">
        <v>10608.75</v>
      </c>
      <c r="H16" s="4">
        <v>9</v>
      </c>
    </row>
    <row r="17" spans="2:8">
      <c r="B17" s="1" t="s">
        <v>1702</v>
      </c>
      <c r="C17" s="15" t="s">
        <v>208</v>
      </c>
      <c r="D17" s="1" t="s">
        <v>214</v>
      </c>
      <c r="E17" s="1" t="s">
        <v>215</v>
      </c>
      <c r="F17" s="4">
        <v>755863</v>
      </c>
      <c r="G17" s="4">
        <v>10534.84</v>
      </c>
      <c r="H17" s="4">
        <v>8.93</v>
      </c>
    </row>
    <row r="18" spans="2:8">
      <c r="B18" s="1" t="s">
        <v>1705</v>
      </c>
      <c r="C18" s="15" t="s">
        <v>208</v>
      </c>
      <c r="D18" s="1" t="s">
        <v>211</v>
      </c>
      <c r="E18" s="1" t="s">
        <v>212</v>
      </c>
      <c r="F18" s="4">
        <v>390000</v>
      </c>
      <c r="G18" s="4">
        <v>8425.17</v>
      </c>
      <c r="H18" s="4">
        <v>7.15</v>
      </c>
    </row>
    <row r="19" spans="2:8">
      <c r="B19" s="1" t="s">
        <v>1704</v>
      </c>
      <c r="C19" s="15" t="s">
        <v>208</v>
      </c>
      <c r="D19" s="1" t="s">
        <v>209</v>
      </c>
      <c r="E19" s="1" t="s">
        <v>213</v>
      </c>
      <c r="F19" s="4">
        <v>457000</v>
      </c>
      <c r="G19" s="4">
        <v>6927.43</v>
      </c>
      <c r="H19" s="4">
        <v>5.88</v>
      </c>
    </row>
    <row r="20" spans="2:8">
      <c r="B20" s="1" t="s">
        <v>1669</v>
      </c>
      <c r="C20" s="15" t="s">
        <v>208</v>
      </c>
      <c r="D20" s="1" t="s">
        <v>218</v>
      </c>
      <c r="E20" s="1" t="s">
        <v>219</v>
      </c>
      <c r="F20" s="4">
        <v>225000</v>
      </c>
      <c r="G20" s="4">
        <v>5743.91</v>
      </c>
      <c r="H20" s="4">
        <v>4.87</v>
      </c>
    </row>
    <row r="21" spans="2:8">
      <c r="B21" s="1" t="s">
        <v>1987</v>
      </c>
      <c r="C21" s="15" t="s">
        <v>208</v>
      </c>
      <c r="D21" s="1" t="s">
        <v>223</v>
      </c>
      <c r="E21" s="1" t="s">
        <v>224</v>
      </c>
      <c r="F21" s="4">
        <v>882245</v>
      </c>
      <c r="G21" s="4">
        <v>4719.13</v>
      </c>
      <c r="H21" s="4">
        <v>4</v>
      </c>
    </row>
    <row r="22" spans="2:8">
      <c r="B22" s="1" t="s">
        <v>1996</v>
      </c>
      <c r="C22" s="15" t="s">
        <v>208</v>
      </c>
      <c r="D22" s="1" t="s">
        <v>247</v>
      </c>
      <c r="E22" s="1" t="s">
        <v>248</v>
      </c>
      <c r="F22" s="4">
        <v>320000</v>
      </c>
      <c r="G22" s="4">
        <v>4696.6400000000003</v>
      </c>
      <c r="H22" s="4">
        <v>3.98</v>
      </c>
    </row>
    <row r="23" spans="2:8">
      <c r="B23" s="1" t="s">
        <v>2056</v>
      </c>
      <c r="C23" s="15" t="s">
        <v>208</v>
      </c>
      <c r="D23" s="1" t="s">
        <v>211</v>
      </c>
      <c r="E23" s="1" t="s">
        <v>401</v>
      </c>
      <c r="F23" s="4">
        <v>900000</v>
      </c>
      <c r="G23" s="4">
        <v>4248</v>
      </c>
      <c r="H23" s="4">
        <v>3.6</v>
      </c>
    </row>
    <row r="24" spans="2:8">
      <c r="B24" s="1" t="s">
        <v>2060</v>
      </c>
      <c r="C24" s="15" t="s">
        <v>208</v>
      </c>
      <c r="D24" s="1" t="s">
        <v>263</v>
      </c>
      <c r="E24" s="1" t="s">
        <v>411</v>
      </c>
      <c r="F24" s="4">
        <v>159394</v>
      </c>
      <c r="G24" s="4">
        <v>4168.07</v>
      </c>
      <c r="H24" s="4">
        <v>3.54</v>
      </c>
    </row>
    <row r="25" spans="2:8">
      <c r="B25" s="1" t="s">
        <v>1692</v>
      </c>
      <c r="C25" s="15" t="s">
        <v>208</v>
      </c>
      <c r="D25" s="1" t="s">
        <v>315</v>
      </c>
      <c r="E25" s="1" t="s">
        <v>338</v>
      </c>
      <c r="F25" s="4">
        <v>120000</v>
      </c>
      <c r="G25" s="4">
        <v>3733.44</v>
      </c>
      <c r="H25" s="4">
        <v>3.17</v>
      </c>
    </row>
    <row r="26" spans="2:8">
      <c r="B26" s="1" t="s">
        <v>1993</v>
      </c>
      <c r="C26" s="15" t="s">
        <v>208</v>
      </c>
      <c r="D26" s="1" t="s">
        <v>243</v>
      </c>
      <c r="E26" s="1" t="s">
        <v>244</v>
      </c>
      <c r="F26" s="4">
        <v>53168</v>
      </c>
      <c r="G26" s="4">
        <v>3566.51</v>
      </c>
      <c r="H26" s="4">
        <v>3.02</v>
      </c>
    </row>
    <row r="27" spans="2:8">
      <c r="B27" s="1" t="s">
        <v>1686</v>
      </c>
      <c r="C27" s="15" t="s">
        <v>208</v>
      </c>
      <c r="D27" s="1" t="s">
        <v>225</v>
      </c>
      <c r="E27" s="1" t="s">
        <v>345</v>
      </c>
      <c r="F27" s="4">
        <v>350883</v>
      </c>
      <c r="G27" s="4">
        <v>3534.44</v>
      </c>
      <c r="H27" s="4">
        <v>3</v>
      </c>
    </row>
    <row r="28" spans="2:8">
      <c r="B28" s="1" t="s">
        <v>2029</v>
      </c>
      <c r="C28" s="15" t="s">
        <v>208</v>
      </c>
      <c r="D28" s="1" t="s">
        <v>239</v>
      </c>
      <c r="E28" s="1" t="s">
        <v>240</v>
      </c>
      <c r="F28" s="4">
        <v>654019</v>
      </c>
      <c r="G28" s="4">
        <v>3507.5</v>
      </c>
      <c r="H28" s="4">
        <v>2.97</v>
      </c>
    </row>
    <row r="29" spans="2:8">
      <c r="B29" s="1" t="s">
        <v>2053</v>
      </c>
      <c r="C29" s="15" t="s">
        <v>208</v>
      </c>
      <c r="D29" s="1" t="s">
        <v>232</v>
      </c>
      <c r="E29" s="1" t="s">
        <v>465</v>
      </c>
      <c r="F29" s="4">
        <v>369369</v>
      </c>
      <c r="G29" s="4">
        <v>3506.6</v>
      </c>
      <c r="H29" s="4">
        <v>2.97</v>
      </c>
    </row>
    <row r="30" spans="2:8">
      <c r="B30" s="1" t="s">
        <v>1677</v>
      </c>
      <c r="C30" s="15" t="s">
        <v>208</v>
      </c>
      <c r="D30" s="1" t="s">
        <v>227</v>
      </c>
      <c r="E30" s="1" t="s">
        <v>349</v>
      </c>
      <c r="F30" s="4">
        <v>570000</v>
      </c>
      <c r="G30" s="4">
        <v>3259.55</v>
      </c>
      <c r="H30" s="4">
        <v>2.76</v>
      </c>
    </row>
    <row r="31" spans="2:8">
      <c r="B31" s="1" t="s">
        <v>1697</v>
      </c>
      <c r="C31" s="15" t="s">
        <v>208</v>
      </c>
      <c r="D31" s="1" t="s">
        <v>214</v>
      </c>
      <c r="E31" s="1" t="s">
        <v>335</v>
      </c>
      <c r="F31" s="4">
        <v>318000</v>
      </c>
      <c r="G31" s="4">
        <v>3005.74</v>
      </c>
      <c r="H31" s="4">
        <v>2.5499999999999998</v>
      </c>
    </row>
    <row r="32" spans="2:8">
      <c r="B32" s="1" t="s">
        <v>1989</v>
      </c>
      <c r="C32" s="15" t="s">
        <v>208</v>
      </c>
      <c r="D32" s="1" t="s">
        <v>393</v>
      </c>
      <c r="E32" s="1" t="s">
        <v>394</v>
      </c>
      <c r="F32" s="4">
        <v>253062</v>
      </c>
      <c r="G32" s="4">
        <v>2848.59</v>
      </c>
      <c r="H32" s="4">
        <v>2.42</v>
      </c>
    </row>
    <row r="33" spans="2:8">
      <c r="B33" s="1" t="s">
        <v>1672</v>
      </c>
      <c r="C33" s="15" t="s">
        <v>208</v>
      </c>
      <c r="D33" s="1" t="s">
        <v>243</v>
      </c>
      <c r="E33" s="1" t="s">
        <v>256</v>
      </c>
      <c r="F33" s="4">
        <v>119746</v>
      </c>
      <c r="G33" s="4">
        <v>2378.2199999999998</v>
      </c>
      <c r="H33" s="4">
        <v>2.02</v>
      </c>
    </row>
    <row r="34" spans="2:8">
      <c r="B34" s="1" t="s">
        <v>2047</v>
      </c>
      <c r="C34" s="15" t="s">
        <v>208</v>
      </c>
      <c r="D34" s="1" t="s">
        <v>232</v>
      </c>
      <c r="E34" s="1" t="s">
        <v>253</v>
      </c>
      <c r="F34" s="4">
        <v>300000</v>
      </c>
      <c r="G34" s="4">
        <v>2004.9</v>
      </c>
      <c r="H34" s="4">
        <v>1.7</v>
      </c>
    </row>
    <row r="35" spans="2:8">
      <c r="B35" s="1" t="s">
        <v>2010</v>
      </c>
      <c r="C35" s="15" t="s">
        <v>208</v>
      </c>
      <c r="D35" s="1" t="s">
        <v>241</v>
      </c>
      <c r="E35" s="1" t="s">
        <v>470</v>
      </c>
      <c r="F35" s="4">
        <v>190000</v>
      </c>
      <c r="G35" s="4">
        <v>1853.74</v>
      </c>
      <c r="H35" s="4">
        <v>1.57</v>
      </c>
    </row>
    <row r="36" spans="2:8">
      <c r="B36" s="1" t="s">
        <v>1693</v>
      </c>
      <c r="C36" s="15" t="s">
        <v>208</v>
      </c>
      <c r="D36" s="1" t="s">
        <v>251</v>
      </c>
      <c r="E36" s="1" t="s">
        <v>308</v>
      </c>
      <c r="F36" s="4">
        <v>110000</v>
      </c>
      <c r="G36" s="4">
        <v>1841.68</v>
      </c>
      <c r="H36" s="4">
        <v>1.56</v>
      </c>
    </row>
    <row r="37" spans="2:8">
      <c r="B37" s="1" t="s">
        <v>1995</v>
      </c>
      <c r="C37" s="15" t="s">
        <v>208</v>
      </c>
      <c r="D37" s="1" t="s">
        <v>299</v>
      </c>
      <c r="E37" s="1" t="s">
        <v>485</v>
      </c>
      <c r="F37" s="4">
        <v>55797</v>
      </c>
      <c r="G37" s="4">
        <v>1768.07</v>
      </c>
      <c r="H37" s="4">
        <v>1.5</v>
      </c>
    </row>
    <row r="38" spans="2:8">
      <c r="B38" s="1" t="s">
        <v>2000</v>
      </c>
      <c r="C38" s="15" t="s">
        <v>208</v>
      </c>
      <c r="D38" s="1" t="s">
        <v>395</v>
      </c>
      <c r="E38" s="1" t="s">
        <v>396</v>
      </c>
      <c r="F38" s="4">
        <v>423573</v>
      </c>
      <c r="G38" s="4">
        <v>1669.94</v>
      </c>
      <c r="H38" s="4">
        <v>1.42</v>
      </c>
    </row>
    <row r="39" spans="2:8">
      <c r="B39" s="1" t="s">
        <v>2021</v>
      </c>
      <c r="C39" s="15" t="s">
        <v>208</v>
      </c>
      <c r="D39" s="1" t="s">
        <v>239</v>
      </c>
      <c r="E39" s="1" t="s">
        <v>402</v>
      </c>
      <c r="F39" s="4">
        <v>1020000</v>
      </c>
      <c r="G39" s="4">
        <v>1631.49</v>
      </c>
      <c r="H39" s="4">
        <v>1.38</v>
      </c>
    </row>
    <row r="40" spans="2:8">
      <c r="B40" s="1" t="s">
        <v>1679</v>
      </c>
      <c r="C40" s="15" t="s">
        <v>208</v>
      </c>
      <c r="D40" s="1" t="s">
        <v>232</v>
      </c>
      <c r="E40" s="1" t="s">
        <v>238</v>
      </c>
      <c r="F40" s="4">
        <v>31212</v>
      </c>
      <c r="G40" s="4">
        <v>1309.03</v>
      </c>
      <c r="H40" s="4">
        <v>1.1100000000000001</v>
      </c>
    </row>
    <row r="41" spans="2:8">
      <c r="B41" s="1" t="s">
        <v>2041</v>
      </c>
      <c r="C41" s="15" t="s">
        <v>208</v>
      </c>
      <c r="D41" s="1" t="s">
        <v>311</v>
      </c>
      <c r="E41" s="1" t="s">
        <v>459</v>
      </c>
      <c r="F41" s="4">
        <v>150331</v>
      </c>
      <c r="G41" s="4">
        <v>1214.5999999999999</v>
      </c>
      <c r="H41" s="4">
        <v>1.03</v>
      </c>
    </row>
    <row r="42" spans="2:8">
      <c r="B42" s="1" t="s">
        <v>1670</v>
      </c>
      <c r="C42" s="15" t="s">
        <v>208</v>
      </c>
      <c r="D42" s="1" t="s">
        <v>251</v>
      </c>
      <c r="E42" s="1" t="s">
        <v>353</v>
      </c>
      <c r="F42" s="4">
        <v>90000</v>
      </c>
      <c r="G42" s="4">
        <v>610.07000000000005</v>
      </c>
      <c r="H42" s="4">
        <v>0.52</v>
      </c>
    </row>
    <row r="43" spans="2:8">
      <c r="B43" s="2" t="s">
        <v>273</v>
      </c>
      <c r="C43" s="35"/>
      <c r="D43" s="2"/>
      <c r="E43" s="2"/>
      <c r="F43" s="10"/>
      <c r="G43" s="10">
        <f>SUM(G12:G42)</f>
        <v>114941.16000000002</v>
      </c>
      <c r="H43" s="10">
        <f>SUM(H12:H42)</f>
        <v>97.47999999999999</v>
      </c>
    </row>
    <row r="44" spans="2:8">
      <c r="B44" s="2" t="s">
        <v>274</v>
      </c>
      <c r="C44" s="35"/>
      <c r="D44" s="2"/>
      <c r="E44" s="2"/>
      <c r="F44" s="10"/>
      <c r="G44" s="10">
        <v>3006.43</v>
      </c>
      <c r="H44" s="10">
        <v>2.5499999999999998</v>
      </c>
    </row>
    <row r="45" spans="2:8">
      <c r="B45" s="2" t="s">
        <v>186</v>
      </c>
      <c r="C45" s="35"/>
      <c r="D45" s="2"/>
      <c r="E45" s="2"/>
      <c r="F45" s="10"/>
      <c r="G45" s="10">
        <v>117947.59</v>
      </c>
      <c r="H45" s="10">
        <v>100.03</v>
      </c>
    </row>
    <row r="46" spans="2:8">
      <c r="B46" s="2" t="s">
        <v>187</v>
      </c>
      <c r="C46" s="35"/>
      <c r="D46" s="2"/>
      <c r="E46" s="2"/>
      <c r="F46" s="10"/>
      <c r="G46" s="10">
        <v>-40.384264710002299</v>
      </c>
      <c r="H46" s="10">
        <v>-3.0000000000001137E-2</v>
      </c>
    </row>
    <row r="47" spans="2:8">
      <c r="B47" s="2" t="s">
        <v>188</v>
      </c>
      <c r="C47" s="35"/>
      <c r="D47" s="2"/>
      <c r="E47" s="2"/>
      <c r="F47" s="10"/>
      <c r="G47" s="10">
        <v>117907.20573529</v>
      </c>
      <c r="H47" s="10">
        <v>100</v>
      </c>
    </row>
    <row r="48" spans="2:8">
      <c r="B48" s="1" t="s">
        <v>189</v>
      </c>
    </row>
    <row r="49" spans="2:8">
      <c r="B49" s="1" t="s">
        <v>190</v>
      </c>
    </row>
    <row r="51" spans="2:8" ht="25.5">
      <c r="B51" s="11" t="s">
        <v>191</v>
      </c>
      <c r="C51" s="15" t="s">
        <v>192</v>
      </c>
    </row>
    <row r="52" spans="2:8">
      <c r="B52" s="2"/>
    </row>
    <row r="53" spans="2:8">
      <c r="B53" s="2" t="s">
        <v>193</v>
      </c>
    </row>
    <row r="54" spans="2:8">
      <c r="B54" s="2" t="s">
        <v>275</v>
      </c>
    </row>
    <row r="55" spans="2:8">
      <c r="B55" s="2" t="s">
        <v>194</v>
      </c>
    </row>
    <row r="56" spans="2:8">
      <c r="B56" s="2" t="s">
        <v>706</v>
      </c>
      <c r="C56" s="35"/>
    </row>
    <row r="57" spans="2:8">
      <c r="B57" s="2" t="s">
        <v>707</v>
      </c>
      <c r="C57" s="35"/>
    </row>
    <row r="58" spans="2:8">
      <c r="B58" s="2" t="s">
        <v>708</v>
      </c>
      <c r="C58" s="35"/>
    </row>
    <row r="59" spans="2:8">
      <c r="B59" s="2" t="s">
        <v>709</v>
      </c>
      <c r="C59" s="35"/>
    </row>
    <row r="60" spans="2:8">
      <c r="B60" s="2" t="s">
        <v>710</v>
      </c>
      <c r="C60" s="35"/>
    </row>
    <row r="61" spans="2:8">
      <c r="B61" s="2" t="s">
        <v>711</v>
      </c>
      <c r="C61" s="35"/>
    </row>
    <row r="62" spans="2:8">
      <c r="B62" s="2" t="s">
        <v>712</v>
      </c>
      <c r="C62" s="35"/>
    </row>
    <row r="63" spans="2:8">
      <c r="B63" s="2" t="s">
        <v>713</v>
      </c>
      <c r="C63" s="35"/>
    </row>
    <row r="64" spans="2:8" s="100" customFormat="1">
      <c r="B64" s="101" t="s">
        <v>2208</v>
      </c>
      <c r="C64" s="102"/>
      <c r="F64" s="103"/>
      <c r="G64" s="103"/>
      <c r="H64" s="103"/>
    </row>
    <row r="65" spans="2:8" s="100" customFormat="1">
      <c r="B65" s="101" t="s">
        <v>203</v>
      </c>
      <c r="C65" s="104"/>
      <c r="F65" s="103"/>
      <c r="G65" s="103"/>
      <c r="H65" s="103"/>
    </row>
    <row r="66" spans="2:8" s="100" customFormat="1">
      <c r="B66" s="101" t="s">
        <v>204</v>
      </c>
      <c r="C66" s="104"/>
      <c r="F66" s="103"/>
      <c r="G66" s="103"/>
      <c r="H66" s="103"/>
    </row>
  </sheetData>
  <mergeCells count="2">
    <mergeCell ref="B1:E1"/>
    <mergeCell ref="C3:C8"/>
  </mergeCells>
  <hyperlinks>
    <hyperlink ref="A1" location="Index!A1" display="Index" xr:uid="{8C03CBB8-07D1-4568-844C-CA1021BCD8F2}"/>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780B0-22B0-494A-9CEA-0412B4F72DA3}">
  <sheetPr codeName="Sheet83"/>
  <dimension ref="A1:I76"/>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7109375" style="1" bestFit="1" customWidth="1"/>
    <col min="5" max="5" width="13.7109375" style="1" bestFit="1" customWidth="1"/>
    <col min="6" max="6" width="10.5703125" style="4" bestFit="1" customWidth="1"/>
    <col min="7" max="7" width="18.140625" style="4" bestFit="1" customWidth="1"/>
    <col min="8" max="8" width="9.140625" style="4" bestFit="1" customWidth="1"/>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3.7109375" style="1" bestFit="1" customWidth="1"/>
    <col min="262" max="262" width="10.5703125"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3.7109375" style="1" bestFit="1" customWidth="1"/>
    <col min="518" max="518" width="10.5703125"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3.7109375" style="1" bestFit="1" customWidth="1"/>
    <col min="774" max="774" width="10.5703125"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9">
      <c r="A1" s="3" t="s">
        <v>0</v>
      </c>
      <c r="B1" s="300" t="s">
        <v>76</v>
      </c>
      <c r="C1" s="300"/>
      <c r="D1" s="300"/>
      <c r="E1" s="300"/>
    </row>
    <row r="2" spans="1:9" ht="13.5" thickBot="1"/>
    <row r="3" spans="1:9" ht="15">
      <c r="B3" s="112" t="s">
        <v>2304</v>
      </c>
      <c r="C3" s="331"/>
    </row>
    <row r="4" spans="1:9" ht="30">
      <c r="B4" s="113" t="s">
        <v>2305</v>
      </c>
      <c r="C4" s="332"/>
    </row>
    <row r="5" spans="1:9" ht="15">
      <c r="B5" s="115" t="s">
        <v>2235</v>
      </c>
      <c r="C5" s="332"/>
    </row>
    <row r="6" spans="1:9" ht="15">
      <c r="B6" s="113" t="s">
        <v>2236</v>
      </c>
      <c r="C6" s="332"/>
    </row>
    <row r="7" spans="1:9" ht="30.75" thickBot="1">
      <c r="B7" s="114" t="s">
        <v>2306</v>
      </c>
      <c r="C7" s="333"/>
    </row>
    <row r="9" spans="1:9">
      <c r="B9" s="1" t="s">
        <v>106</v>
      </c>
    </row>
    <row r="11" spans="1:9">
      <c r="B11" s="6" t="s">
        <v>107</v>
      </c>
      <c r="C11" s="36" t="s">
        <v>108</v>
      </c>
      <c r="D11" s="6" t="s">
        <v>205</v>
      </c>
      <c r="E11" s="6" t="s">
        <v>110</v>
      </c>
      <c r="F11" s="8" t="s">
        <v>111</v>
      </c>
      <c r="G11" s="8" t="s">
        <v>112</v>
      </c>
      <c r="H11" s="8" t="s">
        <v>113</v>
      </c>
      <c r="I11" s="2" t="s">
        <v>206</v>
      </c>
    </row>
    <row r="12" spans="1:9">
      <c r="B12" s="2" t="s">
        <v>207</v>
      </c>
    </row>
    <row r="13" spans="1:9">
      <c r="B13" s="2" t="s">
        <v>115</v>
      </c>
    </row>
    <row r="14" spans="1:9">
      <c r="B14" s="1" t="s">
        <v>1706</v>
      </c>
      <c r="C14" s="15" t="s">
        <v>208</v>
      </c>
      <c r="D14" s="1" t="s">
        <v>209</v>
      </c>
      <c r="E14" s="1" t="s">
        <v>210</v>
      </c>
      <c r="F14" s="4">
        <v>2850000</v>
      </c>
      <c r="G14" s="4">
        <v>18888.38</v>
      </c>
      <c r="H14" s="4">
        <v>8.2100000000000009</v>
      </c>
    </row>
    <row r="15" spans="1:9">
      <c r="B15" s="1" t="s">
        <v>1705</v>
      </c>
      <c r="C15" s="15" t="s">
        <v>208</v>
      </c>
      <c r="D15" s="1" t="s">
        <v>211</v>
      </c>
      <c r="E15" s="1" t="s">
        <v>212</v>
      </c>
      <c r="F15" s="4">
        <v>760000</v>
      </c>
      <c r="G15" s="4">
        <v>16418.28</v>
      </c>
      <c r="H15" s="4">
        <v>7.13</v>
      </c>
    </row>
    <row r="16" spans="1:9">
      <c r="B16" s="1" t="s">
        <v>1704</v>
      </c>
      <c r="C16" s="15" t="s">
        <v>208</v>
      </c>
      <c r="D16" s="1" t="s">
        <v>209</v>
      </c>
      <c r="E16" s="1" t="s">
        <v>213</v>
      </c>
      <c r="F16" s="4">
        <v>1050000</v>
      </c>
      <c r="G16" s="4">
        <v>15916.43</v>
      </c>
      <c r="H16" s="4">
        <v>6.92</v>
      </c>
    </row>
    <row r="17" spans="2:8">
      <c r="B17" s="1" t="s">
        <v>343</v>
      </c>
      <c r="C17" s="15" t="s">
        <v>208</v>
      </c>
      <c r="D17" s="1" t="s">
        <v>209</v>
      </c>
      <c r="E17" s="1" t="s">
        <v>344</v>
      </c>
      <c r="F17" s="4">
        <v>3200000</v>
      </c>
      <c r="G17" s="4">
        <v>13579.2</v>
      </c>
      <c r="H17" s="4">
        <v>5.9</v>
      </c>
    </row>
    <row r="18" spans="2:8">
      <c r="B18" s="1" t="s">
        <v>2068</v>
      </c>
      <c r="C18" s="15" t="s">
        <v>208</v>
      </c>
      <c r="D18" s="1" t="s">
        <v>227</v>
      </c>
      <c r="E18" s="1" t="s">
        <v>559</v>
      </c>
      <c r="F18" s="4">
        <v>1149600</v>
      </c>
      <c r="G18" s="4">
        <v>11628.78</v>
      </c>
      <c r="H18" s="4">
        <v>5.05</v>
      </c>
    </row>
    <row r="19" spans="2:8">
      <c r="B19" s="1" t="s">
        <v>2112</v>
      </c>
      <c r="C19" s="15" t="s">
        <v>208</v>
      </c>
      <c r="D19" s="1" t="s">
        <v>221</v>
      </c>
      <c r="E19" s="1" t="s">
        <v>560</v>
      </c>
      <c r="F19" s="4">
        <v>1390074</v>
      </c>
      <c r="G19" s="4">
        <v>10989.93</v>
      </c>
      <c r="H19" s="4">
        <v>4.78</v>
      </c>
    </row>
    <row r="20" spans="2:8">
      <c r="B20" s="1" t="s">
        <v>2062</v>
      </c>
      <c r="C20" s="15" t="s">
        <v>208</v>
      </c>
      <c r="D20" s="1" t="s">
        <v>239</v>
      </c>
      <c r="E20" s="1" t="s">
        <v>297</v>
      </c>
      <c r="F20" s="4">
        <v>3522000</v>
      </c>
      <c r="G20" s="4">
        <v>9546.3799999999992</v>
      </c>
      <c r="H20" s="4">
        <v>4.1500000000000004</v>
      </c>
    </row>
    <row r="21" spans="2:8">
      <c r="B21" s="1" t="s">
        <v>1703</v>
      </c>
      <c r="C21" s="15" t="s">
        <v>208</v>
      </c>
      <c r="D21" s="1" t="s">
        <v>214</v>
      </c>
      <c r="E21" s="1" t="s">
        <v>216</v>
      </c>
      <c r="F21" s="4">
        <v>255000</v>
      </c>
      <c r="G21" s="4">
        <v>8055.83</v>
      </c>
      <c r="H21" s="4">
        <v>3.5</v>
      </c>
    </row>
    <row r="22" spans="2:8">
      <c r="B22" s="1" t="s">
        <v>1987</v>
      </c>
      <c r="C22" s="15" t="s">
        <v>208</v>
      </c>
      <c r="D22" s="1" t="s">
        <v>223</v>
      </c>
      <c r="E22" s="1" t="s">
        <v>224</v>
      </c>
      <c r="F22" s="4">
        <v>1450000</v>
      </c>
      <c r="G22" s="4">
        <v>7756.05</v>
      </c>
      <c r="H22" s="4">
        <v>3.37</v>
      </c>
    </row>
    <row r="23" spans="2:8">
      <c r="B23" s="1" t="s">
        <v>2080</v>
      </c>
      <c r="C23" s="15" t="s">
        <v>208</v>
      </c>
      <c r="D23" s="1" t="s">
        <v>232</v>
      </c>
      <c r="E23" s="1" t="s">
        <v>561</v>
      </c>
      <c r="F23" s="4">
        <v>609904</v>
      </c>
      <c r="G23" s="4">
        <v>6410.09</v>
      </c>
      <c r="H23" s="4">
        <v>2.79</v>
      </c>
    </row>
    <row r="24" spans="2:8">
      <c r="B24" s="1" t="s">
        <v>2084</v>
      </c>
      <c r="C24" s="15" t="s">
        <v>208</v>
      </c>
      <c r="D24" s="1" t="s">
        <v>221</v>
      </c>
      <c r="E24" s="1" t="s">
        <v>287</v>
      </c>
      <c r="F24" s="4">
        <v>476950</v>
      </c>
      <c r="G24" s="4">
        <v>5658.06</v>
      </c>
      <c r="H24" s="4">
        <v>2.46</v>
      </c>
    </row>
    <row r="25" spans="2:8">
      <c r="B25" s="1" t="s">
        <v>2060</v>
      </c>
      <c r="C25" s="15" t="s">
        <v>208</v>
      </c>
      <c r="D25" s="1" t="s">
        <v>263</v>
      </c>
      <c r="E25" s="1" t="s">
        <v>411</v>
      </c>
      <c r="F25" s="4">
        <v>210000</v>
      </c>
      <c r="G25" s="4">
        <v>5491.4</v>
      </c>
      <c r="H25" s="4">
        <v>2.39</v>
      </c>
    </row>
    <row r="26" spans="2:8">
      <c r="B26" s="1" t="s">
        <v>1701</v>
      </c>
      <c r="C26" s="15" t="s">
        <v>208</v>
      </c>
      <c r="D26" s="1" t="s">
        <v>209</v>
      </c>
      <c r="E26" s="1" t="s">
        <v>217</v>
      </c>
      <c r="F26" s="4">
        <v>290000</v>
      </c>
      <c r="G26" s="4">
        <v>5242.33</v>
      </c>
      <c r="H26" s="4">
        <v>2.2799999999999998</v>
      </c>
    </row>
    <row r="27" spans="2:8">
      <c r="B27" s="1" t="s">
        <v>2110</v>
      </c>
      <c r="C27" s="15" t="s">
        <v>208</v>
      </c>
      <c r="D27" s="1" t="s">
        <v>251</v>
      </c>
      <c r="E27" s="1" t="s">
        <v>436</v>
      </c>
      <c r="F27" s="4">
        <v>267834</v>
      </c>
      <c r="G27" s="4">
        <v>5160.22</v>
      </c>
      <c r="H27" s="4">
        <v>2.2400000000000002</v>
      </c>
    </row>
    <row r="28" spans="2:8">
      <c r="B28" s="1" t="s">
        <v>1700</v>
      </c>
      <c r="C28" s="15" t="s">
        <v>208</v>
      </c>
      <c r="D28" s="1" t="s">
        <v>227</v>
      </c>
      <c r="E28" s="1" t="s">
        <v>228</v>
      </c>
      <c r="F28" s="4">
        <v>2303000</v>
      </c>
      <c r="G28" s="4">
        <v>4988.3</v>
      </c>
      <c r="H28" s="4">
        <v>2.17</v>
      </c>
    </row>
    <row r="29" spans="2:8">
      <c r="B29" s="1" t="s">
        <v>1702</v>
      </c>
      <c r="C29" s="15" t="s">
        <v>208</v>
      </c>
      <c r="D29" s="1" t="s">
        <v>214</v>
      </c>
      <c r="E29" s="1" t="s">
        <v>215</v>
      </c>
      <c r="F29" s="4">
        <v>350000</v>
      </c>
      <c r="G29" s="4">
        <v>4878.13</v>
      </c>
      <c r="H29" s="4">
        <v>2.12</v>
      </c>
    </row>
    <row r="30" spans="2:8">
      <c r="B30" s="1" t="s">
        <v>1669</v>
      </c>
      <c r="C30" s="15" t="s">
        <v>208</v>
      </c>
      <c r="D30" s="1" t="s">
        <v>218</v>
      </c>
      <c r="E30" s="1" t="s">
        <v>219</v>
      </c>
      <c r="F30" s="4">
        <v>190300</v>
      </c>
      <c r="G30" s="4">
        <v>4858.07</v>
      </c>
      <c r="H30" s="4">
        <v>2.11</v>
      </c>
    </row>
    <row r="31" spans="2:8">
      <c r="B31" s="1" t="s">
        <v>2113</v>
      </c>
      <c r="C31" s="15" t="s">
        <v>208</v>
      </c>
      <c r="D31" s="1" t="s">
        <v>299</v>
      </c>
      <c r="E31" s="1" t="s">
        <v>562</v>
      </c>
      <c r="F31" s="4">
        <v>800000</v>
      </c>
      <c r="G31" s="4">
        <v>4674</v>
      </c>
      <c r="H31" s="4">
        <v>2.0299999999999998</v>
      </c>
    </row>
    <row r="32" spans="2:8">
      <c r="B32" s="1" t="s">
        <v>2079</v>
      </c>
      <c r="C32" s="15" t="s">
        <v>208</v>
      </c>
      <c r="D32" s="1" t="s">
        <v>245</v>
      </c>
      <c r="E32" s="1" t="s">
        <v>284</v>
      </c>
      <c r="F32" s="4">
        <v>192016</v>
      </c>
      <c r="G32" s="4">
        <v>4655.04</v>
      </c>
      <c r="H32" s="4">
        <v>2.02</v>
      </c>
    </row>
    <row r="33" spans="2:8">
      <c r="B33" s="1" t="s">
        <v>2065</v>
      </c>
      <c r="C33" s="15" t="s">
        <v>208</v>
      </c>
      <c r="D33" s="1" t="s">
        <v>227</v>
      </c>
      <c r="E33" s="1" t="s">
        <v>293</v>
      </c>
      <c r="F33" s="4">
        <v>181800</v>
      </c>
      <c r="G33" s="4">
        <v>4140.68</v>
      </c>
      <c r="H33" s="4">
        <v>1.8</v>
      </c>
    </row>
    <row r="34" spans="2:8">
      <c r="B34" s="1" t="s">
        <v>2087</v>
      </c>
      <c r="C34" s="15" t="s">
        <v>208</v>
      </c>
      <c r="D34" s="1" t="s">
        <v>232</v>
      </c>
      <c r="E34" s="1" t="s">
        <v>548</v>
      </c>
      <c r="F34" s="4">
        <v>215000</v>
      </c>
      <c r="G34" s="4">
        <v>4129.6099999999997</v>
      </c>
      <c r="H34" s="4">
        <v>1.79</v>
      </c>
    </row>
    <row r="35" spans="2:8">
      <c r="B35" s="1" t="s">
        <v>2114</v>
      </c>
      <c r="C35" s="15" t="s">
        <v>208</v>
      </c>
      <c r="D35" s="1" t="s">
        <v>209</v>
      </c>
      <c r="E35" s="1" t="s">
        <v>452</v>
      </c>
      <c r="F35" s="4">
        <v>7001660</v>
      </c>
      <c r="G35" s="4">
        <v>4095.97</v>
      </c>
      <c r="H35" s="4">
        <v>1.78</v>
      </c>
    </row>
    <row r="36" spans="2:8">
      <c r="B36" s="1" t="s">
        <v>1993</v>
      </c>
      <c r="C36" s="15" t="s">
        <v>208</v>
      </c>
      <c r="D36" s="1" t="s">
        <v>243</v>
      </c>
      <c r="E36" s="1" t="s">
        <v>244</v>
      </c>
      <c r="F36" s="4">
        <v>56000</v>
      </c>
      <c r="G36" s="4">
        <v>3756.48</v>
      </c>
      <c r="H36" s="4">
        <v>1.63</v>
      </c>
    </row>
    <row r="37" spans="2:8">
      <c r="B37" s="1" t="s">
        <v>1672</v>
      </c>
      <c r="C37" s="15" t="s">
        <v>208</v>
      </c>
      <c r="D37" s="1" t="s">
        <v>243</v>
      </c>
      <c r="E37" s="1" t="s">
        <v>256</v>
      </c>
      <c r="F37" s="4">
        <v>180000</v>
      </c>
      <c r="G37" s="4">
        <v>3574.89</v>
      </c>
      <c r="H37" s="4">
        <v>1.55</v>
      </c>
    </row>
    <row r="38" spans="2:8">
      <c r="B38" s="1" t="s">
        <v>1689</v>
      </c>
      <c r="C38" s="15" t="s">
        <v>208</v>
      </c>
      <c r="D38" s="1" t="s">
        <v>214</v>
      </c>
      <c r="E38" s="1" t="s">
        <v>340</v>
      </c>
      <c r="F38" s="4">
        <v>102112</v>
      </c>
      <c r="G38" s="4">
        <v>3546.45</v>
      </c>
      <c r="H38" s="4">
        <v>1.54</v>
      </c>
    </row>
    <row r="39" spans="2:8">
      <c r="B39" s="1" t="s">
        <v>2030</v>
      </c>
      <c r="C39" s="15" t="s">
        <v>208</v>
      </c>
      <c r="D39" s="1" t="s">
        <v>251</v>
      </c>
      <c r="E39" s="1" t="s">
        <v>482</v>
      </c>
      <c r="F39" s="4">
        <v>450000</v>
      </c>
      <c r="G39" s="4">
        <v>3541.05</v>
      </c>
      <c r="H39" s="4">
        <v>1.54</v>
      </c>
    </row>
    <row r="40" spans="2:8">
      <c r="B40" s="1" t="s">
        <v>1996</v>
      </c>
      <c r="C40" s="15" t="s">
        <v>208</v>
      </c>
      <c r="D40" s="1" t="s">
        <v>247</v>
      </c>
      <c r="E40" s="1" t="s">
        <v>248</v>
      </c>
      <c r="F40" s="4">
        <v>235832</v>
      </c>
      <c r="G40" s="4">
        <v>3461.31</v>
      </c>
      <c r="H40" s="4">
        <v>1.5</v>
      </c>
    </row>
    <row r="41" spans="2:8">
      <c r="B41" s="1" t="s">
        <v>2083</v>
      </c>
      <c r="C41" s="15" t="s">
        <v>208</v>
      </c>
      <c r="D41" s="1" t="s">
        <v>285</v>
      </c>
      <c r="E41" s="1" t="s">
        <v>286</v>
      </c>
      <c r="F41" s="4">
        <v>489385</v>
      </c>
      <c r="G41" s="4">
        <v>3342.99</v>
      </c>
      <c r="H41" s="4">
        <v>1.45</v>
      </c>
    </row>
    <row r="42" spans="2:8">
      <c r="B42" s="1" t="s">
        <v>2115</v>
      </c>
      <c r="C42" s="15" t="s">
        <v>208</v>
      </c>
      <c r="D42" s="1" t="s">
        <v>251</v>
      </c>
      <c r="E42" s="1" t="s">
        <v>288</v>
      </c>
      <c r="F42" s="4">
        <v>84700</v>
      </c>
      <c r="G42" s="4">
        <v>3146.27</v>
      </c>
      <c r="H42" s="4">
        <v>1.37</v>
      </c>
    </row>
    <row r="43" spans="2:8">
      <c r="B43" s="1" t="s">
        <v>2088</v>
      </c>
      <c r="C43" s="15" t="s">
        <v>208</v>
      </c>
      <c r="D43" s="1" t="s">
        <v>245</v>
      </c>
      <c r="E43" s="1" t="s">
        <v>563</v>
      </c>
      <c r="F43" s="4">
        <v>200000</v>
      </c>
      <c r="G43" s="4">
        <v>3108.8</v>
      </c>
      <c r="H43" s="4">
        <v>1.35</v>
      </c>
    </row>
    <row r="44" spans="2:8">
      <c r="B44" s="1" t="s">
        <v>2041</v>
      </c>
      <c r="C44" s="15" t="s">
        <v>208</v>
      </c>
      <c r="D44" s="1" t="s">
        <v>311</v>
      </c>
      <c r="E44" s="1" t="s">
        <v>459</v>
      </c>
      <c r="F44" s="4">
        <v>375000</v>
      </c>
      <c r="G44" s="4">
        <v>3029.81</v>
      </c>
      <c r="H44" s="4">
        <v>1.32</v>
      </c>
    </row>
    <row r="45" spans="2:8">
      <c r="B45" s="1" t="s">
        <v>2116</v>
      </c>
      <c r="C45" s="15" t="s">
        <v>208</v>
      </c>
      <c r="D45" s="1" t="s">
        <v>218</v>
      </c>
      <c r="E45" s="1" t="s">
        <v>564</v>
      </c>
      <c r="F45" s="4">
        <v>109426</v>
      </c>
      <c r="G45" s="4">
        <v>2735.21</v>
      </c>
      <c r="H45" s="4">
        <v>1.19</v>
      </c>
    </row>
    <row r="46" spans="2:8">
      <c r="B46" s="1" t="s">
        <v>2001</v>
      </c>
      <c r="C46" s="15" t="s">
        <v>208</v>
      </c>
      <c r="D46" s="1" t="s">
        <v>227</v>
      </c>
      <c r="E46" s="1" t="s">
        <v>230</v>
      </c>
      <c r="F46" s="4">
        <v>115000</v>
      </c>
      <c r="G46" s="4">
        <v>2691.06</v>
      </c>
      <c r="H46" s="4">
        <v>1.17</v>
      </c>
    </row>
    <row r="47" spans="2:8">
      <c r="B47" s="1" t="s">
        <v>2073</v>
      </c>
      <c r="C47" s="15" t="s">
        <v>208</v>
      </c>
      <c r="D47" s="1" t="s">
        <v>294</v>
      </c>
      <c r="E47" s="1" t="s">
        <v>489</v>
      </c>
      <c r="F47" s="4">
        <v>180000</v>
      </c>
      <c r="G47" s="4">
        <v>2563.11</v>
      </c>
      <c r="H47" s="4">
        <v>1.1100000000000001</v>
      </c>
    </row>
    <row r="48" spans="2:8">
      <c r="B48" s="1" t="s">
        <v>1667</v>
      </c>
      <c r="C48" s="15" t="s">
        <v>208</v>
      </c>
      <c r="D48" s="1" t="s">
        <v>311</v>
      </c>
      <c r="E48" s="1" t="s">
        <v>352</v>
      </c>
      <c r="F48" s="4">
        <v>30000</v>
      </c>
      <c r="G48" s="4">
        <v>2125.89</v>
      </c>
      <c r="H48" s="4">
        <v>0.92</v>
      </c>
    </row>
    <row r="49" spans="2:9">
      <c r="B49" s="1" t="s">
        <v>1679</v>
      </c>
      <c r="C49" s="15" t="s">
        <v>208</v>
      </c>
      <c r="D49" s="1" t="s">
        <v>232</v>
      </c>
      <c r="E49" s="1" t="s">
        <v>238</v>
      </c>
      <c r="F49" s="4">
        <v>27375</v>
      </c>
      <c r="G49" s="4">
        <v>1148.1099999999999</v>
      </c>
      <c r="H49" s="4">
        <v>0.5</v>
      </c>
    </row>
    <row r="50" spans="2:9">
      <c r="B50" s="1" t="s">
        <v>2117</v>
      </c>
      <c r="C50" s="15" t="s">
        <v>208</v>
      </c>
      <c r="D50" s="1" t="s">
        <v>266</v>
      </c>
      <c r="E50" s="1" t="s">
        <v>565</v>
      </c>
      <c r="F50" s="4">
        <v>518847</v>
      </c>
      <c r="G50" s="4">
        <v>1012.53</v>
      </c>
      <c r="H50" s="4">
        <v>0.44</v>
      </c>
    </row>
    <row r="51" spans="2:9">
      <c r="B51" s="1" t="s">
        <v>2081</v>
      </c>
      <c r="C51" s="15" t="s">
        <v>208</v>
      </c>
      <c r="D51" s="1" t="s">
        <v>280</v>
      </c>
      <c r="E51" s="1" t="s">
        <v>281</v>
      </c>
      <c r="F51" s="4">
        <v>117600</v>
      </c>
      <c r="G51" s="4">
        <v>308.82</v>
      </c>
      <c r="H51" s="4">
        <v>0.13</v>
      </c>
    </row>
    <row r="52" spans="2:9">
      <c r="B52" s="1" t="s">
        <v>2099</v>
      </c>
      <c r="C52" s="15" t="s">
        <v>208</v>
      </c>
      <c r="D52" s="1" t="s">
        <v>282</v>
      </c>
      <c r="E52" s="1" t="s">
        <v>550</v>
      </c>
      <c r="F52" s="4">
        <v>210000</v>
      </c>
      <c r="G52" s="4">
        <v>4.2</v>
      </c>
      <c r="H52" s="4">
        <v>0</v>
      </c>
      <c r="I52" s="1" t="s">
        <v>454</v>
      </c>
    </row>
    <row r="53" spans="2:9">
      <c r="B53" s="2" t="s">
        <v>273</v>
      </c>
      <c r="C53" s="35"/>
      <c r="D53" s="2"/>
      <c r="E53" s="2"/>
      <c r="F53" s="10"/>
      <c r="G53" s="10">
        <f>SUM(G14:G52)</f>
        <v>220258.13999999996</v>
      </c>
      <c r="H53" s="10">
        <f>+G53*100/G57</f>
        <v>95.71760615409174</v>
      </c>
    </row>
    <row r="54" spans="2:9">
      <c r="B54" s="2" t="s">
        <v>274</v>
      </c>
      <c r="C54" s="35"/>
      <c r="D54" s="2"/>
      <c r="E54" s="2"/>
      <c r="F54" s="10"/>
      <c r="G54" s="10">
        <v>10208.02</v>
      </c>
      <c r="H54" s="10">
        <f>+G54*100/G57</f>
        <v>4.4361004681738061</v>
      </c>
    </row>
    <row r="55" spans="2:9">
      <c r="B55" s="2" t="s">
        <v>186</v>
      </c>
      <c r="C55" s="35"/>
      <c r="D55" s="2"/>
      <c r="E55" s="2"/>
      <c r="F55" s="10"/>
      <c r="G55" s="10">
        <v>230466.16</v>
      </c>
      <c r="H55" s="10">
        <f>+G55*100/G57</f>
        <v>100.15370662226557</v>
      </c>
    </row>
    <row r="56" spans="2:9">
      <c r="B56" s="2" t="s">
        <v>187</v>
      </c>
      <c r="C56" s="35"/>
      <c r="D56" s="2"/>
      <c r="E56" s="2"/>
      <c r="F56" s="10"/>
      <c r="G56" s="10">
        <v>-353.6980926100041</v>
      </c>
      <c r="H56" s="10">
        <f>+G56*100/G57</f>
        <v>-0.15370662226557369</v>
      </c>
    </row>
    <row r="57" spans="2:9">
      <c r="B57" s="2" t="s">
        <v>188</v>
      </c>
      <c r="C57" s="35"/>
      <c r="D57" s="2"/>
      <c r="E57" s="2"/>
      <c r="F57" s="10"/>
      <c r="G57" s="10">
        <v>230112.46190739001</v>
      </c>
      <c r="H57" s="10">
        <v>100</v>
      </c>
    </row>
    <row r="58" spans="2:9">
      <c r="B58" s="1" t="s">
        <v>189</v>
      </c>
    </row>
    <row r="59" spans="2:9">
      <c r="B59" s="1" t="s">
        <v>190</v>
      </c>
    </row>
    <row r="61" spans="2:9" ht="25.5">
      <c r="B61" s="11" t="s">
        <v>191</v>
      </c>
      <c r="C61" s="15" t="s">
        <v>192</v>
      </c>
    </row>
    <row r="62" spans="2:9">
      <c r="B62" s="2"/>
    </row>
    <row r="63" spans="2:9">
      <c r="B63" s="2" t="s">
        <v>193</v>
      </c>
    </row>
    <row r="64" spans="2:9">
      <c r="B64" s="2" t="s">
        <v>275</v>
      </c>
    </row>
    <row r="65" spans="2:8">
      <c r="B65" s="2" t="s">
        <v>194</v>
      </c>
    </row>
    <row r="66" spans="2:8">
      <c r="B66" s="2" t="s">
        <v>566</v>
      </c>
      <c r="C66" s="35"/>
    </row>
    <row r="67" spans="2:8">
      <c r="B67" s="2" t="s">
        <v>567</v>
      </c>
      <c r="C67" s="35"/>
    </row>
    <row r="68" spans="2:8">
      <c r="B68" s="2" t="s">
        <v>568</v>
      </c>
      <c r="C68" s="35"/>
    </row>
    <row r="69" spans="2:8">
      <c r="B69" s="2" t="s">
        <v>569</v>
      </c>
      <c r="C69" s="35"/>
    </row>
    <row r="70" spans="2:8">
      <c r="B70" s="2" t="s">
        <v>570</v>
      </c>
      <c r="C70" s="35"/>
    </row>
    <row r="71" spans="2:8">
      <c r="B71" s="2" t="s">
        <v>571</v>
      </c>
      <c r="C71" s="35"/>
    </row>
    <row r="72" spans="2:8">
      <c r="B72" s="2" t="s">
        <v>572</v>
      </c>
      <c r="C72" s="35"/>
    </row>
    <row r="73" spans="2:8">
      <c r="B73" s="2" t="s">
        <v>573</v>
      </c>
      <c r="C73" s="35"/>
    </row>
    <row r="74" spans="2:8" s="100" customFormat="1">
      <c r="B74" s="101" t="s">
        <v>2221</v>
      </c>
      <c r="C74" s="102"/>
      <c r="F74" s="103"/>
      <c r="G74" s="103"/>
      <c r="H74" s="103"/>
    </row>
    <row r="75" spans="2:8" s="100" customFormat="1">
      <c r="B75" s="101" t="s">
        <v>203</v>
      </c>
      <c r="C75" s="104"/>
      <c r="F75" s="103"/>
      <c r="G75" s="103"/>
      <c r="H75" s="103"/>
    </row>
    <row r="76" spans="2:8" s="100" customFormat="1">
      <c r="B76" s="101" t="s">
        <v>204</v>
      </c>
      <c r="C76" s="104"/>
      <c r="F76" s="103"/>
      <c r="G76" s="103"/>
      <c r="H76" s="103"/>
    </row>
  </sheetData>
  <mergeCells count="2">
    <mergeCell ref="B1:E1"/>
    <mergeCell ref="C3:C7"/>
  </mergeCells>
  <hyperlinks>
    <hyperlink ref="A1" location="Index!A1" display="Index" xr:uid="{6C63BE12-BD33-4221-B608-F03EAD3994DC}"/>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E0CF0-AD1D-4BD2-928C-A771788523F0}">
  <sheetPr codeName="Sheet85"/>
  <dimension ref="A1:I88"/>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7109375" style="1" bestFit="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00" t="s">
        <v>80</v>
      </c>
      <c r="C1" s="300"/>
      <c r="D1" s="300"/>
      <c r="E1" s="300"/>
    </row>
    <row r="2" spans="1:9" ht="13.5" thickBot="1"/>
    <row r="3" spans="1:9" ht="15">
      <c r="B3" s="112" t="s">
        <v>2310</v>
      </c>
      <c r="C3" s="331"/>
    </row>
    <row r="4" spans="1:9" ht="30">
      <c r="B4" s="113" t="s">
        <v>2311</v>
      </c>
      <c r="C4" s="332"/>
    </row>
    <row r="5" spans="1:9" ht="15">
      <c r="B5" s="115" t="s">
        <v>2235</v>
      </c>
      <c r="C5" s="332"/>
    </row>
    <row r="6" spans="1:9" ht="15">
      <c r="B6" s="115" t="s">
        <v>2312</v>
      </c>
      <c r="C6" s="332"/>
    </row>
    <row r="7" spans="1:9" ht="30.75" thickBot="1">
      <c r="B7" s="116" t="s">
        <v>2313</v>
      </c>
      <c r="C7" s="333"/>
    </row>
    <row r="9" spans="1:9">
      <c r="B9" s="1" t="s">
        <v>106</v>
      </c>
    </row>
    <row r="11" spans="1:9">
      <c r="B11" s="6" t="s">
        <v>107</v>
      </c>
      <c r="C11" s="36" t="s">
        <v>108</v>
      </c>
      <c r="D11" s="6" t="s">
        <v>205</v>
      </c>
      <c r="E11" s="6" t="s">
        <v>110</v>
      </c>
      <c r="F11" s="8" t="s">
        <v>111</v>
      </c>
      <c r="G11" s="8" t="s">
        <v>112</v>
      </c>
      <c r="H11" s="8" t="s">
        <v>113</v>
      </c>
      <c r="I11" s="2" t="s">
        <v>206</v>
      </c>
    </row>
    <row r="12" spans="1:9">
      <c r="B12" s="2" t="s">
        <v>207</v>
      </c>
    </row>
    <row r="13" spans="1:9">
      <c r="B13" s="2" t="s">
        <v>115</v>
      </c>
    </row>
    <row r="14" spans="1:9">
      <c r="B14" s="1" t="s">
        <v>1686</v>
      </c>
      <c r="C14" s="15" t="s">
        <v>208</v>
      </c>
      <c r="D14" s="1" t="s">
        <v>225</v>
      </c>
      <c r="E14" s="1" t="s">
        <v>345</v>
      </c>
      <c r="F14" s="4">
        <v>540000</v>
      </c>
      <c r="G14" s="4">
        <v>5439.42</v>
      </c>
      <c r="H14" s="4">
        <v>4.47</v>
      </c>
    </row>
    <row r="15" spans="1:9">
      <c r="B15" s="1" t="s">
        <v>2072</v>
      </c>
      <c r="C15" s="15" t="s">
        <v>208</v>
      </c>
      <c r="D15" s="1" t="s">
        <v>245</v>
      </c>
      <c r="E15" s="1" t="s">
        <v>407</v>
      </c>
      <c r="F15" s="4">
        <v>133400</v>
      </c>
      <c r="G15" s="4">
        <v>4301.88</v>
      </c>
      <c r="H15" s="4">
        <v>3.54</v>
      </c>
    </row>
    <row r="16" spans="1:9">
      <c r="B16" s="1" t="s">
        <v>1992</v>
      </c>
      <c r="C16" s="15" t="s">
        <v>208</v>
      </c>
      <c r="D16" s="1" t="s">
        <v>321</v>
      </c>
      <c r="E16" s="1" t="s">
        <v>414</v>
      </c>
      <c r="F16" s="4">
        <v>3700000</v>
      </c>
      <c r="G16" s="4">
        <v>3938.65</v>
      </c>
      <c r="H16" s="4">
        <v>3.24</v>
      </c>
    </row>
    <row r="17" spans="2:8">
      <c r="B17" s="1" t="s">
        <v>2060</v>
      </c>
      <c r="C17" s="15" t="s">
        <v>208</v>
      </c>
      <c r="D17" s="1" t="s">
        <v>263</v>
      </c>
      <c r="E17" s="1" t="s">
        <v>411</v>
      </c>
      <c r="F17" s="4">
        <v>150000</v>
      </c>
      <c r="G17" s="4">
        <v>3922.43</v>
      </c>
      <c r="H17" s="4">
        <v>3.22</v>
      </c>
    </row>
    <row r="18" spans="2:8">
      <c r="B18" s="1" t="s">
        <v>2136</v>
      </c>
      <c r="C18" s="15" t="s">
        <v>208</v>
      </c>
      <c r="D18" s="1" t="s">
        <v>218</v>
      </c>
      <c r="E18" s="1" t="s">
        <v>514</v>
      </c>
      <c r="F18" s="4">
        <v>700000</v>
      </c>
      <c r="G18" s="4">
        <v>3845.1</v>
      </c>
      <c r="H18" s="4">
        <v>3.16</v>
      </c>
    </row>
    <row r="19" spans="2:8">
      <c r="B19" s="1" t="s">
        <v>1692</v>
      </c>
      <c r="C19" s="15" t="s">
        <v>208</v>
      </c>
      <c r="D19" s="1" t="s">
        <v>315</v>
      </c>
      <c r="E19" s="1" t="s">
        <v>338</v>
      </c>
      <c r="F19" s="4">
        <v>120000</v>
      </c>
      <c r="G19" s="4">
        <v>3733.44</v>
      </c>
      <c r="H19" s="4">
        <v>3.07</v>
      </c>
    </row>
    <row r="20" spans="2:8">
      <c r="B20" s="1" t="s">
        <v>2009</v>
      </c>
      <c r="C20" s="15" t="s">
        <v>208</v>
      </c>
      <c r="D20" s="1" t="s">
        <v>393</v>
      </c>
      <c r="E20" s="1" t="s">
        <v>398</v>
      </c>
      <c r="F20" s="4">
        <v>870000</v>
      </c>
      <c r="G20" s="4">
        <v>3542.64</v>
      </c>
      <c r="H20" s="4">
        <v>2.91</v>
      </c>
    </row>
    <row r="21" spans="2:8">
      <c r="B21" s="1" t="s">
        <v>2137</v>
      </c>
      <c r="C21" s="15" t="s">
        <v>208</v>
      </c>
      <c r="D21" s="1" t="s">
        <v>232</v>
      </c>
      <c r="E21" s="1" t="s">
        <v>515</v>
      </c>
      <c r="F21" s="4">
        <v>600000</v>
      </c>
      <c r="G21" s="4">
        <v>3142.5</v>
      </c>
      <c r="H21" s="4">
        <v>2.58</v>
      </c>
    </row>
    <row r="22" spans="2:8">
      <c r="B22" s="1" t="s">
        <v>1706</v>
      </c>
      <c r="C22" s="15" t="s">
        <v>208</v>
      </c>
      <c r="D22" s="1" t="s">
        <v>209</v>
      </c>
      <c r="E22" s="1" t="s">
        <v>210</v>
      </c>
      <c r="F22" s="4">
        <v>470000</v>
      </c>
      <c r="G22" s="4">
        <v>3114.93</v>
      </c>
      <c r="H22" s="4">
        <v>2.56</v>
      </c>
    </row>
    <row r="23" spans="2:8">
      <c r="B23" s="1" t="s">
        <v>2027</v>
      </c>
      <c r="C23" s="15" t="s">
        <v>208</v>
      </c>
      <c r="D23" s="1" t="s">
        <v>516</v>
      </c>
      <c r="E23" s="1" t="s">
        <v>517</v>
      </c>
      <c r="F23" s="4">
        <v>10000</v>
      </c>
      <c r="G23" s="4">
        <v>3066.55</v>
      </c>
      <c r="H23" s="4">
        <v>2.52</v>
      </c>
    </row>
    <row r="24" spans="2:8">
      <c r="B24" s="1" t="s">
        <v>2138</v>
      </c>
      <c r="C24" s="15" t="s">
        <v>208</v>
      </c>
      <c r="D24" s="1" t="s">
        <v>214</v>
      </c>
      <c r="E24" s="1" t="s">
        <v>518</v>
      </c>
      <c r="F24" s="4">
        <v>80000</v>
      </c>
      <c r="G24" s="4">
        <v>2914.84</v>
      </c>
      <c r="H24" s="4">
        <v>2.4</v>
      </c>
    </row>
    <row r="25" spans="2:8">
      <c r="B25" s="1" t="s">
        <v>2098</v>
      </c>
      <c r="C25" s="15" t="s">
        <v>208</v>
      </c>
      <c r="D25" s="1" t="s">
        <v>232</v>
      </c>
      <c r="E25" s="1" t="s">
        <v>439</v>
      </c>
      <c r="F25" s="4">
        <v>135000</v>
      </c>
      <c r="G25" s="4">
        <v>2795.31</v>
      </c>
      <c r="H25" s="4">
        <v>2.2999999999999998</v>
      </c>
    </row>
    <row r="26" spans="2:8">
      <c r="B26" s="1" t="s">
        <v>1672</v>
      </c>
      <c r="C26" s="15" t="s">
        <v>208</v>
      </c>
      <c r="D26" s="1" t="s">
        <v>243</v>
      </c>
      <c r="E26" s="1" t="s">
        <v>256</v>
      </c>
      <c r="F26" s="4">
        <v>140000</v>
      </c>
      <c r="G26" s="4">
        <v>2780.47</v>
      </c>
      <c r="H26" s="4">
        <v>2.29</v>
      </c>
    </row>
    <row r="27" spans="2:8">
      <c r="B27" s="1" t="s">
        <v>2069</v>
      </c>
      <c r="C27" s="15" t="s">
        <v>208</v>
      </c>
      <c r="D27" s="1" t="s">
        <v>487</v>
      </c>
      <c r="E27" s="1" t="s">
        <v>519</v>
      </c>
      <c r="F27" s="4">
        <v>1261000</v>
      </c>
      <c r="G27" s="4">
        <v>2770.42</v>
      </c>
      <c r="H27" s="4">
        <v>2.2799999999999998</v>
      </c>
    </row>
    <row r="28" spans="2:8">
      <c r="B28" s="1" t="s">
        <v>2139</v>
      </c>
      <c r="C28" s="15" t="s">
        <v>208</v>
      </c>
      <c r="D28" s="1" t="s">
        <v>251</v>
      </c>
      <c r="E28" s="1" t="s">
        <v>520</v>
      </c>
      <c r="F28" s="4">
        <v>120798</v>
      </c>
      <c r="G28" s="4">
        <v>2740.85</v>
      </c>
      <c r="H28" s="4">
        <v>2.25</v>
      </c>
    </row>
    <row r="29" spans="2:8">
      <c r="B29" s="1" t="s">
        <v>2022</v>
      </c>
      <c r="C29" s="15" t="s">
        <v>208</v>
      </c>
      <c r="D29" s="1" t="s">
        <v>209</v>
      </c>
      <c r="E29" s="1" t="s">
        <v>426</v>
      </c>
      <c r="F29" s="4">
        <v>3000000</v>
      </c>
      <c r="G29" s="4">
        <v>2617.5</v>
      </c>
      <c r="H29" s="4">
        <v>2.15</v>
      </c>
    </row>
    <row r="30" spans="2:8">
      <c r="B30" s="1" t="s">
        <v>2059</v>
      </c>
      <c r="C30" s="15" t="s">
        <v>208</v>
      </c>
      <c r="D30" s="1" t="s">
        <v>214</v>
      </c>
      <c r="E30" s="1" t="s">
        <v>234</v>
      </c>
      <c r="F30" s="4">
        <v>100000</v>
      </c>
      <c r="G30" s="4">
        <v>2542.9499999999998</v>
      </c>
      <c r="H30" s="4">
        <v>2.09</v>
      </c>
    </row>
    <row r="31" spans="2:8">
      <c r="B31" s="1" t="s">
        <v>2049</v>
      </c>
      <c r="C31" s="15" t="s">
        <v>208</v>
      </c>
      <c r="D31" s="1" t="s">
        <v>241</v>
      </c>
      <c r="E31" s="1" t="s">
        <v>521</v>
      </c>
      <c r="F31" s="4">
        <v>270000</v>
      </c>
      <c r="G31" s="4">
        <v>2519.37</v>
      </c>
      <c r="H31" s="4">
        <v>2.0699999999999998</v>
      </c>
    </row>
    <row r="32" spans="2:8">
      <c r="B32" s="1" t="s">
        <v>2011</v>
      </c>
      <c r="C32" s="15" t="s">
        <v>208</v>
      </c>
      <c r="D32" s="1" t="s">
        <v>218</v>
      </c>
      <c r="E32" s="1" t="s">
        <v>522</v>
      </c>
      <c r="F32" s="4">
        <v>1500000</v>
      </c>
      <c r="G32" s="4">
        <v>2445</v>
      </c>
      <c r="H32" s="4">
        <v>2.0099999999999998</v>
      </c>
    </row>
    <row r="33" spans="2:8">
      <c r="B33" s="1" t="s">
        <v>1695</v>
      </c>
      <c r="C33" s="15" t="s">
        <v>208</v>
      </c>
      <c r="D33" s="1" t="s">
        <v>232</v>
      </c>
      <c r="E33" s="1" t="s">
        <v>233</v>
      </c>
      <c r="F33" s="4">
        <v>45000</v>
      </c>
      <c r="G33" s="4">
        <v>2389.12</v>
      </c>
      <c r="H33" s="4">
        <v>1.96</v>
      </c>
    </row>
    <row r="34" spans="2:8">
      <c r="B34" s="1" t="s">
        <v>2077</v>
      </c>
      <c r="C34" s="15" t="s">
        <v>208</v>
      </c>
      <c r="D34" s="1" t="s">
        <v>266</v>
      </c>
      <c r="E34" s="1" t="s">
        <v>493</v>
      </c>
      <c r="F34" s="4">
        <v>85000</v>
      </c>
      <c r="G34" s="4">
        <v>2350.9699999999998</v>
      </c>
      <c r="H34" s="4">
        <v>1.93</v>
      </c>
    </row>
    <row r="35" spans="2:8">
      <c r="B35" s="1" t="s">
        <v>2065</v>
      </c>
      <c r="C35" s="15" t="s">
        <v>208</v>
      </c>
      <c r="D35" s="1" t="s">
        <v>227</v>
      </c>
      <c r="E35" s="1" t="s">
        <v>293</v>
      </c>
      <c r="F35" s="4">
        <v>102700</v>
      </c>
      <c r="G35" s="4">
        <v>2339.1</v>
      </c>
      <c r="H35" s="4">
        <v>1.92</v>
      </c>
    </row>
    <row r="36" spans="2:8">
      <c r="B36" s="1" t="s">
        <v>2110</v>
      </c>
      <c r="C36" s="15" t="s">
        <v>208</v>
      </c>
      <c r="D36" s="1" t="s">
        <v>251</v>
      </c>
      <c r="E36" s="1" t="s">
        <v>436</v>
      </c>
      <c r="F36" s="4">
        <v>120000</v>
      </c>
      <c r="G36" s="4">
        <v>2311.98</v>
      </c>
      <c r="H36" s="4">
        <v>1.9</v>
      </c>
    </row>
    <row r="37" spans="2:8">
      <c r="B37" s="1" t="s">
        <v>2006</v>
      </c>
      <c r="C37" s="15" t="s">
        <v>208</v>
      </c>
      <c r="D37" s="1" t="s">
        <v>221</v>
      </c>
      <c r="E37" s="1" t="s">
        <v>523</v>
      </c>
      <c r="F37" s="4">
        <v>305000</v>
      </c>
      <c r="G37" s="4">
        <v>2260.1999999999998</v>
      </c>
      <c r="H37" s="4">
        <v>1.86</v>
      </c>
    </row>
    <row r="38" spans="2:8">
      <c r="B38" s="1" t="s">
        <v>2078</v>
      </c>
      <c r="C38" s="15" t="s">
        <v>208</v>
      </c>
      <c r="D38" s="1" t="s">
        <v>249</v>
      </c>
      <c r="E38" s="1" t="s">
        <v>250</v>
      </c>
      <c r="F38" s="4">
        <v>294200</v>
      </c>
      <c r="G38" s="4">
        <v>2240.04</v>
      </c>
      <c r="H38" s="4">
        <v>1.84</v>
      </c>
    </row>
    <row r="39" spans="2:8">
      <c r="B39" s="1" t="s">
        <v>2044</v>
      </c>
      <c r="C39" s="15" t="s">
        <v>208</v>
      </c>
      <c r="D39" s="1" t="s">
        <v>214</v>
      </c>
      <c r="E39" s="1" t="s">
        <v>524</v>
      </c>
      <c r="F39" s="4">
        <v>115000</v>
      </c>
      <c r="G39" s="4">
        <v>2236</v>
      </c>
      <c r="H39" s="4">
        <v>1.84</v>
      </c>
    </row>
    <row r="40" spans="2:8">
      <c r="B40" s="1" t="s">
        <v>1995</v>
      </c>
      <c r="C40" s="15" t="s">
        <v>208</v>
      </c>
      <c r="D40" s="1" t="s">
        <v>299</v>
      </c>
      <c r="E40" s="1" t="s">
        <v>485</v>
      </c>
      <c r="F40" s="4">
        <v>70000</v>
      </c>
      <c r="G40" s="4">
        <v>2218.13</v>
      </c>
      <c r="H40" s="4">
        <v>1.82</v>
      </c>
    </row>
    <row r="41" spans="2:8">
      <c r="B41" s="1" t="s">
        <v>2029</v>
      </c>
      <c r="C41" s="15" t="s">
        <v>208</v>
      </c>
      <c r="D41" s="1" t="s">
        <v>239</v>
      </c>
      <c r="E41" s="1" t="s">
        <v>240</v>
      </c>
      <c r="F41" s="4">
        <v>400000</v>
      </c>
      <c r="G41" s="4">
        <v>2145.1999999999998</v>
      </c>
      <c r="H41" s="4">
        <v>1.76</v>
      </c>
    </row>
    <row r="42" spans="2:8">
      <c r="B42" s="1" t="s">
        <v>2140</v>
      </c>
      <c r="C42" s="15" t="s">
        <v>208</v>
      </c>
      <c r="D42" s="1" t="s">
        <v>266</v>
      </c>
      <c r="E42" s="1" t="s">
        <v>525</v>
      </c>
      <c r="F42" s="4">
        <v>250000</v>
      </c>
      <c r="G42" s="4">
        <v>2129.13</v>
      </c>
      <c r="H42" s="4">
        <v>1.75</v>
      </c>
    </row>
    <row r="43" spans="2:8">
      <c r="B43" s="1" t="s">
        <v>2033</v>
      </c>
      <c r="C43" s="15" t="s">
        <v>208</v>
      </c>
      <c r="D43" s="1" t="s">
        <v>232</v>
      </c>
      <c r="E43" s="1" t="s">
        <v>259</v>
      </c>
      <c r="F43" s="4">
        <v>70000</v>
      </c>
      <c r="G43" s="4">
        <v>2092.44</v>
      </c>
      <c r="H43" s="4">
        <v>1.72</v>
      </c>
    </row>
    <row r="44" spans="2:8">
      <c r="B44" s="1" t="s">
        <v>2036</v>
      </c>
      <c r="C44" s="15" t="s">
        <v>208</v>
      </c>
      <c r="D44" s="1" t="s">
        <v>209</v>
      </c>
      <c r="E44" s="1" t="s">
        <v>526</v>
      </c>
      <c r="F44" s="4">
        <v>1177000</v>
      </c>
      <c r="G44" s="4">
        <v>2028.56</v>
      </c>
      <c r="H44" s="4">
        <v>1.67</v>
      </c>
    </row>
    <row r="45" spans="2:8">
      <c r="B45" s="1" t="s">
        <v>2096</v>
      </c>
      <c r="C45" s="15" t="s">
        <v>208</v>
      </c>
      <c r="D45" s="1" t="s">
        <v>221</v>
      </c>
      <c r="E45" s="1" t="s">
        <v>527</v>
      </c>
      <c r="F45" s="4">
        <v>131000</v>
      </c>
      <c r="G45" s="4">
        <v>1955.18</v>
      </c>
      <c r="H45" s="4">
        <v>1.61</v>
      </c>
    </row>
    <row r="46" spans="2:8">
      <c r="B46" s="1" t="s">
        <v>1697</v>
      </c>
      <c r="C46" s="15" t="s">
        <v>208</v>
      </c>
      <c r="D46" s="1" t="s">
        <v>214</v>
      </c>
      <c r="E46" s="1" t="s">
        <v>335</v>
      </c>
      <c r="F46" s="4">
        <v>200000</v>
      </c>
      <c r="G46" s="4">
        <v>1890.4</v>
      </c>
      <c r="H46" s="4">
        <v>1.55</v>
      </c>
    </row>
    <row r="47" spans="2:8">
      <c r="B47" s="1" t="s">
        <v>2141</v>
      </c>
      <c r="C47" s="15" t="s">
        <v>208</v>
      </c>
      <c r="D47" s="1" t="s">
        <v>227</v>
      </c>
      <c r="E47" s="1" t="s">
        <v>528</v>
      </c>
      <c r="F47" s="4">
        <v>150000</v>
      </c>
      <c r="G47" s="4">
        <v>1880.03</v>
      </c>
      <c r="H47" s="4">
        <v>1.55</v>
      </c>
    </row>
    <row r="48" spans="2:8">
      <c r="B48" s="1" t="s">
        <v>1698</v>
      </c>
      <c r="C48" s="15" t="s">
        <v>208</v>
      </c>
      <c r="D48" s="1" t="s">
        <v>209</v>
      </c>
      <c r="E48" s="1" t="s">
        <v>220</v>
      </c>
      <c r="F48" s="4">
        <v>250000</v>
      </c>
      <c r="G48" s="4">
        <v>1876.75</v>
      </c>
      <c r="H48" s="4">
        <v>1.54</v>
      </c>
    </row>
    <row r="49" spans="2:8">
      <c r="B49" s="1" t="s">
        <v>2071</v>
      </c>
      <c r="C49" s="15" t="s">
        <v>208</v>
      </c>
      <c r="D49" s="1" t="s">
        <v>405</v>
      </c>
      <c r="E49" s="1" t="s">
        <v>406</v>
      </c>
      <c r="F49" s="4">
        <v>650000</v>
      </c>
      <c r="G49" s="4">
        <v>1869.4</v>
      </c>
      <c r="H49" s="4">
        <v>1.54</v>
      </c>
    </row>
    <row r="50" spans="2:8">
      <c r="B50" s="1" t="s">
        <v>2142</v>
      </c>
      <c r="C50" s="15" t="s">
        <v>208</v>
      </c>
      <c r="D50" s="1" t="s">
        <v>251</v>
      </c>
      <c r="E50" s="1" t="s">
        <v>529</v>
      </c>
      <c r="F50" s="4">
        <v>97000</v>
      </c>
      <c r="G50" s="4">
        <v>1818.94</v>
      </c>
      <c r="H50" s="4">
        <v>1.5</v>
      </c>
    </row>
    <row r="51" spans="2:8">
      <c r="B51" s="1" t="s">
        <v>1690</v>
      </c>
      <c r="C51" s="15" t="s">
        <v>208</v>
      </c>
      <c r="D51" s="1" t="s">
        <v>227</v>
      </c>
      <c r="E51" s="1" t="s">
        <v>272</v>
      </c>
      <c r="F51" s="4">
        <v>7052</v>
      </c>
      <c r="G51" s="4">
        <v>1800.81</v>
      </c>
      <c r="H51" s="4">
        <v>1.48</v>
      </c>
    </row>
    <row r="52" spans="2:8">
      <c r="B52" s="1" t="s">
        <v>2143</v>
      </c>
      <c r="C52" s="15" t="s">
        <v>208</v>
      </c>
      <c r="D52" s="1" t="s">
        <v>245</v>
      </c>
      <c r="E52" s="1" t="s">
        <v>530</v>
      </c>
      <c r="F52" s="4">
        <v>100000</v>
      </c>
      <c r="G52" s="4">
        <v>1754.95</v>
      </c>
      <c r="H52" s="4">
        <v>1.44</v>
      </c>
    </row>
    <row r="53" spans="2:8">
      <c r="B53" s="1" t="s">
        <v>2144</v>
      </c>
      <c r="C53" s="15" t="s">
        <v>208</v>
      </c>
      <c r="D53" s="1" t="s">
        <v>209</v>
      </c>
      <c r="E53" s="1" t="s">
        <v>428</v>
      </c>
      <c r="F53" s="4">
        <v>752350</v>
      </c>
      <c r="G53" s="4">
        <v>1611.53</v>
      </c>
      <c r="H53" s="4">
        <v>1.32</v>
      </c>
    </row>
    <row r="54" spans="2:8">
      <c r="B54" s="1" t="s">
        <v>2028</v>
      </c>
      <c r="C54" s="15" t="s">
        <v>208</v>
      </c>
      <c r="D54" s="1" t="s">
        <v>239</v>
      </c>
      <c r="E54" s="1" t="s">
        <v>257</v>
      </c>
      <c r="F54" s="4">
        <v>300000</v>
      </c>
      <c r="G54" s="4">
        <v>1586.55</v>
      </c>
      <c r="H54" s="4">
        <v>1.3</v>
      </c>
    </row>
    <row r="55" spans="2:8">
      <c r="B55" s="1" t="s">
        <v>2030</v>
      </c>
      <c r="C55" s="15" t="s">
        <v>208</v>
      </c>
      <c r="D55" s="1" t="s">
        <v>251</v>
      </c>
      <c r="E55" s="1" t="s">
        <v>482</v>
      </c>
      <c r="F55" s="4">
        <v>200000</v>
      </c>
      <c r="G55" s="4">
        <v>1573.8</v>
      </c>
      <c r="H55" s="4">
        <v>1.29</v>
      </c>
    </row>
    <row r="56" spans="2:8">
      <c r="B56" s="1" t="s">
        <v>2109</v>
      </c>
      <c r="C56" s="15" t="s">
        <v>208</v>
      </c>
      <c r="D56" s="1" t="s">
        <v>487</v>
      </c>
      <c r="E56" s="1" t="s">
        <v>531</v>
      </c>
      <c r="F56" s="4">
        <v>601854</v>
      </c>
      <c r="G56" s="4">
        <v>1558.5</v>
      </c>
      <c r="H56" s="4">
        <v>1.28</v>
      </c>
    </row>
    <row r="57" spans="2:8">
      <c r="B57" s="1" t="s">
        <v>2055</v>
      </c>
      <c r="C57" s="15" t="s">
        <v>208</v>
      </c>
      <c r="D57" s="1" t="s">
        <v>299</v>
      </c>
      <c r="E57" s="1" t="s">
        <v>490</v>
      </c>
      <c r="F57" s="4">
        <v>50000</v>
      </c>
      <c r="G57" s="4">
        <v>1478.08</v>
      </c>
      <c r="H57" s="4">
        <v>1.22</v>
      </c>
    </row>
    <row r="58" spans="2:8">
      <c r="B58" s="1" t="s">
        <v>2111</v>
      </c>
      <c r="C58" s="15" t="s">
        <v>208</v>
      </c>
      <c r="D58" s="1" t="s">
        <v>221</v>
      </c>
      <c r="E58" s="1" t="s">
        <v>532</v>
      </c>
      <c r="F58" s="4">
        <v>240002</v>
      </c>
      <c r="G58" s="4">
        <v>1452.13</v>
      </c>
      <c r="H58" s="4">
        <v>1.19</v>
      </c>
    </row>
    <row r="59" spans="2:8">
      <c r="B59" s="1" t="s">
        <v>1682</v>
      </c>
      <c r="C59" s="15" t="s">
        <v>208</v>
      </c>
      <c r="D59" s="1" t="s">
        <v>266</v>
      </c>
      <c r="E59" s="1" t="s">
        <v>341</v>
      </c>
      <c r="F59" s="4">
        <v>30000</v>
      </c>
      <c r="G59" s="4">
        <v>1303.6400000000001</v>
      </c>
      <c r="H59" s="4">
        <v>1.07</v>
      </c>
    </row>
    <row r="60" spans="2:8">
      <c r="B60" s="1" t="s">
        <v>2064</v>
      </c>
      <c r="C60" s="15" t="s">
        <v>208</v>
      </c>
      <c r="D60" s="1" t="s">
        <v>321</v>
      </c>
      <c r="E60" s="1" t="s">
        <v>533</v>
      </c>
      <c r="F60" s="4">
        <v>175000</v>
      </c>
      <c r="G60" s="4">
        <v>1198.23</v>
      </c>
      <c r="H60" s="4">
        <v>0.99</v>
      </c>
    </row>
    <row r="61" spans="2:8">
      <c r="B61" s="1" t="s">
        <v>2073</v>
      </c>
      <c r="C61" s="15" t="s">
        <v>208</v>
      </c>
      <c r="D61" s="1" t="s">
        <v>294</v>
      </c>
      <c r="E61" s="1" t="s">
        <v>489</v>
      </c>
      <c r="F61" s="4">
        <v>83300</v>
      </c>
      <c r="G61" s="4">
        <v>1186.1500000000001</v>
      </c>
      <c r="H61" s="4">
        <v>0.98</v>
      </c>
    </row>
    <row r="62" spans="2:8">
      <c r="B62" s="1" t="s">
        <v>2034</v>
      </c>
      <c r="C62" s="15" t="s">
        <v>208</v>
      </c>
      <c r="D62" s="1" t="s">
        <v>221</v>
      </c>
      <c r="E62" s="1" t="s">
        <v>534</v>
      </c>
      <c r="F62" s="4">
        <v>500000</v>
      </c>
      <c r="G62" s="4">
        <v>1110.25</v>
      </c>
      <c r="H62" s="4">
        <v>0.91</v>
      </c>
    </row>
    <row r="63" spans="2:8">
      <c r="B63" s="1" t="s">
        <v>2021</v>
      </c>
      <c r="C63" s="15" t="s">
        <v>208</v>
      </c>
      <c r="D63" s="1" t="s">
        <v>239</v>
      </c>
      <c r="E63" s="1" t="s">
        <v>402</v>
      </c>
      <c r="F63" s="4">
        <v>680000</v>
      </c>
      <c r="G63" s="4">
        <v>1087.6600000000001</v>
      </c>
      <c r="H63" s="4">
        <v>0.89</v>
      </c>
    </row>
    <row r="64" spans="2:8">
      <c r="B64" s="1" t="s">
        <v>1675</v>
      </c>
      <c r="C64" s="15" t="s">
        <v>208</v>
      </c>
      <c r="D64" s="1" t="s">
        <v>263</v>
      </c>
      <c r="E64" s="1" t="s">
        <v>264</v>
      </c>
      <c r="F64" s="4">
        <v>20000</v>
      </c>
      <c r="G64" s="4">
        <v>1059.44</v>
      </c>
      <c r="H64" s="4">
        <v>0.87</v>
      </c>
    </row>
    <row r="65" spans="2:8">
      <c r="B65" s="2" t="s">
        <v>273</v>
      </c>
      <c r="C65" s="35"/>
      <c r="D65" s="2"/>
      <c r="E65" s="2"/>
      <c r="F65" s="10"/>
      <c r="G65" s="10">
        <f>SUM(G11:G64)</f>
        <v>119967.53999999996</v>
      </c>
      <c r="H65" s="10">
        <f>SUM(H11:H64)</f>
        <v>98.6</v>
      </c>
    </row>
    <row r="66" spans="2:8">
      <c r="B66" s="2" t="s">
        <v>274</v>
      </c>
      <c r="C66" s="35"/>
      <c r="D66" s="2"/>
      <c r="E66" s="2"/>
      <c r="F66" s="10"/>
      <c r="G66" s="10">
        <v>1083.2</v>
      </c>
      <c r="H66" s="10">
        <v>0.89</v>
      </c>
    </row>
    <row r="67" spans="2:8">
      <c r="B67" s="2" t="s">
        <v>186</v>
      </c>
      <c r="C67" s="35"/>
      <c r="D67" s="2"/>
      <c r="E67" s="2"/>
      <c r="F67" s="10"/>
      <c r="G67" s="10">
        <v>121050.73999999999</v>
      </c>
      <c r="H67" s="10">
        <v>99.52</v>
      </c>
    </row>
    <row r="68" spans="2:8">
      <c r="B68" s="2" t="s">
        <v>325</v>
      </c>
      <c r="C68" s="35"/>
      <c r="D68" s="2"/>
      <c r="E68" s="2"/>
      <c r="F68" s="10"/>
      <c r="G68" s="10">
        <v>580.59815909000167</v>
      </c>
      <c r="H68" s="10">
        <v>0.48000000000000398</v>
      </c>
    </row>
    <row r="69" spans="2:8">
      <c r="B69" s="2" t="s">
        <v>188</v>
      </c>
      <c r="C69" s="35"/>
      <c r="D69" s="2"/>
      <c r="E69" s="2"/>
      <c r="F69" s="10"/>
      <c r="G69" s="10">
        <v>121631.33815909</v>
      </c>
      <c r="H69" s="10">
        <v>100</v>
      </c>
    </row>
    <row r="70" spans="2:8">
      <c r="B70" s="1" t="s">
        <v>189</v>
      </c>
    </row>
    <row r="71" spans="2:8">
      <c r="B71" s="1" t="s">
        <v>190</v>
      </c>
    </row>
    <row r="73" spans="2:8" ht="25.5">
      <c r="B73" s="11" t="s">
        <v>191</v>
      </c>
      <c r="C73" s="15" t="s">
        <v>192</v>
      </c>
    </row>
    <row r="74" spans="2:8">
      <c r="B74" s="2"/>
    </row>
    <row r="75" spans="2:8">
      <c r="B75" s="2" t="s">
        <v>193</v>
      </c>
    </row>
    <row r="76" spans="2:8">
      <c r="B76" s="2" t="s">
        <v>275</v>
      </c>
    </row>
    <row r="77" spans="2:8">
      <c r="B77" s="2" t="s">
        <v>194</v>
      </c>
    </row>
    <row r="78" spans="2:8">
      <c r="B78" s="2" t="s">
        <v>535</v>
      </c>
      <c r="C78" s="35"/>
    </row>
    <row r="79" spans="2:8">
      <c r="B79" s="2" t="s">
        <v>536</v>
      </c>
      <c r="C79" s="35"/>
    </row>
    <row r="80" spans="2:8">
      <c r="B80" s="2" t="s">
        <v>537</v>
      </c>
      <c r="C80" s="35"/>
    </row>
    <row r="81" spans="2:8">
      <c r="B81" s="2" t="s">
        <v>538</v>
      </c>
      <c r="C81" s="35"/>
    </row>
    <row r="82" spans="2:8">
      <c r="B82" s="2" t="s">
        <v>539</v>
      </c>
      <c r="C82" s="35"/>
    </row>
    <row r="83" spans="2:8">
      <c r="B83" s="2" t="s">
        <v>540</v>
      </c>
      <c r="C83" s="35"/>
    </row>
    <row r="84" spans="2:8">
      <c r="B84" s="2" t="s">
        <v>541</v>
      </c>
      <c r="C84" s="35"/>
    </row>
    <row r="85" spans="2:8">
      <c r="B85" s="2" t="s">
        <v>542</v>
      </c>
      <c r="C85" s="35"/>
    </row>
    <row r="86" spans="2:8" s="100" customFormat="1">
      <c r="B86" s="101" t="s">
        <v>2210</v>
      </c>
      <c r="C86" s="102"/>
      <c r="F86" s="103"/>
      <c r="G86" s="103"/>
      <c r="H86" s="103"/>
    </row>
    <row r="87" spans="2:8" s="100" customFormat="1">
      <c r="B87" s="101" t="s">
        <v>203</v>
      </c>
      <c r="C87" s="104"/>
      <c r="F87" s="103"/>
      <c r="G87" s="103"/>
      <c r="H87" s="103"/>
    </row>
    <row r="88" spans="2:8" s="100" customFormat="1">
      <c r="B88" s="101" t="s">
        <v>204</v>
      </c>
      <c r="C88" s="104"/>
      <c r="F88" s="103"/>
      <c r="G88" s="103"/>
      <c r="H88" s="103"/>
    </row>
  </sheetData>
  <mergeCells count="2">
    <mergeCell ref="B1:E1"/>
    <mergeCell ref="C3:C7"/>
  </mergeCells>
  <hyperlinks>
    <hyperlink ref="A1" location="Index!A1" display="Index" xr:uid="{A94CA262-C7EC-49B5-81E1-0BF1D4D55617}"/>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F2292-BAFF-4CED-95AD-52B86CBF08AE}">
  <sheetPr codeName="Sheet93"/>
  <dimension ref="A1:I80"/>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00" t="s">
        <v>96</v>
      </c>
      <c r="C1" s="300"/>
      <c r="D1" s="300"/>
      <c r="E1" s="300"/>
    </row>
    <row r="2" spans="1:9" ht="13.5" thickBot="1"/>
    <row r="3" spans="1:9" ht="15">
      <c r="B3" s="106" t="s">
        <v>2307</v>
      </c>
      <c r="C3" s="319"/>
    </row>
    <row r="4" spans="1:9" ht="30">
      <c r="B4" s="108" t="s">
        <v>2308</v>
      </c>
      <c r="C4" s="320"/>
    </row>
    <row r="5" spans="1:9" ht="15">
      <c r="B5" s="107"/>
      <c r="C5" s="320"/>
    </row>
    <row r="6" spans="1:9" ht="15">
      <c r="B6" s="108" t="s">
        <v>2235</v>
      </c>
      <c r="C6" s="320"/>
    </row>
    <row r="7" spans="1:9" ht="15">
      <c r="B7" s="108" t="s">
        <v>2236</v>
      </c>
      <c r="C7" s="320"/>
    </row>
    <row r="8" spans="1:9" ht="30.75" thickBot="1">
      <c r="B8" s="109" t="s">
        <v>2309</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2081</v>
      </c>
      <c r="C15" s="15" t="s">
        <v>208</v>
      </c>
      <c r="D15" s="1" t="s">
        <v>280</v>
      </c>
      <c r="E15" s="1" t="s">
        <v>281</v>
      </c>
      <c r="F15" s="4">
        <v>2732913</v>
      </c>
      <c r="G15" s="4">
        <v>7176.63</v>
      </c>
      <c r="H15" s="4">
        <v>5.91</v>
      </c>
    </row>
    <row r="16" spans="1:9">
      <c r="B16" s="1" t="s">
        <v>2118</v>
      </c>
      <c r="C16" s="15" t="s">
        <v>208</v>
      </c>
      <c r="D16" s="1" t="s">
        <v>282</v>
      </c>
      <c r="E16" s="1" t="s">
        <v>283</v>
      </c>
      <c r="F16" s="4">
        <v>258492</v>
      </c>
      <c r="G16" s="4">
        <v>6686.93</v>
      </c>
      <c r="H16" s="4">
        <v>5.51</v>
      </c>
    </row>
    <row r="17" spans="2:8">
      <c r="B17" s="1" t="s">
        <v>2079</v>
      </c>
      <c r="C17" s="15" t="s">
        <v>208</v>
      </c>
      <c r="D17" s="1" t="s">
        <v>245</v>
      </c>
      <c r="E17" s="1" t="s">
        <v>284</v>
      </c>
      <c r="F17" s="4">
        <v>241480</v>
      </c>
      <c r="G17" s="4">
        <v>5854.2</v>
      </c>
      <c r="H17" s="4">
        <v>4.82</v>
      </c>
    </row>
    <row r="18" spans="2:8">
      <c r="B18" s="1" t="s">
        <v>2083</v>
      </c>
      <c r="C18" s="15" t="s">
        <v>208</v>
      </c>
      <c r="D18" s="1" t="s">
        <v>285</v>
      </c>
      <c r="E18" s="1" t="s">
        <v>286</v>
      </c>
      <c r="F18" s="4">
        <v>774686</v>
      </c>
      <c r="G18" s="4">
        <v>5291.88</v>
      </c>
      <c r="H18" s="4">
        <v>4.3600000000000003</v>
      </c>
    </row>
    <row r="19" spans="2:8">
      <c r="B19" s="1" t="s">
        <v>2119</v>
      </c>
      <c r="C19" s="15" t="s">
        <v>208</v>
      </c>
      <c r="D19" s="1" t="s">
        <v>225</v>
      </c>
      <c r="E19" s="1" t="s">
        <v>237</v>
      </c>
      <c r="F19" s="4">
        <v>2400000</v>
      </c>
      <c r="G19" s="4">
        <v>4868.3999999999996</v>
      </c>
      <c r="H19" s="4">
        <v>4.01</v>
      </c>
    </row>
    <row r="20" spans="2:8">
      <c r="B20" s="1" t="s">
        <v>2084</v>
      </c>
      <c r="C20" s="15" t="s">
        <v>208</v>
      </c>
      <c r="D20" s="1" t="s">
        <v>221</v>
      </c>
      <c r="E20" s="1" t="s">
        <v>287</v>
      </c>
      <c r="F20" s="4">
        <v>390114</v>
      </c>
      <c r="G20" s="4">
        <v>4627.92</v>
      </c>
      <c r="H20" s="4">
        <v>3.81</v>
      </c>
    </row>
    <row r="21" spans="2:8">
      <c r="B21" s="1" t="s">
        <v>2115</v>
      </c>
      <c r="C21" s="15" t="s">
        <v>208</v>
      </c>
      <c r="D21" s="1" t="s">
        <v>251</v>
      </c>
      <c r="E21" s="1" t="s">
        <v>288</v>
      </c>
      <c r="F21" s="4">
        <v>121903</v>
      </c>
      <c r="G21" s="4">
        <v>4528.21</v>
      </c>
      <c r="H21" s="4">
        <v>3.73</v>
      </c>
    </row>
    <row r="22" spans="2:8">
      <c r="B22" s="1" t="s">
        <v>2120</v>
      </c>
      <c r="C22" s="15" t="s">
        <v>208</v>
      </c>
      <c r="D22" s="1" t="s">
        <v>243</v>
      </c>
      <c r="E22" s="1" t="s">
        <v>289</v>
      </c>
      <c r="F22" s="4">
        <v>1640000</v>
      </c>
      <c r="G22" s="4">
        <v>4427.18</v>
      </c>
      <c r="H22" s="4">
        <v>3.65</v>
      </c>
    </row>
    <row r="23" spans="2:8">
      <c r="B23" s="1" t="s">
        <v>2105</v>
      </c>
      <c r="C23" s="15" t="s">
        <v>208</v>
      </c>
      <c r="D23" s="1" t="s">
        <v>263</v>
      </c>
      <c r="E23" s="1" t="s">
        <v>290</v>
      </c>
      <c r="F23" s="4">
        <v>1310000</v>
      </c>
      <c r="G23" s="4">
        <v>4103.58</v>
      </c>
      <c r="H23" s="4">
        <v>3.38</v>
      </c>
    </row>
    <row r="24" spans="2:8">
      <c r="B24" s="1" t="s">
        <v>1685</v>
      </c>
      <c r="C24" s="15" t="s">
        <v>208</v>
      </c>
      <c r="D24" s="1" t="s">
        <v>227</v>
      </c>
      <c r="E24" s="1" t="s">
        <v>291</v>
      </c>
      <c r="F24" s="4">
        <v>665000</v>
      </c>
      <c r="G24" s="4">
        <v>4058.16</v>
      </c>
      <c r="H24" s="4">
        <v>3.34</v>
      </c>
    </row>
    <row r="25" spans="2:8">
      <c r="B25" s="1" t="s">
        <v>2085</v>
      </c>
      <c r="C25" s="15" t="s">
        <v>208</v>
      </c>
      <c r="D25" s="1" t="s">
        <v>227</v>
      </c>
      <c r="E25" s="1" t="s">
        <v>292</v>
      </c>
      <c r="F25" s="4">
        <v>371752</v>
      </c>
      <c r="G25" s="4">
        <v>3635.92</v>
      </c>
      <c r="H25" s="4">
        <v>2.99</v>
      </c>
    </row>
    <row r="26" spans="2:8">
      <c r="B26" s="1" t="s">
        <v>2065</v>
      </c>
      <c r="C26" s="15" t="s">
        <v>208</v>
      </c>
      <c r="D26" s="1" t="s">
        <v>227</v>
      </c>
      <c r="E26" s="1" t="s">
        <v>293</v>
      </c>
      <c r="F26" s="4">
        <v>157389</v>
      </c>
      <c r="G26" s="4">
        <v>3584.69</v>
      </c>
      <c r="H26" s="4">
        <v>2.95</v>
      </c>
    </row>
    <row r="27" spans="2:8">
      <c r="B27" s="1" t="s">
        <v>2121</v>
      </c>
      <c r="C27" s="15" t="s">
        <v>208</v>
      </c>
      <c r="D27" s="1" t="s">
        <v>294</v>
      </c>
      <c r="E27" s="1" t="s">
        <v>295</v>
      </c>
      <c r="F27" s="4">
        <v>325000</v>
      </c>
      <c r="G27" s="4">
        <v>3429.56</v>
      </c>
      <c r="H27" s="4">
        <v>2.82</v>
      </c>
    </row>
    <row r="28" spans="2:8">
      <c r="B28" s="1" t="s">
        <v>2122</v>
      </c>
      <c r="C28" s="15" t="s">
        <v>208</v>
      </c>
      <c r="D28" s="1" t="s">
        <v>214</v>
      </c>
      <c r="E28" s="1" t="s">
        <v>296</v>
      </c>
      <c r="F28" s="4">
        <v>1357368</v>
      </c>
      <c r="G28" s="4">
        <v>3302.48</v>
      </c>
      <c r="H28" s="4">
        <v>2.72</v>
      </c>
    </row>
    <row r="29" spans="2:8">
      <c r="B29" s="1" t="s">
        <v>2062</v>
      </c>
      <c r="C29" s="15" t="s">
        <v>208</v>
      </c>
      <c r="D29" s="1" t="s">
        <v>239</v>
      </c>
      <c r="E29" s="1" t="s">
        <v>297</v>
      </c>
      <c r="F29" s="4">
        <v>1200000</v>
      </c>
      <c r="G29" s="4">
        <v>3252.6</v>
      </c>
      <c r="H29" s="4">
        <v>2.68</v>
      </c>
    </row>
    <row r="30" spans="2:8">
      <c r="B30" s="1" t="s">
        <v>2123</v>
      </c>
      <c r="C30" s="15" t="s">
        <v>208</v>
      </c>
      <c r="D30" s="1" t="s">
        <v>261</v>
      </c>
      <c r="E30" s="1" t="s">
        <v>298</v>
      </c>
      <c r="F30" s="4">
        <v>637100</v>
      </c>
      <c r="G30" s="4">
        <v>3027.18</v>
      </c>
      <c r="H30" s="4">
        <v>2.4900000000000002</v>
      </c>
    </row>
    <row r="31" spans="2:8">
      <c r="B31" s="1" t="s">
        <v>2124</v>
      </c>
      <c r="C31" s="15" t="s">
        <v>208</v>
      </c>
      <c r="D31" s="1" t="s">
        <v>299</v>
      </c>
      <c r="E31" s="1" t="s">
        <v>300</v>
      </c>
      <c r="F31" s="4">
        <v>1602000</v>
      </c>
      <c r="G31" s="4">
        <v>2928.46</v>
      </c>
      <c r="H31" s="4">
        <v>2.41</v>
      </c>
    </row>
    <row r="32" spans="2:8">
      <c r="B32" s="1" t="s">
        <v>2086</v>
      </c>
      <c r="C32" s="15" t="s">
        <v>208</v>
      </c>
      <c r="D32" s="1" t="s">
        <v>261</v>
      </c>
      <c r="E32" s="1" t="s">
        <v>262</v>
      </c>
      <c r="F32" s="4">
        <v>2690324</v>
      </c>
      <c r="G32" s="4">
        <v>2900.17</v>
      </c>
      <c r="H32" s="4">
        <v>2.39</v>
      </c>
    </row>
    <row r="33" spans="2:8">
      <c r="B33" s="1" t="s">
        <v>2125</v>
      </c>
      <c r="C33" s="15" t="s">
        <v>208</v>
      </c>
      <c r="D33" s="1" t="s">
        <v>227</v>
      </c>
      <c r="E33" s="1" t="s">
        <v>301</v>
      </c>
      <c r="F33" s="4">
        <v>1663248</v>
      </c>
      <c r="G33" s="4">
        <v>2694.46</v>
      </c>
      <c r="H33" s="4">
        <v>2.2200000000000002</v>
      </c>
    </row>
    <row r="34" spans="2:8">
      <c r="B34" s="1" t="s">
        <v>2126</v>
      </c>
      <c r="C34" s="15" t="s">
        <v>208</v>
      </c>
      <c r="D34" s="1" t="s">
        <v>227</v>
      </c>
      <c r="E34" s="1" t="s">
        <v>302</v>
      </c>
      <c r="F34" s="4">
        <v>812167</v>
      </c>
      <c r="G34" s="4">
        <v>2589.19</v>
      </c>
      <c r="H34" s="4">
        <v>2.13</v>
      </c>
    </row>
    <row r="35" spans="2:8">
      <c r="B35" s="1" t="s">
        <v>2127</v>
      </c>
      <c r="C35" s="15" t="s">
        <v>208</v>
      </c>
      <c r="D35" s="1" t="s">
        <v>251</v>
      </c>
      <c r="E35" s="1" t="s">
        <v>303</v>
      </c>
      <c r="F35" s="4">
        <v>1270000</v>
      </c>
      <c r="G35" s="4">
        <v>2555.88</v>
      </c>
      <c r="H35" s="4">
        <v>2.1</v>
      </c>
    </row>
    <row r="36" spans="2:8">
      <c r="B36" s="1" t="s">
        <v>2128</v>
      </c>
      <c r="C36" s="15" t="s">
        <v>208</v>
      </c>
      <c r="D36" s="1" t="s">
        <v>249</v>
      </c>
      <c r="E36" s="1" t="s">
        <v>304</v>
      </c>
      <c r="F36" s="4">
        <v>265491</v>
      </c>
      <c r="G36" s="4">
        <v>2554.5500000000002</v>
      </c>
      <c r="H36" s="4">
        <v>2.1</v>
      </c>
    </row>
    <row r="37" spans="2:8">
      <c r="B37" s="1" t="s">
        <v>2089</v>
      </c>
      <c r="C37" s="15" t="s">
        <v>208</v>
      </c>
      <c r="D37" s="1" t="s">
        <v>251</v>
      </c>
      <c r="E37" s="1" t="s">
        <v>305</v>
      </c>
      <c r="F37" s="4">
        <v>1500000</v>
      </c>
      <c r="G37" s="4">
        <v>2550</v>
      </c>
      <c r="H37" s="4">
        <v>2.1</v>
      </c>
    </row>
    <row r="38" spans="2:8">
      <c r="B38" s="1" t="s">
        <v>2075</v>
      </c>
      <c r="C38" s="15" t="s">
        <v>208</v>
      </c>
      <c r="D38" s="1" t="s">
        <v>306</v>
      </c>
      <c r="E38" s="1" t="s">
        <v>307</v>
      </c>
      <c r="F38" s="4">
        <v>400000</v>
      </c>
      <c r="G38" s="4">
        <v>2239</v>
      </c>
      <c r="H38" s="4">
        <v>1.84</v>
      </c>
    </row>
    <row r="39" spans="2:8">
      <c r="B39" s="1" t="s">
        <v>2078</v>
      </c>
      <c r="C39" s="15" t="s">
        <v>208</v>
      </c>
      <c r="D39" s="1" t="s">
        <v>249</v>
      </c>
      <c r="E39" s="1" t="s">
        <v>250</v>
      </c>
      <c r="F39" s="4">
        <v>250000</v>
      </c>
      <c r="G39" s="4">
        <v>1903.5</v>
      </c>
      <c r="H39" s="4">
        <v>1.57</v>
      </c>
    </row>
    <row r="40" spans="2:8">
      <c r="B40" s="1" t="s">
        <v>1693</v>
      </c>
      <c r="C40" s="15" t="s">
        <v>208</v>
      </c>
      <c r="D40" s="1" t="s">
        <v>251</v>
      </c>
      <c r="E40" s="1" t="s">
        <v>308</v>
      </c>
      <c r="F40" s="4">
        <v>110000</v>
      </c>
      <c r="G40" s="4">
        <v>1841.68</v>
      </c>
      <c r="H40" s="4">
        <v>1.52</v>
      </c>
    </row>
    <row r="41" spans="2:8">
      <c r="B41" s="1" t="s">
        <v>2129</v>
      </c>
      <c r="C41" s="15" t="s">
        <v>208</v>
      </c>
      <c r="D41" s="1" t="s">
        <v>221</v>
      </c>
      <c r="E41" s="1" t="s">
        <v>309</v>
      </c>
      <c r="F41" s="4">
        <v>104800</v>
      </c>
      <c r="G41" s="4">
        <v>1788.88</v>
      </c>
      <c r="H41" s="4">
        <v>1.47</v>
      </c>
    </row>
    <row r="42" spans="2:8">
      <c r="B42" s="1" t="s">
        <v>2130</v>
      </c>
      <c r="C42" s="15" t="s">
        <v>208</v>
      </c>
      <c r="D42" s="1" t="s">
        <v>245</v>
      </c>
      <c r="E42" s="1" t="s">
        <v>310</v>
      </c>
      <c r="F42" s="4">
        <v>55000</v>
      </c>
      <c r="G42" s="4">
        <v>1596.46</v>
      </c>
      <c r="H42" s="4">
        <v>1.31</v>
      </c>
    </row>
    <row r="43" spans="2:8">
      <c r="B43" s="1" t="s">
        <v>2131</v>
      </c>
      <c r="C43" s="15" t="s">
        <v>208</v>
      </c>
      <c r="D43" s="1" t="s">
        <v>311</v>
      </c>
      <c r="E43" s="1" t="s">
        <v>312</v>
      </c>
      <c r="F43" s="4">
        <v>127206</v>
      </c>
      <c r="G43" s="4">
        <v>1515.85</v>
      </c>
      <c r="H43" s="4">
        <v>1.25</v>
      </c>
    </row>
    <row r="44" spans="2:8">
      <c r="B44" s="1" t="s">
        <v>2059</v>
      </c>
      <c r="C44" s="15" t="s">
        <v>208</v>
      </c>
      <c r="D44" s="1" t="s">
        <v>214</v>
      </c>
      <c r="E44" s="1" t="s">
        <v>234</v>
      </c>
      <c r="F44" s="4">
        <v>50000</v>
      </c>
      <c r="G44" s="4">
        <v>1271.48</v>
      </c>
      <c r="H44" s="4">
        <v>1.05</v>
      </c>
    </row>
    <row r="45" spans="2:8">
      <c r="B45" s="1" t="s">
        <v>2132</v>
      </c>
      <c r="C45" s="15" t="s">
        <v>208</v>
      </c>
      <c r="D45" s="1" t="s">
        <v>227</v>
      </c>
      <c r="E45" s="1" t="s">
        <v>313</v>
      </c>
      <c r="F45" s="4">
        <v>30000</v>
      </c>
      <c r="G45" s="4">
        <v>995.03</v>
      </c>
      <c r="H45" s="4">
        <v>0.82</v>
      </c>
    </row>
    <row r="46" spans="2:8">
      <c r="B46" s="1" t="s">
        <v>2133</v>
      </c>
      <c r="C46" s="15" t="s">
        <v>208</v>
      </c>
      <c r="D46" s="1" t="s">
        <v>282</v>
      </c>
      <c r="E46" s="1" t="s">
        <v>314</v>
      </c>
      <c r="F46" s="4">
        <v>502400</v>
      </c>
      <c r="G46" s="4">
        <v>874.18</v>
      </c>
      <c r="H46" s="4">
        <v>0.72</v>
      </c>
    </row>
    <row r="47" spans="2:8">
      <c r="B47" s="1" t="s">
        <v>2134</v>
      </c>
      <c r="C47" s="15" t="s">
        <v>208</v>
      </c>
      <c r="D47" s="1" t="s">
        <v>315</v>
      </c>
      <c r="E47" s="1" t="s">
        <v>316</v>
      </c>
      <c r="F47" s="4">
        <v>470000</v>
      </c>
      <c r="G47" s="4">
        <v>799.24</v>
      </c>
      <c r="H47" s="4">
        <v>0.66</v>
      </c>
    </row>
    <row r="48" spans="2:8">
      <c r="B48" s="1" t="s">
        <v>2135</v>
      </c>
      <c r="C48" s="15" t="s">
        <v>208</v>
      </c>
      <c r="D48" s="1" t="s">
        <v>214</v>
      </c>
      <c r="E48" s="1" t="s">
        <v>317</v>
      </c>
      <c r="F48" s="4">
        <v>467296</v>
      </c>
      <c r="G48" s="4">
        <v>665.43</v>
      </c>
      <c r="H48" s="4">
        <v>0.55000000000000004</v>
      </c>
    </row>
    <row r="49" spans="2:8">
      <c r="B49" s="1" t="s">
        <v>2066</v>
      </c>
      <c r="C49" s="15" t="s">
        <v>208</v>
      </c>
      <c r="D49" s="1" t="s">
        <v>218</v>
      </c>
      <c r="E49" s="1" t="s">
        <v>318</v>
      </c>
      <c r="F49" s="4">
        <v>1100000</v>
      </c>
      <c r="G49" s="4">
        <v>626.45000000000005</v>
      </c>
      <c r="H49" s="4">
        <v>0.52</v>
      </c>
    </row>
    <row r="50" spans="2:8">
      <c r="B50" s="101" t="s">
        <v>3080</v>
      </c>
      <c r="G50" s="10">
        <f>SUM(G15:G49)</f>
        <v>106745.41</v>
      </c>
      <c r="H50" s="10">
        <f>SUM(H15:H49)</f>
        <v>87.899999999999949</v>
      </c>
    </row>
    <row r="51" spans="2:8">
      <c r="B51" s="2" t="s">
        <v>3084</v>
      </c>
    </row>
    <row r="52" spans="2:8">
      <c r="B52" s="2" t="s">
        <v>319</v>
      </c>
    </row>
    <row r="53" spans="2:8">
      <c r="B53" s="2" t="s">
        <v>3085</v>
      </c>
    </row>
    <row r="54" spans="2:8">
      <c r="B54" s="1" t="s">
        <v>320</v>
      </c>
      <c r="C54" s="15" t="s">
        <v>208</v>
      </c>
      <c r="D54" s="1" t="s">
        <v>321</v>
      </c>
      <c r="E54" s="1" t="s">
        <v>322</v>
      </c>
      <c r="F54" s="4">
        <v>1699500</v>
      </c>
      <c r="G54" s="4">
        <v>1902.59</v>
      </c>
      <c r="H54" s="4">
        <v>1.57</v>
      </c>
    </row>
    <row r="55" spans="2:8">
      <c r="B55" s="1" t="s">
        <v>323</v>
      </c>
      <c r="C55" s="15" t="s">
        <v>208</v>
      </c>
      <c r="D55" s="1" t="s">
        <v>321</v>
      </c>
      <c r="E55" s="1" t="s">
        <v>324</v>
      </c>
      <c r="F55" s="4">
        <v>1302966</v>
      </c>
      <c r="G55" s="4">
        <v>1752.62</v>
      </c>
      <c r="H55" s="4">
        <v>1.44</v>
      </c>
    </row>
    <row r="56" spans="2:8">
      <c r="B56" s="2" t="s">
        <v>3083</v>
      </c>
      <c r="G56" s="10">
        <f>SUM(G54:G55)</f>
        <v>3655.21</v>
      </c>
      <c r="H56" s="10">
        <f>SUM(H54:H55)</f>
        <v>3.01</v>
      </c>
    </row>
    <row r="57" spans="2:8">
      <c r="B57" s="2" t="s">
        <v>3086</v>
      </c>
      <c r="G57" s="10">
        <f>+G50+G56</f>
        <v>110400.62000000001</v>
      </c>
      <c r="H57" s="10">
        <f>+H50+H56</f>
        <v>90.909999999999954</v>
      </c>
    </row>
    <row r="58" spans="2:8">
      <c r="B58" s="2" t="s">
        <v>274</v>
      </c>
      <c r="C58" s="35"/>
      <c r="D58" s="2"/>
      <c r="E58" s="2"/>
      <c r="F58" s="10"/>
      <c r="G58" s="10">
        <v>10702.63</v>
      </c>
      <c r="H58" s="10">
        <f>+G58*100/G61</f>
        <v>8.8145234255733627</v>
      </c>
    </row>
    <row r="59" spans="2:8">
      <c r="B59" s="2" t="s">
        <v>186</v>
      </c>
      <c r="C59" s="35"/>
      <c r="D59" s="2"/>
      <c r="E59" s="2"/>
      <c r="F59" s="10"/>
      <c r="G59" s="10">
        <v>121103.25</v>
      </c>
      <c r="H59" s="10">
        <f>+G59*100/G61</f>
        <v>99.73879635548154</v>
      </c>
    </row>
    <row r="60" spans="2:8">
      <c r="B60" s="2" t="s">
        <v>325</v>
      </c>
      <c r="C60" s="35"/>
      <c r="D60" s="2"/>
      <c r="E60" s="2"/>
      <c r="F60" s="10"/>
      <c r="G60" s="10">
        <v>317.15452180000102</v>
      </c>
      <c r="H60" s="10">
        <f>+G60*100/G61</f>
        <v>0.26120364451846201</v>
      </c>
    </row>
    <row r="61" spans="2:8">
      <c r="B61" s="2" t="s">
        <v>188</v>
      </c>
      <c r="C61" s="35"/>
      <c r="D61" s="2"/>
      <c r="E61" s="2"/>
      <c r="F61" s="10"/>
      <c r="G61" s="10">
        <v>121420.4045218</v>
      </c>
      <c r="H61" s="10">
        <v>100</v>
      </c>
    </row>
    <row r="62" spans="2:8">
      <c r="B62" s="1" t="s">
        <v>189</v>
      </c>
    </row>
    <row r="63" spans="2:8">
      <c r="B63" s="1" t="s">
        <v>190</v>
      </c>
    </row>
    <row r="65" spans="2:8" ht="25.5">
      <c r="B65" s="11" t="s">
        <v>191</v>
      </c>
      <c r="C65" s="15" t="s">
        <v>192</v>
      </c>
    </row>
    <row r="66" spans="2:8">
      <c r="B66" s="2"/>
    </row>
    <row r="67" spans="2:8">
      <c r="B67" s="2" t="s">
        <v>193</v>
      </c>
    </row>
    <row r="68" spans="2:8">
      <c r="B68" s="2" t="s">
        <v>275</v>
      </c>
    </row>
    <row r="69" spans="2:8">
      <c r="B69" s="2" t="s">
        <v>194</v>
      </c>
    </row>
    <row r="70" spans="2:8">
      <c r="B70" s="2" t="s">
        <v>326</v>
      </c>
      <c r="C70" s="35"/>
    </row>
    <row r="71" spans="2:8">
      <c r="B71" s="2" t="s">
        <v>327</v>
      </c>
      <c r="C71" s="35"/>
    </row>
    <row r="72" spans="2:8">
      <c r="B72" s="2" t="s">
        <v>328</v>
      </c>
      <c r="C72" s="35"/>
    </row>
    <row r="73" spans="2:8">
      <c r="B73" s="2" t="s">
        <v>329</v>
      </c>
      <c r="C73" s="35"/>
    </row>
    <row r="74" spans="2:8">
      <c r="B74" s="2" t="s">
        <v>330</v>
      </c>
      <c r="C74" s="35"/>
    </row>
    <row r="75" spans="2:8">
      <c r="B75" s="2" t="s">
        <v>331</v>
      </c>
      <c r="C75" s="35"/>
    </row>
    <row r="76" spans="2:8">
      <c r="B76" s="2" t="s">
        <v>332</v>
      </c>
      <c r="C76" s="35"/>
    </row>
    <row r="77" spans="2:8">
      <c r="B77" s="2" t="s">
        <v>333</v>
      </c>
      <c r="C77" s="35"/>
    </row>
    <row r="78" spans="2:8" s="100" customFormat="1">
      <c r="B78" s="101" t="s">
        <v>2207</v>
      </c>
      <c r="C78" s="102"/>
      <c r="F78" s="103"/>
      <c r="G78" s="103"/>
      <c r="H78" s="103"/>
    </row>
    <row r="79" spans="2:8" s="100" customFormat="1">
      <c r="B79" s="101" t="s">
        <v>203</v>
      </c>
      <c r="C79" s="104"/>
      <c r="F79" s="103"/>
      <c r="G79" s="103"/>
      <c r="H79" s="103"/>
    </row>
    <row r="80" spans="2:8" s="100" customFormat="1">
      <c r="B80" s="101" t="s">
        <v>204</v>
      </c>
      <c r="C80" s="104"/>
      <c r="F80" s="103"/>
      <c r="G80" s="103"/>
      <c r="H80" s="103"/>
    </row>
  </sheetData>
  <mergeCells count="2">
    <mergeCell ref="B1:E1"/>
    <mergeCell ref="C3:C8"/>
  </mergeCells>
  <hyperlinks>
    <hyperlink ref="A1" location="Index!A1" display="Index" xr:uid="{1103D118-38E6-4155-884B-136327E9DC0A}"/>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C6825-82EB-4124-AB9C-1B64AEAAC34D}">
  <sheetPr codeName="Sheet70"/>
  <dimension ref="A1:I83"/>
  <sheetViews>
    <sheetView workbookViewId="0"/>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00" t="s">
        <v>50</v>
      </c>
      <c r="C1" s="300"/>
      <c r="D1" s="300"/>
      <c r="E1" s="300"/>
    </row>
    <row r="2" spans="1:9" ht="13.5" thickBot="1"/>
    <row r="3" spans="1:9" ht="15">
      <c r="B3" s="106" t="s">
        <v>50</v>
      </c>
      <c r="C3" s="319"/>
    </row>
    <row r="4" spans="1:9" s="16" customFormat="1" ht="30">
      <c r="B4" s="195" t="s">
        <v>3212</v>
      </c>
      <c r="C4" s="320"/>
      <c r="F4" s="194"/>
      <c r="G4" s="194"/>
      <c r="H4" s="194"/>
    </row>
    <row r="5" spans="1:9" ht="15">
      <c r="B5" s="108" t="s">
        <v>2235</v>
      </c>
      <c r="C5" s="320"/>
    </row>
    <row r="6" spans="1:9" ht="15">
      <c r="B6" s="108" t="s">
        <v>2236</v>
      </c>
      <c r="C6" s="320"/>
    </row>
    <row r="7" spans="1:9" ht="45.75" thickBot="1">
      <c r="B7" s="109" t="s">
        <v>3211</v>
      </c>
      <c r="C7" s="321"/>
    </row>
    <row r="9" spans="1:9">
      <c r="B9" s="1" t="s">
        <v>106</v>
      </c>
    </row>
    <row r="11" spans="1:9">
      <c r="B11" s="6" t="s">
        <v>107</v>
      </c>
      <c r="C11" s="36" t="s">
        <v>108</v>
      </c>
      <c r="D11" s="6" t="s">
        <v>205</v>
      </c>
      <c r="E11" s="6" t="s">
        <v>110</v>
      </c>
      <c r="F11" s="8" t="s">
        <v>111</v>
      </c>
      <c r="G11" s="8" t="s">
        <v>112</v>
      </c>
      <c r="H11" s="8" t="s">
        <v>113</v>
      </c>
      <c r="I11" s="2" t="s">
        <v>206</v>
      </c>
    </row>
    <row r="12" spans="1:9">
      <c r="B12" s="2" t="s">
        <v>207</v>
      </c>
    </row>
    <row r="13" spans="1:9">
      <c r="B13" s="2" t="s">
        <v>115</v>
      </c>
    </row>
    <row r="14" spans="1:9">
      <c r="B14" s="1" t="s">
        <v>1706</v>
      </c>
      <c r="C14" s="15" t="s">
        <v>208</v>
      </c>
      <c r="D14" s="1" t="s">
        <v>209</v>
      </c>
      <c r="E14" s="1" t="s">
        <v>210</v>
      </c>
      <c r="F14" s="4">
        <v>114444</v>
      </c>
      <c r="G14" s="4">
        <v>758.48</v>
      </c>
      <c r="H14" s="4">
        <v>1.42</v>
      </c>
    </row>
    <row r="15" spans="1:9">
      <c r="B15" s="1" t="s">
        <v>1703</v>
      </c>
      <c r="C15" s="15" t="s">
        <v>208</v>
      </c>
      <c r="D15" s="1" t="s">
        <v>214</v>
      </c>
      <c r="E15" s="1" t="s">
        <v>216</v>
      </c>
      <c r="F15" s="4">
        <v>23300</v>
      </c>
      <c r="G15" s="4">
        <v>736.08</v>
      </c>
      <c r="H15" s="4">
        <v>1.38</v>
      </c>
    </row>
    <row r="16" spans="1:9">
      <c r="B16" s="1" t="s">
        <v>343</v>
      </c>
      <c r="C16" s="15" t="s">
        <v>208</v>
      </c>
      <c r="D16" s="1" t="s">
        <v>209</v>
      </c>
      <c r="E16" s="1" t="s">
        <v>344</v>
      </c>
      <c r="F16" s="4">
        <v>157690</v>
      </c>
      <c r="G16" s="4">
        <v>669.16</v>
      </c>
      <c r="H16" s="4">
        <v>1.25</v>
      </c>
    </row>
    <row r="17" spans="2:8">
      <c r="B17" s="1" t="s">
        <v>1996</v>
      </c>
      <c r="C17" s="15" t="s">
        <v>208</v>
      </c>
      <c r="D17" s="1" t="s">
        <v>247</v>
      </c>
      <c r="E17" s="1" t="s">
        <v>248</v>
      </c>
      <c r="F17" s="4">
        <v>43742</v>
      </c>
      <c r="G17" s="4">
        <v>642</v>
      </c>
      <c r="H17" s="4">
        <v>1.2</v>
      </c>
    </row>
    <row r="18" spans="2:8">
      <c r="B18" s="1" t="s">
        <v>2001</v>
      </c>
      <c r="C18" s="15" t="s">
        <v>208</v>
      </c>
      <c r="D18" s="1" t="s">
        <v>227</v>
      </c>
      <c r="E18" s="1" t="s">
        <v>230</v>
      </c>
      <c r="F18" s="4">
        <v>27044</v>
      </c>
      <c r="G18" s="4">
        <v>632.84</v>
      </c>
      <c r="H18" s="4">
        <v>1.18</v>
      </c>
    </row>
    <row r="19" spans="2:8">
      <c r="B19" s="1" t="s">
        <v>1700</v>
      </c>
      <c r="C19" s="15" t="s">
        <v>208</v>
      </c>
      <c r="D19" s="1" t="s">
        <v>227</v>
      </c>
      <c r="E19" s="1" t="s">
        <v>228</v>
      </c>
      <c r="F19" s="4">
        <v>258752</v>
      </c>
      <c r="G19" s="4">
        <v>560.46</v>
      </c>
      <c r="H19" s="4">
        <v>1.05</v>
      </c>
    </row>
    <row r="20" spans="2:8">
      <c r="B20" s="1" t="s">
        <v>1672</v>
      </c>
      <c r="C20" s="15" t="s">
        <v>208</v>
      </c>
      <c r="D20" s="1" t="s">
        <v>243</v>
      </c>
      <c r="E20" s="1" t="s">
        <v>256</v>
      </c>
      <c r="F20" s="4">
        <v>27832</v>
      </c>
      <c r="G20" s="4">
        <v>552.76</v>
      </c>
      <c r="H20" s="4">
        <v>1.03</v>
      </c>
    </row>
    <row r="21" spans="2:8">
      <c r="B21" s="1" t="s">
        <v>2145</v>
      </c>
      <c r="C21" s="15" t="s">
        <v>208</v>
      </c>
      <c r="D21" s="1" t="s">
        <v>227</v>
      </c>
      <c r="E21" s="1" t="s">
        <v>423</v>
      </c>
      <c r="F21" s="4">
        <v>3107</v>
      </c>
      <c r="G21" s="4">
        <v>549.79999999999995</v>
      </c>
      <c r="H21" s="4">
        <v>1.03</v>
      </c>
    </row>
    <row r="22" spans="2:8">
      <c r="B22" s="1" t="s">
        <v>2056</v>
      </c>
      <c r="C22" s="15" t="s">
        <v>208</v>
      </c>
      <c r="D22" s="1" t="s">
        <v>211</v>
      </c>
      <c r="E22" s="1" t="s">
        <v>401</v>
      </c>
      <c r="F22" s="4">
        <v>103042</v>
      </c>
      <c r="G22" s="4">
        <v>486.36</v>
      </c>
      <c r="H22" s="4">
        <v>0.91</v>
      </c>
    </row>
    <row r="23" spans="2:8">
      <c r="B23" s="1" t="s">
        <v>2074</v>
      </c>
      <c r="C23" s="15" t="s">
        <v>208</v>
      </c>
      <c r="D23" s="1" t="s">
        <v>214</v>
      </c>
      <c r="E23" s="1" t="s">
        <v>229</v>
      </c>
      <c r="F23" s="4">
        <v>89997</v>
      </c>
      <c r="G23" s="4">
        <v>485.13</v>
      </c>
      <c r="H23" s="4">
        <v>0.91</v>
      </c>
    </row>
    <row r="24" spans="2:8">
      <c r="B24" s="1" t="s">
        <v>1702</v>
      </c>
      <c r="C24" s="15" t="s">
        <v>208</v>
      </c>
      <c r="D24" s="1" t="s">
        <v>214</v>
      </c>
      <c r="E24" s="1" t="s">
        <v>215</v>
      </c>
      <c r="F24" s="4">
        <v>34461</v>
      </c>
      <c r="G24" s="4">
        <v>480.3</v>
      </c>
      <c r="H24" s="4">
        <v>0.9</v>
      </c>
    </row>
    <row r="25" spans="2:8">
      <c r="B25" s="1" t="s">
        <v>2008</v>
      </c>
      <c r="C25" s="15" t="s">
        <v>208</v>
      </c>
      <c r="D25" s="1" t="s">
        <v>393</v>
      </c>
      <c r="E25" s="1" t="s">
        <v>741</v>
      </c>
      <c r="F25" s="4">
        <v>371634</v>
      </c>
      <c r="G25" s="4">
        <v>470.49</v>
      </c>
      <c r="H25" s="4">
        <v>0.88</v>
      </c>
    </row>
    <row r="26" spans="2:8">
      <c r="B26" s="1" t="s">
        <v>2064</v>
      </c>
      <c r="C26" s="15" t="s">
        <v>208</v>
      </c>
      <c r="D26" s="1" t="s">
        <v>321</v>
      </c>
      <c r="E26" s="1" t="s">
        <v>533</v>
      </c>
      <c r="F26" s="4">
        <v>67954</v>
      </c>
      <c r="G26" s="4">
        <v>465.28</v>
      </c>
      <c r="H26" s="4">
        <v>0.87</v>
      </c>
    </row>
    <row r="27" spans="2:8">
      <c r="B27" s="1" t="s">
        <v>1668</v>
      </c>
      <c r="C27" s="15" t="s">
        <v>208</v>
      </c>
      <c r="D27" s="1" t="s">
        <v>232</v>
      </c>
      <c r="E27" s="1" t="s">
        <v>354</v>
      </c>
      <c r="F27" s="4">
        <v>8905</v>
      </c>
      <c r="G27" s="4">
        <v>457.37</v>
      </c>
      <c r="H27" s="4">
        <v>0.86</v>
      </c>
    </row>
    <row r="28" spans="2:8">
      <c r="B28" s="1" t="s">
        <v>2039</v>
      </c>
      <c r="C28" s="15" t="s">
        <v>208</v>
      </c>
      <c r="D28" s="1" t="s">
        <v>437</v>
      </c>
      <c r="E28" s="1" t="s">
        <v>731</v>
      </c>
      <c r="F28" s="4">
        <v>309234</v>
      </c>
      <c r="G28" s="4">
        <v>449.63</v>
      </c>
      <c r="H28" s="4">
        <v>0.84</v>
      </c>
    </row>
    <row r="29" spans="2:8">
      <c r="B29" s="1" t="s">
        <v>2030</v>
      </c>
      <c r="C29" s="15" t="s">
        <v>208</v>
      </c>
      <c r="D29" s="1" t="s">
        <v>251</v>
      </c>
      <c r="E29" s="1" t="s">
        <v>482</v>
      </c>
      <c r="F29" s="4">
        <v>56957</v>
      </c>
      <c r="G29" s="4">
        <v>448.19</v>
      </c>
      <c r="H29" s="4">
        <v>0.84</v>
      </c>
    </row>
    <row r="30" spans="2:8">
      <c r="B30" s="1" t="s">
        <v>2031</v>
      </c>
      <c r="C30" s="15" t="s">
        <v>208</v>
      </c>
      <c r="D30" s="1" t="s">
        <v>395</v>
      </c>
      <c r="E30" s="1" t="s">
        <v>400</v>
      </c>
      <c r="F30" s="4">
        <v>578525</v>
      </c>
      <c r="G30" s="4">
        <v>426.95</v>
      </c>
      <c r="H30" s="4">
        <v>0.8</v>
      </c>
    </row>
    <row r="31" spans="2:8">
      <c r="B31" s="1" t="s">
        <v>1696</v>
      </c>
      <c r="C31" s="15" t="s">
        <v>208</v>
      </c>
      <c r="D31" s="1" t="s">
        <v>321</v>
      </c>
      <c r="E31" s="1" t="s">
        <v>336</v>
      </c>
      <c r="F31" s="4">
        <v>188278</v>
      </c>
      <c r="G31" s="4">
        <v>424.85</v>
      </c>
      <c r="H31" s="4">
        <v>0.79</v>
      </c>
    </row>
    <row r="32" spans="2:8">
      <c r="B32" s="1" t="s">
        <v>2004</v>
      </c>
      <c r="C32" s="15" t="s">
        <v>208</v>
      </c>
      <c r="D32" s="1" t="s">
        <v>472</v>
      </c>
      <c r="E32" s="1" t="s">
        <v>494</v>
      </c>
      <c r="F32" s="4">
        <v>232154</v>
      </c>
      <c r="G32" s="4">
        <v>422.87</v>
      </c>
      <c r="H32" s="4">
        <v>0.79</v>
      </c>
    </row>
    <row r="33" spans="2:8">
      <c r="B33" s="1" t="s">
        <v>2050</v>
      </c>
      <c r="C33" s="15" t="s">
        <v>208</v>
      </c>
      <c r="D33" s="1" t="s">
        <v>321</v>
      </c>
      <c r="E33" s="1" t="s">
        <v>742</v>
      </c>
      <c r="F33" s="4">
        <v>97614</v>
      </c>
      <c r="G33" s="4">
        <v>422.52</v>
      </c>
      <c r="H33" s="4">
        <v>0.79</v>
      </c>
    </row>
    <row r="34" spans="2:8">
      <c r="B34" s="1" t="s">
        <v>2000</v>
      </c>
      <c r="C34" s="15" t="s">
        <v>208</v>
      </c>
      <c r="D34" s="1" t="s">
        <v>395</v>
      </c>
      <c r="E34" s="1" t="s">
        <v>396</v>
      </c>
      <c r="F34" s="4">
        <v>106725</v>
      </c>
      <c r="G34" s="4">
        <v>420.76</v>
      </c>
      <c r="H34" s="4">
        <v>0.79</v>
      </c>
    </row>
    <row r="35" spans="2:8">
      <c r="B35" s="1" t="s">
        <v>1989</v>
      </c>
      <c r="C35" s="15" t="s">
        <v>208</v>
      </c>
      <c r="D35" s="1" t="s">
        <v>393</v>
      </c>
      <c r="E35" s="1" t="s">
        <v>394</v>
      </c>
      <c r="F35" s="4">
        <v>37239</v>
      </c>
      <c r="G35" s="4">
        <v>419.18</v>
      </c>
      <c r="H35" s="4">
        <v>0.78</v>
      </c>
    </row>
    <row r="36" spans="2:8">
      <c r="B36" s="1" t="s">
        <v>2146</v>
      </c>
      <c r="C36" s="15" t="s">
        <v>208</v>
      </c>
      <c r="D36" s="1" t="s">
        <v>227</v>
      </c>
      <c r="E36" s="1" t="s">
        <v>425</v>
      </c>
      <c r="F36" s="4">
        <v>12132</v>
      </c>
      <c r="G36" s="4">
        <v>418.29</v>
      </c>
      <c r="H36" s="4">
        <v>0.78</v>
      </c>
    </row>
    <row r="37" spans="2:8">
      <c r="B37" s="1" t="s">
        <v>2072</v>
      </c>
      <c r="C37" s="15" t="s">
        <v>208</v>
      </c>
      <c r="D37" s="1" t="s">
        <v>245</v>
      </c>
      <c r="E37" s="1" t="s">
        <v>407</v>
      </c>
      <c r="F37" s="4">
        <v>12869</v>
      </c>
      <c r="G37" s="4">
        <v>415</v>
      </c>
      <c r="H37" s="4">
        <v>0.78</v>
      </c>
    </row>
    <row r="38" spans="2:8">
      <c r="B38" s="1" t="s">
        <v>1999</v>
      </c>
      <c r="C38" s="15" t="s">
        <v>208</v>
      </c>
      <c r="D38" s="1" t="s">
        <v>232</v>
      </c>
      <c r="E38" s="1" t="s">
        <v>235</v>
      </c>
      <c r="F38" s="4">
        <v>66665</v>
      </c>
      <c r="G38" s="4">
        <v>412.19</v>
      </c>
      <c r="H38" s="4">
        <v>0.77</v>
      </c>
    </row>
    <row r="39" spans="2:8">
      <c r="B39" s="1" t="s">
        <v>2021</v>
      </c>
      <c r="C39" s="15" t="s">
        <v>208</v>
      </c>
      <c r="D39" s="1" t="s">
        <v>239</v>
      </c>
      <c r="E39" s="1" t="s">
        <v>402</v>
      </c>
      <c r="F39" s="4">
        <v>236814</v>
      </c>
      <c r="G39" s="4">
        <v>378.78</v>
      </c>
      <c r="H39" s="4">
        <v>0.71</v>
      </c>
    </row>
    <row r="40" spans="2:8">
      <c r="B40" s="1" t="s">
        <v>1992</v>
      </c>
      <c r="C40" s="15" t="s">
        <v>208</v>
      </c>
      <c r="D40" s="1" t="s">
        <v>321</v>
      </c>
      <c r="E40" s="1" t="s">
        <v>414</v>
      </c>
      <c r="F40" s="4">
        <v>345740</v>
      </c>
      <c r="G40" s="4">
        <v>368.04</v>
      </c>
      <c r="H40" s="4">
        <v>0.69</v>
      </c>
    </row>
    <row r="41" spans="2:8">
      <c r="B41" s="1" t="s">
        <v>1678</v>
      </c>
      <c r="C41" s="15" t="s">
        <v>208</v>
      </c>
      <c r="D41" s="1" t="s">
        <v>311</v>
      </c>
      <c r="E41" s="1" t="s">
        <v>348</v>
      </c>
      <c r="F41" s="4">
        <v>8748</v>
      </c>
      <c r="G41" s="4">
        <v>366.79</v>
      </c>
      <c r="H41" s="4">
        <v>0.69</v>
      </c>
    </row>
    <row r="42" spans="2:8">
      <c r="B42" s="1" t="s">
        <v>1671</v>
      </c>
      <c r="C42" s="15" t="s">
        <v>208</v>
      </c>
      <c r="D42" s="1" t="s">
        <v>214</v>
      </c>
      <c r="E42" s="1" t="s">
        <v>231</v>
      </c>
      <c r="F42" s="4">
        <v>14414</v>
      </c>
      <c r="G42" s="4">
        <v>345.12</v>
      </c>
      <c r="H42" s="4">
        <v>0.65</v>
      </c>
    </row>
    <row r="43" spans="2:8">
      <c r="B43" s="1" t="s">
        <v>2044</v>
      </c>
      <c r="C43" s="15" t="s">
        <v>208</v>
      </c>
      <c r="D43" s="1" t="s">
        <v>214</v>
      </c>
      <c r="E43" s="1" t="s">
        <v>524</v>
      </c>
      <c r="F43" s="4">
        <v>17157</v>
      </c>
      <c r="G43" s="4">
        <v>333.59</v>
      </c>
      <c r="H43" s="4">
        <v>0.62</v>
      </c>
    </row>
    <row r="44" spans="2:8">
      <c r="B44" s="1" t="s">
        <v>2147</v>
      </c>
      <c r="C44" s="15" t="s">
        <v>208</v>
      </c>
      <c r="D44" s="1" t="s">
        <v>214</v>
      </c>
      <c r="E44" s="1" t="s">
        <v>786</v>
      </c>
      <c r="F44" s="4">
        <v>9290</v>
      </c>
      <c r="G44" s="4">
        <v>327.88</v>
      </c>
      <c r="H44" s="4">
        <v>0.61</v>
      </c>
    </row>
    <row r="45" spans="2:8">
      <c r="B45" s="1" t="s">
        <v>2071</v>
      </c>
      <c r="C45" s="15" t="s">
        <v>208</v>
      </c>
      <c r="D45" s="1" t="s">
        <v>405</v>
      </c>
      <c r="E45" s="1" t="s">
        <v>406</v>
      </c>
      <c r="F45" s="4">
        <v>81243</v>
      </c>
      <c r="G45" s="4">
        <v>233.65</v>
      </c>
      <c r="H45" s="4">
        <v>0.44</v>
      </c>
    </row>
    <row r="46" spans="2:8">
      <c r="B46" s="1" t="s">
        <v>2098</v>
      </c>
      <c r="C46" s="15" t="s">
        <v>208</v>
      </c>
      <c r="D46" s="1" t="s">
        <v>232</v>
      </c>
      <c r="E46" s="1" t="s">
        <v>439</v>
      </c>
      <c r="F46" s="4">
        <v>11031</v>
      </c>
      <c r="G46" s="4">
        <v>228.41</v>
      </c>
      <c r="H46" s="4">
        <v>0.43</v>
      </c>
    </row>
    <row r="47" spans="2:8">
      <c r="B47" s="1" t="s">
        <v>2148</v>
      </c>
      <c r="C47" s="15" t="s">
        <v>208</v>
      </c>
      <c r="D47" s="1" t="s">
        <v>249</v>
      </c>
      <c r="E47" s="1" t="s">
        <v>787</v>
      </c>
      <c r="F47" s="4">
        <v>14628</v>
      </c>
      <c r="G47" s="4">
        <v>226.59</v>
      </c>
      <c r="H47" s="4">
        <v>0.42</v>
      </c>
    </row>
    <row r="48" spans="2:8">
      <c r="B48" s="1" t="s">
        <v>2095</v>
      </c>
      <c r="C48" s="15" t="s">
        <v>208</v>
      </c>
      <c r="D48" s="1" t="s">
        <v>214</v>
      </c>
      <c r="E48" s="1" t="s">
        <v>545</v>
      </c>
      <c r="F48" s="4">
        <v>26204</v>
      </c>
      <c r="G48" s="4">
        <v>215.88</v>
      </c>
      <c r="H48" s="4">
        <v>0.4</v>
      </c>
    </row>
    <row r="49" spans="2:9">
      <c r="B49" s="1" t="s">
        <v>2149</v>
      </c>
      <c r="C49" s="15" t="s">
        <v>208</v>
      </c>
      <c r="D49" s="1" t="s">
        <v>232</v>
      </c>
      <c r="E49" s="1" t="s">
        <v>427</v>
      </c>
      <c r="F49" s="4">
        <v>2722</v>
      </c>
      <c r="G49" s="4">
        <v>210.17</v>
      </c>
      <c r="H49" s="4">
        <v>0.39</v>
      </c>
    </row>
    <row r="50" spans="2:9">
      <c r="B50" s="1" t="s">
        <v>2046</v>
      </c>
      <c r="C50" s="15" t="s">
        <v>208</v>
      </c>
      <c r="D50" s="1" t="s">
        <v>221</v>
      </c>
      <c r="E50" s="1" t="s">
        <v>788</v>
      </c>
      <c r="F50" s="4">
        <v>9497</v>
      </c>
      <c r="G50" s="4">
        <v>209.02</v>
      </c>
      <c r="H50" s="4">
        <v>0.39</v>
      </c>
    </row>
    <row r="51" spans="2:9">
      <c r="B51" s="1" t="s">
        <v>2060</v>
      </c>
      <c r="C51" s="15" t="s">
        <v>208</v>
      </c>
      <c r="D51" s="1" t="s">
        <v>263</v>
      </c>
      <c r="E51" s="1" t="s">
        <v>411</v>
      </c>
      <c r="F51" s="4">
        <v>7959</v>
      </c>
      <c r="G51" s="4">
        <v>208.12</v>
      </c>
      <c r="H51" s="4">
        <v>0.39</v>
      </c>
    </row>
    <row r="52" spans="2:9">
      <c r="B52" s="1" t="s">
        <v>2150</v>
      </c>
      <c r="C52" s="15" t="s">
        <v>208</v>
      </c>
      <c r="D52" s="1" t="s">
        <v>249</v>
      </c>
      <c r="E52" s="1" t="s">
        <v>789</v>
      </c>
      <c r="F52" s="4">
        <v>56829</v>
      </c>
      <c r="G52" s="4">
        <v>203.14</v>
      </c>
      <c r="H52" s="4">
        <v>0.38</v>
      </c>
    </row>
    <row r="53" spans="2:9">
      <c r="B53" s="1" t="s">
        <v>2151</v>
      </c>
      <c r="C53" s="15" t="s">
        <v>208</v>
      </c>
      <c r="D53" s="1" t="s">
        <v>249</v>
      </c>
      <c r="E53" s="1" t="s">
        <v>790</v>
      </c>
      <c r="F53" s="4">
        <v>31874</v>
      </c>
      <c r="G53" s="4">
        <v>191.71</v>
      </c>
      <c r="H53" s="4">
        <v>0.36</v>
      </c>
    </row>
    <row r="54" spans="2:9">
      <c r="B54" s="1" t="s">
        <v>1694</v>
      </c>
      <c r="C54" s="15" t="s">
        <v>208</v>
      </c>
      <c r="D54" s="1" t="s">
        <v>225</v>
      </c>
      <c r="E54" s="1" t="s">
        <v>337</v>
      </c>
      <c r="F54" s="4">
        <v>4581</v>
      </c>
      <c r="G54" s="4">
        <v>184.56</v>
      </c>
      <c r="H54" s="4">
        <v>0.35</v>
      </c>
    </row>
    <row r="55" spans="2:9">
      <c r="B55" s="1" t="s">
        <v>2152</v>
      </c>
      <c r="C55" s="15" t="s">
        <v>208</v>
      </c>
      <c r="D55" s="1" t="s">
        <v>299</v>
      </c>
      <c r="E55" s="1" t="s">
        <v>598</v>
      </c>
      <c r="F55" s="4">
        <v>80429</v>
      </c>
      <c r="G55" s="4">
        <v>183.1</v>
      </c>
      <c r="H55" s="4">
        <v>0.34</v>
      </c>
    </row>
    <row r="56" spans="2:9">
      <c r="B56" s="1" t="s">
        <v>1693</v>
      </c>
      <c r="C56" s="15" t="s">
        <v>208</v>
      </c>
      <c r="D56" s="1" t="s">
        <v>251</v>
      </c>
      <c r="E56" s="1" t="s">
        <v>308</v>
      </c>
      <c r="F56" s="4">
        <v>10930</v>
      </c>
      <c r="G56" s="4">
        <v>183</v>
      </c>
      <c r="H56" s="4">
        <v>0.34</v>
      </c>
    </row>
    <row r="57" spans="2:9">
      <c r="B57" s="1" t="s">
        <v>2153</v>
      </c>
      <c r="C57" s="15" t="s">
        <v>208</v>
      </c>
      <c r="D57" s="1" t="s">
        <v>249</v>
      </c>
      <c r="E57" s="1" t="s">
        <v>791</v>
      </c>
      <c r="F57" s="4">
        <v>17199</v>
      </c>
      <c r="G57" s="4">
        <v>170.21</v>
      </c>
      <c r="H57" s="4">
        <v>0.32</v>
      </c>
    </row>
    <row r="58" spans="2:9">
      <c r="B58" s="2" t="s">
        <v>273</v>
      </c>
      <c r="C58" s="35"/>
      <c r="D58" s="2"/>
      <c r="E58" s="2"/>
      <c r="F58" s="10"/>
      <c r="G58" s="10">
        <f>SUM(G11:G57)</f>
        <v>17394.700000000004</v>
      </c>
      <c r="H58" s="10">
        <f>SUM(H11:H57)</f>
        <v>32.540000000000006</v>
      </c>
    </row>
    <row r="59" spans="2:9">
      <c r="B59" s="6" t="s">
        <v>107</v>
      </c>
      <c r="C59" s="36" t="s">
        <v>108</v>
      </c>
      <c r="D59" s="6" t="s">
        <v>109</v>
      </c>
      <c r="E59" s="6" t="s">
        <v>110</v>
      </c>
      <c r="F59" s="8" t="s">
        <v>111</v>
      </c>
      <c r="G59" s="8" t="s">
        <v>112</v>
      </c>
      <c r="H59" s="8" t="s">
        <v>113</v>
      </c>
    </row>
    <row r="60" spans="2:9">
      <c r="B60" s="2" t="s">
        <v>114</v>
      </c>
    </row>
    <row r="61" spans="2:9">
      <c r="B61" s="2" t="s">
        <v>115</v>
      </c>
    </row>
    <row r="62" spans="2:9">
      <c r="B62" s="2" t="s">
        <v>441</v>
      </c>
    </row>
    <row r="63" spans="2:9">
      <c r="B63" s="1" t="s">
        <v>2154</v>
      </c>
      <c r="D63" s="1" t="s">
        <v>370</v>
      </c>
      <c r="E63" s="1" t="s">
        <v>3130</v>
      </c>
      <c r="F63" s="4">
        <v>5998</v>
      </c>
      <c r="G63" s="4">
        <v>1.74</v>
      </c>
      <c r="H63" s="4">
        <v>0</v>
      </c>
      <c r="I63" s="1" t="s">
        <v>454</v>
      </c>
    </row>
    <row r="64" spans="2:9">
      <c r="B64" s="2" t="s">
        <v>384</v>
      </c>
      <c r="C64" s="35"/>
      <c r="D64" s="2"/>
      <c r="E64" s="2"/>
      <c r="F64" s="10"/>
      <c r="G64" s="10">
        <f>SUM(G59:G63)</f>
        <v>1.74</v>
      </c>
      <c r="H64" s="10">
        <f>SUM(H59:H63)</f>
        <v>0</v>
      </c>
    </row>
    <row r="65" spans="2:8">
      <c r="B65" s="2" t="s">
        <v>388</v>
      </c>
      <c r="C65" s="35"/>
      <c r="D65" s="2"/>
      <c r="E65" s="2"/>
      <c r="F65" s="10"/>
      <c r="G65" s="10">
        <v>43800.66</v>
      </c>
      <c r="H65" s="10">
        <v>81.96</v>
      </c>
    </row>
    <row r="66" spans="2:8">
      <c r="B66" s="2" t="s">
        <v>186</v>
      </c>
      <c r="C66" s="35"/>
      <c r="D66" s="2"/>
      <c r="E66" s="2"/>
      <c r="F66" s="10"/>
      <c r="G66" s="10">
        <v>61197.100000000006</v>
      </c>
      <c r="H66" s="10">
        <v>114.51</v>
      </c>
    </row>
    <row r="67" spans="2:8">
      <c r="B67" s="2" t="s">
        <v>187</v>
      </c>
      <c r="C67" s="35"/>
      <c r="D67" s="2"/>
      <c r="E67" s="2"/>
      <c r="F67" s="10"/>
      <c r="G67" s="10">
        <v>-7754.0562941999997</v>
      </c>
      <c r="H67" s="10">
        <v>-14.510000000000005</v>
      </c>
    </row>
    <row r="68" spans="2:8">
      <c r="B68" s="2" t="s">
        <v>188</v>
      </c>
      <c r="C68" s="35"/>
      <c r="D68" s="2"/>
      <c r="E68" s="2"/>
      <c r="F68" s="10"/>
      <c r="G68" s="10">
        <v>53443.043705800002</v>
      </c>
      <c r="H68" s="10">
        <v>100</v>
      </c>
    </row>
    <row r="69" spans="2:8">
      <c r="B69" s="1" t="s">
        <v>189</v>
      </c>
    </row>
    <row r="70" spans="2:8">
      <c r="B70" s="1" t="s">
        <v>190</v>
      </c>
    </row>
    <row r="72" spans="2:8" ht="25.5">
      <c r="B72" s="11" t="s">
        <v>191</v>
      </c>
      <c r="C72" s="15" t="s">
        <v>192</v>
      </c>
    </row>
    <row r="73" spans="2:8">
      <c r="B73" s="2"/>
    </row>
    <row r="74" spans="2:8">
      <c r="B74" s="2" t="s">
        <v>193</v>
      </c>
    </row>
    <row r="75" spans="2:8">
      <c r="B75" s="2" t="s">
        <v>275</v>
      </c>
    </row>
    <row r="76" spans="2:8">
      <c r="B76" s="2" t="s">
        <v>194</v>
      </c>
    </row>
    <row r="77" spans="2:8">
      <c r="B77" s="2" t="s">
        <v>792</v>
      </c>
      <c r="C77" s="35"/>
    </row>
    <row r="78" spans="2:8">
      <c r="B78" s="2" t="s">
        <v>793</v>
      </c>
      <c r="C78" s="35"/>
    </row>
    <row r="79" spans="2:8">
      <c r="B79" s="2" t="s">
        <v>794</v>
      </c>
      <c r="C79" s="35"/>
    </row>
    <row r="80" spans="2:8">
      <c r="B80" s="2" t="s">
        <v>795</v>
      </c>
      <c r="C80" s="35"/>
    </row>
    <row r="81" spans="2:8" s="100" customFormat="1">
      <c r="B81" s="101" t="s">
        <v>2220</v>
      </c>
      <c r="C81" s="102"/>
      <c r="F81" s="103"/>
      <c r="G81" s="103"/>
      <c r="H81" s="103"/>
    </row>
    <row r="82" spans="2:8" s="100" customFormat="1">
      <c r="B82" s="101" t="s">
        <v>203</v>
      </c>
      <c r="C82" s="104"/>
      <c r="F82" s="103"/>
      <c r="G82" s="103"/>
      <c r="H82" s="103"/>
    </row>
    <row r="83" spans="2:8" s="100" customFormat="1">
      <c r="B83" s="101" t="s">
        <v>204</v>
      </c>
      <c r="C83" s="104"/>
      <c r="F83" s="103"/>
      <c r="G83" s="103"/>
      <c r="H83" s="103"/>
    </row>
  </sheetData>
  <mergeCells count="2">
    <mergeCell ref="B1:E1"/>
    <mergeCell ref="C3:C7"/>
  </mergeCells>
  <hyperlinks>
    <hyperlink ref="A1" location="Index!A1" display="Index" xr:uid="{E40FB1CC-B28F-4D44-9124-A6AA4BA5BD31}"/>
  </hyperlink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99311-45E0-41C0-9400-EBCA9A88D12E}">
  <sheetPr codeName="Sheet78"/>
  <dimension ref="A1:I64"/>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00" t="s">
        <v>66</v>
      </c>
      <c r="C1" s="300"/>
      <c r="D1" s="300"/>
      <c r="E1" s="300"/>
    </row>
    <row r="2" spans="1:9" ht="13.5" thickBot="1"/>
    <row r="3" spans="1:9" ht="15">
      <c r="B3" s="106" t="s">
        <v>2314</v>
      </c>
      <c r="C3" s="319"/>
    </row>
    <row r="4" spans="1:9" ht="15">
      <c r="B4" s="107" t="s">
        <v>2315</v>
      </c>
      <c r="C4" s="320"/>
    </row>
    <row r="5" spans="1:9" ht="15">
      <c r="B5" s="110"/>
      <c r="C5" s="320"/>
    </row>
    <row r="6" spans="1:9" ht="15">
      <c r="B6" s="107" t="s">
        <v>2235</v>
      </c>
      <c r="C6" s="320"/>
    </row>
    <row r="7" spans="1:9" ht="15">
      <c r="B7" s="107" t="s">
        <v>2236</v>
      </c>
      <c r="C7" s="320"/>
    </row>
    <row r="8" spans="1:9" ht="30.75" thickBot="1">
      <c r="B8" s="109" t="s">
        <v>2316</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1705</v>
      </c>
      <c r="C15" s="15" t="s">
        <v>208</v>
      </c>
      <c r="D15" s="1" t="s">
        <v>211</v>
      </c>
      <c r="E15" s="1" t="s">
        <v>212</v>
      </c>
      <c r="F15" s="4">
        <v>43765</v>
      </c>
      <c r="G15" s="4">
        <v>945.52</v>
      </c>
      <c r="H15" s="4">
        <v>12.31</v>
      </c>
    </row>
    <row r="16" spans="1:9">
      <c r="B16" s="1" t="s">
        <v>1704</v>
      </c>
      <c r="C16" s="15" t="s">
        <v>208</v>
      </c>
      <c r="D16" s="1" t="s">
        <v>209</v>
      </c>
      <c r="E16" s="1" t="s">
        <v>213</v>
      </c>
      <c r="F16" s="4">
        <v>55518</v>
      </c>
      <c r="G16" s="4">
        <v>841.87</v>
      </c>
      <c r="H16" s="4">
        <v>10.96</v>
      </c>
    </row>
    <row r="17" spans="2:8">
      <c r="B17" s="1" t="s">
        <v>1702</v>
      </c>
      <c r="C17" s="15" t="s">
        <v>208</v>
      </c>
      <c r="D17" s="1" t="s">
        <v>214</v>
      </c>
      <c r="E17" s="1" t="s">
        <v>215</v>
      </c>
      <c r="F17" s="4">
        <v>50243</v>
      </c>
      <c r="G17" s="4">
        <v>700.21</v>
      </c>
      <c r="H17" s="4">
        <v>9.11</v>
      </c>
    </row>
    <row r="18" spans="2:8">
      <c r="B18" s="1" t="s">
        <v>1669</v>
      </c>
      <c r="C18" s="15" t="s">
        <v>208</v>
      </c>
      <c r="D18" s="1" t="s">
        <v>218</v>
      </c>
      <c r="E18" s="1" t="s">
        <v>219</v>
      </c>
      <c r="F18" s="4">
        <v>24456</v>
      </c>
      <c r="G18" s="4">
        <v>624.5</v>
      </c>
      <c r="H18" s="4">
        <v>8.1300000000000008</v>
      </c>
    </row>
    <row r="19" spans="2:8">
      <c r="B19" s="1" t="s">
        <v>1706</v>
      </c>
      <c r="C19" s="15" t="s">
        <v>208</v>
      </c>
      <c r="D19" s="1" t="s">
        <v>209</v>
      </c>
      <c r="E19" s="1" t="s">
        <v>210</v>
      </c>
      <c r="F19" s="4">
        <v>93712</v>
      </c>
      <c r="G19" s="4">
        <v>620.55999999999995</v>
      </c>
      <c r="H19" s="4">
        <v>8.08</v>
      </c>
    </row>
    <row r="20" spans="2:8">
      <c r="B20" s="1" t="s">
        <v>1703</v>
      </c>
      <c r="C20" s="15" t="s">
        <v>208</v>
      </c>
      <c r="D20" s="1" t="s">
        <v>214</v>
      </c>
      <c r="E20" s="1" t="s">
        <v>216</v>
      </c>
      <c r="F20" s="4">
        <v>14156</v>
      </c>
      <c r="G20" s="4">
        <v>447.18</v>
      </c>
      <c r="H20" s="4">
        <v>5.82</v>
      </c>
    </row>
    <row r="21" spans="2:8">
      <c r="B21" s="1" t="s">
        <v>1701</v>
      </c>
      <c r="C21" s="15" t="s">
        <v>208</v>
      </c>
      <c r="D21" s="1" t="s">
        <v>209</v>
      </c>
      <c r="E21" s="1" t="s">
        <v>217</v>
      </c>
      <c r="F21" s="4">
        <v>17647</v>
      </c>
      <c r="G21" s="4">
        <v>319.02</v>
      </c>
      <c r="H21" s="4">
        <v>4.1500000000000004</v>
      </c>
    </row>
    <row r="22" spans="2:8">
      <c r="B22" s="1" t="s">
        <v>2001</v>
      </c>
      <c r="C22" s="15" t="s">
        <v>208</v>
      </c>
      <c r="D22" s="1" t="s">
        <v>227</v>
      </c>
      <c r="E22" s="1" t="s">
        <v>230</v>
      </c>
      <c r="F22" s="4">
        <v>12068</v>
      </c>
      <c r="G22" s="4">
        <v>282.55</v>
      </c>
      <c r="H22" s="4">
        <v>3.68</v>
      </c>
    </row>
    <row r="23" spans="2:8">
      <c r="B23" s="1" t="s">
        <v>1698</v>
      </c>
      <c r="C23" s="15" t="s">
        <v>208</v>
      </c>
      <c r="D23" s="1" t="s">
        <v>209</v>
      </c>
      <c r="E23" s="1" t="s">
        <v>220</v>
      </c>
      <c r="F23" s="4">
        <v>35797</v>
      </c>
      <c r="G23" s="4">
        <v>268.57</v>
      </c>
      <c r="H23" s="4">
        <v>3.5</v>
      </c>
    </row>
    <row r="24" spans="2:8">
      <c r="B24" s="1" t="s">
        <v>1700</v>
      </c>
      <c r="C24" s="15" t="s">
        <v>208</v>
      </c>
      <c r="D24" s="1" t="s">
        <v>227</v>
      </c>
      <c r="E24" s="1" t="s">
        <v>228</v>
      </c>
      <c r="F24" s="4">
        <v>117707</v>
      </c>
      <c r="G24" s="4">
        <v>254.95</v>
      </c>
      <c r="H24" s="4">
        <v>3.32</v>
      </c>
    </row>
    <row r="25" spans="2:8">
      <c r="B25" s="1" t="s">
        <v>1996</v>
      </c>
      <c r="C25" s="15" t="s">
        <v>208</v>
      </c>
      <c r="D25" s="1" t="s">
        <v>247</v>
      </c>
      <c r="E25" s="1" t="s">
        <v>248</v>
      </c>
      <c r="F25" s="4">
        <v>16358</v>
      </c>
      <c r="G25" s="4">
        <v>239.73</v>
      </c>
      <c r="H25" s="4">
        <v>3.12</v>
      </c>
    </row>
    <row r="26" spans="2:8">
      <c r="B26" s="1" t="s">
        <v>343</v>
      </c>
      <c r="C26" s="15" t="s">
        <v>208</v>
      </c>
      <c r="D26" s="1" t="s">
        <v>209</v>
      </c>
      <c r="E26" s="1" t="s">
        <v>344</v>
      </c>
      <c r="F26" s="4">
        <v>51250</v>
      </c>
      <c r="G26" s="4">
        <v>217.43</v>
      </c>
      <c r="H26" s="4">
        <v>2.83</v>
      </c>
    </row>
    <row r="27" spans="2:8">
      <c r="B27" s="1" t="s">
        <v>2054</v>
      </c>
      <c r="C27" s="15" t="s">
        <v>208</v>
      </c>
      <c r="D27" s="1" t="s">
        <v>218</v>
      </c>
      <c r="E27" s="1" t="s">
        <v>457</v>
      </c>
      <c r="F27" s="4">
        <v>3529</v>
      </c>
      <c r="G27" s="4">
        <v>198.37</v>
      </c>
      <c r="H27" s="4">
        <v>2.58</v>
      </c>
    </row>
    <row r="28" spans="2:8">
      <c r="B28" s="1" t="s">
        <v>2058</v>
      </c>
      <c r="C28" s="15" t="s">
        <v>208</v>
      </c>
      <c r="D28" s="1" t="s">
        <v>227</v>
      </c>
      <c r="E28" s="1" t="s">
        <v>458</v>
      </c>
      <c r="F28" s="4">
        <v>6064</v>
      </c>
      <c r="G28" s="4">
        <v>180.6</v>
      </c>
      <c r="H28" s="4">
        <v>2.35</v>
      </c>
    </row>
    <row r="29" spans="2:8">
      <c r="B29" s="1" t="s">
        <v>1987</v>
      </c>
      <c r="C29" s="15" t="s">
        <v>208</v>
      </c>
      <c r="D29" s="1" t="s">
        <v>223</v>
      </c>
      <c r="E29" s="1" t="s">
        <v>224</v>
      </c>
      <c r="F29" s="4">
        <v>32396</v>
      </c>
      <c r="G29" s="4">
        <v>173.3</v>
      </c>
      <c r="H29" s="4">
        <v>2.2599999999999998</v>
      </c>
    </row>
    <row r="30" spans="2:8">
      <c r="B30" s="1" t="s">
        <v>1697</v>
      </c>
      <c r="C30" s="15" t="s">
        <v>208</v>
      </c>
      <c r="D30" s="1" t="s">
        <v>214</v>
      </c>
      <c r="E30" s="1" t="s">
        <v>335</v>
      </c>
      <c r="F30" s="4">
        <v>14846</v>
      </c>
      <c r="G30" s="4">
        <v>140.32</v>
      </c>
      <c r="H30" s="4">
        <v>1.83</v>
      </c>
    </row>
    <row r="31" spans="2:8">
      <c r="B31" s="1" t="s">
        <v>1667</v>
      </c>
      <c r="C31" s="15" t="s">
        <v>208</v>
      </c>
      <c r="D31" s="1" t="s">
        <v>311</v>
      </c>
      <c r="E31" s="1" t="s">
        <v>352</v>
      </c>
      <c r="F31" s="4">
        <v>1761</v>
      </c>
      <c r="G31" s="4">
        <v>124.81</v>
      </c>
      <c r="H31" s="4">
        <v>1.62</v>
      </c>
    </row>
    <row r="32" spans="2:8">
      <c r="B32" s="1" t="s">
        <v>2041</v>
      </c>
      <c r="C32" s="15" t="s">
        <v>208</v>
      </c>
      <c r="D32" s="1" t="s">
        <v>311</v>
      </c>
      <c r="E32" s="1" t="s">
        <v>459</v>
      </c>
      <c r="F32" s="4">
        <v>12791</v>
      </c>
      <c r="G32" s="4">
        <v>103.34</v>
      </c>
      <c r="H32" s="4">
        <v>1.35</v>
      </c>
    </row>
    <row r="33" spans="2:8">
      <c r="B33" s="1" t="s">
        <v>1993</v>
      </c>
      <c r="C33" s="15" t="s">
        <v>208</v>
      </c>
      <c r="D33" s="1" t="s">
        <v>243</v>
      </c>
      <c r="E33" s="1" t="s">
        <v>244</v>
      </c>
      <c r="F33" s="4">
        <v>1504</v>
      </c>
      <c r="G33" s="4">
        <v>100.92</v>
      </c>
      <c r="H33" s="4">
        <v>1.31</v>
      </c>
    </row>
    <row r="34" spans="2:8">
      <c r="B34" s="1" t="s">
        <v>2047</v>
      </c>
      <c r="C34" s="15" t="s">
        <v>208</v>
      </c>
      <c r="D34" s="1" t="s">
        <v>232</v>
      </c>
      <c r="E34" s="1" t="s">
        <v>253</v>
      </c>
      <c r="F34" s="4">
        <v>14525</v>
      </c>
      <c r="G34" s="4">
        <v>97.07</v>
      </c>
      <c r="H34" s="4">
        <v>1.26</v>
      </c>
    </row>
    <row r="35" spans="2:8">
      <c r="B35" s="1" t="s">
        <v>2023</v>
      </c>
      <c r="C35" s="15" t="s">
        <v>208</v>
      </c>
      <c r="D35" s="1" t="s">
        <v>241</v>
      </c>
      <c r="E35" s="1" t="s">
        <v>461</v>
      </c>
      <c r="F35" s="4">
        <v>783</v>
      </c>
      <c r="G35" s="4">
        <v>92.37</v>
      </c>
      <c r="H35" s="4">
        <v>1.2</v>
      </c>
    </row>
    <row r="36" spans="2:8">
      <c r="B36" s="1" t="s">
        <v>1688</v>
      </c>
      <c r="C36" s="15" t="s">
        <v>208</v>
      </c>
      <c r="D36" s="1" t="s">
        <v>225</v>
      </c>
      <c r="E36" s="1" t="s">
        <v>226</v>
      </c>
      <c r="F36" s="4">
        <v>5618</v>
      </c>
      <c r="G36" s="4">
        <v>89.6</v>
      </c>
      <c r="H36" s="4">
        <v>1.17</v>
      </c>
    </row>
    <row r="37" spans="2:8">
      <c r="B37" s="1" t="s">
        <v>2037</v>
      </c>
      <c r="C37" s="15" t="s">
        <v>208</v>
      </c>
      <c r="D37" s="1" t="s">
        <v>214</v>
      </c>
      <c r="E37" s="1" t="s">
        <v>462</v>
      </c>
      <c r="F37" s="4">
        <v>8422</v>
      </c>
      <c r="G37" s="4">
        <v>86.06</v>
      </c>
      <c r="H37" s="4">
        <v>1.1200000000000001</v>
      </c>
    </row>
    <row r="38" spans="2:8">
      <c r="B38" s="1" t="s">
        <v>1695</v>
      </c>
      <c r="C38" s="15" t="s">
        <v>208</v>
      </c>
      <c r="D38" s="1" t="s">
        <v>232</v>
      </c>
      <c r="E38" s="1" t="s">
        <v>233</v>
      </c>
      <c r="F38" s="4">
        <v>1577</v>
      </c>
      <c r="G38" s="4">
        <v>83.71</v>
      </c>
      <c r="H38" s="4">
        <v>1.0900000000000001</v>
      </c>
    </row>
    <row r="39" spans="2:8">
      <c r="B39" s="1" t="s">
        <v>2155</v>
      </c>
      <c r="C39" s="15" t="s">
        <v>208</v>
      </c>
      <c r="D39" s="1" t="s">
        <v>209</v>
      </c>
      <c r="E39" s="1" t="s">
        <v>450</v>
      </c>
      <c r="F39" s="4">
        <v>7922</v>
      </c>
      <c r="G39" s="4">
        <v>80.290000000000006</v>
      </c>
      <c r="H39" s="4">
        <v>1.05</v>
      </c>
    </row>
    <row r="40" spans="2:8">
      <c r="B40" s="1" t="s">
        <v>2145</v>
      </c>
      <c r="C40" s="15" t="s">
        <v>208</v>
      </c>
      <c r="D40" s="1" t="s">
        <v>227</v>
      </c>
      <c r="E40" s="1" t="s">
        <v>423</v>
      </c>
      <c r="F40" s="4">
        <v>453</v>
      </c>
      <c r="G40" s="4">
        <v>80.150000000000006</v>
      </c>
      <c r="H40" s="4">
        <v>1.04</v>
      </c>
    </row>
    <row r="41" spans="2:8">
      <c r="B41" s="1" t="s">
        <v>1696</v>
      </c>
      <c r="C41" s="15" t="s">
        <v>208</v>
      </c>
      <c r="D41" s="1" t="s">
        <v>321</v>
      </c>
      <c r="E41" s="1" t="s">
        <v>336</v>
      </c>
      <c r="F41" s="4">
        <v>34051</v>
      </c>
      <c r="G41" s="4">
        <v>76.790000000000006</v>
      </c>
      <c r="H41" s="4">
        <v>1</v>
      </c>
    </row>
    <row r="42" spans="2:8">
      <c r="B42" s="1" t="s">
        <v>1678</v>
      </c>
      <c r="C42" s="15" t="s">
        <v>208</v>
      </c>
      <c r="D42" s="1" t="s">
        <v>311</v>
      </c>
      <c r="E42" s="1" t="s">
        <v>348</v>
      </c>
      <c r="F42" s="4">
        <v>1736</v>
      </c>
      <c r="G42" s="4">
        <v>72.73</v>
      </c>
      <c r="H42" s="4">
        <v>0.95</v>
      </c>
    </row>
    <row r="43" spans="2:8">
      <c r="B43" s="1" t="s">
        <v>2042</v>
      </c>
      <c r="C43" s="15" t="s">
        <v>208</v>
      </c>
      <c r="D43" s="1" t="s">
        <v>321</v>
      </c>
      <c r="E43" s="1" t="s">
        <v>466</v>
      </c>
      <c r="F43" s="4">
        <v>63620</v>
      </c>
      <c r="G43" s="4">
        <v>70.3</v>
      </c>
      <c r="H43" s="4">
        <v>0.92</v>
      </c>
    </row>
    <row r="44" spans="2:8">
      <c r="B44" s="1" t="s">
        <v>467</v>
      </c>
      <c r="C44" s="15" t="s">
        <v>208</v>
      </c>
      <c r="D44" s="1" t="s">
        <v>468</v>
      </c>
      <c r="E44" s="1" t="s">
        <v>469</v>
      </c>
      <c r="F44" s="4">
        <v>45562</v>
      </c>
      <c r="G44" s="4">
        <v>51.78</v>
      </c>
      <c r="H44" s="4">
        <v>0.67</v>
      </c>
    </row>
    <row r="45" spans="2:8">
      <c r="B45" s="2" t="s">
        <v>273</v>
      </c>
      <c r="C45" s="35"/>
      <c r="D45" s="2"/>
      <c r="E45" s="2"/>
      <c r="F45" s="10"/>
      <c r="G45" s="10">
        <f>SUM(G12:G44)</f>
        <v>7664.6</v>
      </c>
      <c r="H45" s="10">
        <f>SUM(H12:H44)</f>
        <v>99.78000000000003</v>
      </c>
    </row>
    <row r="46" spans="2:8">
      <c r="B46" s="2" t="s">
        <v>274</v>
      </c>
      <c r="C46" s="35"/>
      <c r="D46" s="2"/>
      <c r="E46" s="2"/>
      <c r="F46" s="10"/>
      <c r="G46" s="10">
        <v>147.01</v>
      </c>
      <c r="H46" s="10">
        <v>1.91</v>
      </c>
    </row>
    <row r="47" spans="2:8">
      <c r="B47" s="2" t="s">
        <v>186</v>
      </c>
      <c r="C47" s="35"/>
      <c r="D47" s="2"/>
      <c r="E47" s="2"/>
      <c r="F47" s="10"/>
      <c r="G47" s="10">
        <v>7811.6100000000006</v>
      </c>
      <c r="H47" s="10">
        <v>101.68</v>
      </c>
    </row>
    <row r="48" spans="2:8">
      <c r="B48" s="2" t="s">
        <v>187</v>
      </c>
      <c r="C48" s="35"/>
      <c r="D48" s="2"/>
      <c r="E48" s="2"/>
      <c r="F48" s="10"/>
      <c r="G48" s="10">
        <v>-129.37979059000077</v>
      </c>
      <c r="H48" s="10">
        <v>-1.6800000000000068</v>
      </c>
    </row>
    <row r="49" spans="2:8">
      <c r="B49" s="2" t="s">
        <v>188</v>
      </c>
      <c r="C49" s="35"/>
      <c r="D49" s="2"/>
      <c r="E49" s="2"/>
      <c r="F49" s="10"/>
      <c r="G49" s="10">
        <v>7682.2302094099996</v>
      </c>
      <c r="H49" s="10">
        <v>100</v>
      </c>
    </row>
    <row r="50" spans="2:8">
      <c r="B50" s="1" t="s">
        <v>189</v>
      </c>
    </row>
    <row r="51" spans="2:8">
      <c r="B51" s="1" t="s">
        <v>190</v>
      </c>
    </row>
    <row r="53" spans="2:8" ht="25.5">
      <c r="B53" s="11" t="s">
        <v>191</v>
      </c>
      <c r="C53" s="15" t="s">
        <v>192</v>
      </c>
    </row>
    <row r="54" spans="2:8">
      <c r="B54" s="2"/>
    </row>
    <row r="55" spans="2:8">
      <c r="B55" s="2" t="s">
        <v>193</v>
      </c>
    </row>
    <row r="56" spans="2:8">
      <c r="B56" s="2" t="s">
        <v>275</v>
      </c>
    </row>
    <row r="57" spans="2:8">
      <c r="B57" s="2" t="s">
        <v>194</v>
      </c>
    </row>
    <row r="58" spans="2:8">
      <c r="B58" s="2" t="s">
        <v>628</v>
      </c>
      <c r="C58" s="35"/>
    </row>
    <row r="59" spans="2:8">
      <c r="B59" s="2" t="s">
        <v>629</v>
      </c>
      <c r="C59" s="35"/>
    </row>
    <row r="60" spans="2:8">
      <c r="B60" s="2" t="s">
        <v>630</v>
      </c>
      <c r="C60" s="35"/>
    </row>
    <row r="61" spans="2:8">
      <c r="B61" s="2" t="s">
        <v>631</v>
      </c>
      <c r="C61" s="35"/>
    </row>
    <row r="62" spans="2:8" s="100" customFormat="1">
      <c r="B62" s="101" t="s">
        <v>2203</v>
      </c>
      <c r="C62" s="102"/>
      <c r="F62" s="103"/>
      <c r="G62" s="103"/>
      <c r="H62" s="103"/>
    </row>
    <row r="63" spans="2:8" s="100" customFormat="1">
      <c r="B63" s="101" t="s">
        <v>203</v>
      </c>
      <c r="C63" s="104"/>
      <c r="F63" s="103"/>
      <c r="G63" s="103"/>
      <c r="H63" s="103"/>
    </row>
    <row r="64" spans="2:8" s="100" customFormat="1">
      <c r="B64" s="101" t="s">
        <v>204</v>
      </c>
      <c r="C64" s="104"/>
      <c r="F64" s="103"/>
      <c r="G64" s="103"/>
      <c r="H64" s="103"/>
    </row>
  </sheetData>
  <mergeCells count="2">
    <mergeCell ref="B1:E1"/>
    <mergeCell ref="C3:C8"/>
  </mergeCells>
  <hyperlinks>
    <hyperlink ref="A1" location="Index!A1" display="Index" xr:uid="{D405B450-19C7-4C42-A677-04B1ECCF40A7}"/>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33E1E-0F66-45BC-9778-CE70B41435EE}">
  <sheetPr codeName="Sheet77"/>
  <dimension ref="A1:J100"/>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300" t="s">
        <v>64</v>
      </c>
      <c r="C1" s="300"/>
      <c r="D1" s="300"/>
      <c r="E1" s="300"/>
    </row>
    <row r="2" spans="1:9" ht="13.5" thickBot="1"/>
    <row r="3" spans="1:9" ht="15">
      <c r="B3" s="106" t="s">
        <v>2317</v>
      </c>
      <c r="C3" s="319"/>
    </row>
    <row r="4" spans="1:9" ht="15">
      <c r="B4" s="107" t="s">
        <v>2318</v>
      </c>
      <c r="C4" s="320"/>
    </row>
    <row r="5" spans="1:9" ht="15">
      <c r="B5" s="110"/>
      <c r="C5" s="320"/>
    </row>
    <row r="6" spans="1:9" ht="15">
      <c r="B6" s="107" t="s">
        <v>2235</v>
      </c>
      <c r="C6" s="320"/>
    </row>
    <row r="7" spans="1:9" ht="15">
      <c r="B7" s="108" t="s">
        <v>2312</v>
      </c>
      <c r="C7" s="320"/>
    </row>
    <row r="8" spans="1:9" ht="30.75" thickBot="1">
      <c r="B8" s="109" t="s">
        <v>2319</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1705</v>
      </c>
      <c r="C15" s="15" t="s">
        <v>208</v>
      </c>
      <c r="D15" s="1" t="s">
        <v>211</v>
      </c>
      <c r="E15" s="1" t="s">
        <v>212</v>
      </c>
      <c r="F15" s="4">
        <v>70183</v>
      </c>
      <c r="G15" s="4">
        <v>1516.16</v>
      </c>
      <c r="H15" s="4">
        <v>10.35</v>
      </c>
    </row>
    <row r="16" spans="1:9">
      <c r="B16" s="1" t="s">
        <v>1704</v>
      </c>
      <c r="C16" s="15" t="s">
        <v>208</v>
      </c>
      <c r="D16" s="1" t="s">
        <v>209</v>
      </c>
      <c r="E16" s="1" t="s">
        <v>213</v>
      </c>
      <c r="F16" s="4">
        <v>94818</v>
      </c>
      <c r="G16" s="4">
        <v>1437.3</v>
      </c>
      <c r="H16" s="4">
        <v>9.81</v>
      </c>
    </row>
    <row r="17" spans="2:8">
      <c r="B17" s="1" t="s">
        <v>1702</v>
      </c>
      <c r="C17" s="15" t="s">
        <v>208</v>
      </c>
      <c r="D17" s="1" t="s">
        <v>214</v>
      </c>
      <c r="E17" s="1" t="s">
        <v>215</v>
      </c>
      <c r="F17" s="4">
        <v>79926</v>
      </c>
      <c r="G17" s="4">
        <v>1113.97</v>
      </c>
      <c r="H17" s="4">
        <v>7.61</v>
      </c>
    </row>
    <row r="18" spans="2:8">
      <c r="B18" s="1" t="s">
        <v>1669</v>
      </c>
      <c r="C18" s="15" t="s">
        <v>208</v>
      </c>
      <c r="D18" s="1" t="s">
        <v>218</v>
      </c>
      <c r="E18" s="1" t="s">
        <v>219</v>
      </c>
      <c r="F18" s="4">
        <v>38874</v>
      </c>
      <c r="G18" s="4">
        <v>992.39</v>
      </c>
      <c r="H18" s="4">
        <v>6.78</v>
      </c>
    </row>
    <row r="19" spans="2:8">
      <c r="B19" s="1" t="s">
        <v>1706</v>
      </c>
      <c r="C19" s="15" t="s">
        <v>208</v>
      </c>
      <c r="D19" s="1" t="s">
        <v>209</v>
      </c>
      <c r="E19" s="1" t="s">
        <v>210</v>
      </c>
      <c r="F19" s="4">
        <v>148889</v>
      </c>
      <c r="G19" s="4">
        <v>986.76</v>
      </c>
      <c r="H19" s="4">
        <v>6.74</v>
      </c>
    </row>
    <row r="20" spans="2:8">
      <c r="B20" s="1" t="s">
        <v>1703</v>
      </c>
      <c r="C20" s="15" t="s">
        <v>208</v>
      </c>
      <c r="D20" s="1" t="s">
        <v>214</v>
      </c>
      <c r="E20" s="1" t="s">
        <v>216</v>
      </c>
      <c r="F20" s="4">
        <v>22593</v>
      </c>
      <c r="G20" s="4">
        <v>713.75</v>
      </c>
      <c r="H20" s="4">
        <v>4.87</v>
      </c>
    </row>
    <row r="21" spans="2:8">
      <c r="B21" s="1" t="s">
        <v>1701</v>
      </c>
      <c r="C21" s="15" t="s">
        <v>208</v>
      </c>
      <c r="D21" s="1" t="s">
        <v>209</v>
      </c>
      <c r="E21" s="1" t="s">
        <v>217</v>
      </c>
      <c r="F21" s="4">
        <v>31826</v>
      </c>
      <c r="G21" s="4">
        <v>575.32000000000005</v>
      </c>
      <c r="H21" s="4">
        <v>3.93</v>
      </c>
    </row>
    <row r="22" spans="2:8">
      <c r="B22" s="1" t="s">
        <v>2001</v>
      </c>
      <c r="C22" s="15" t="s">
        <v>208</v>
      </c>
      <c r="D22" s="1" t="s">
        <v>227</v>
      </c>
      <c r="E22" s="1" t="s">
        <v>230</v>
      </c>
      <c r="F22" s="4">
        <v>19394</v>
      </c>
      <c r="G22" s="4">
        <v>453.83</v>
      </c>
      <c r="H22" s="4">
        <v>3.1</v>
      </c>
    </row>
    <row r="23" spans="2:8">
      <c r="B23" s="1" t="s">
        <v>1700</v>
      </c>
      <c r="C23" s="15" t="s">
        <v>208</v>
      </c>
      <c r="D23" s="1" t="s">
        <v>227</v>
      </c>
      <c r="E23" s="1" t="s">
        <v>228</v>
      </c>
      <c r="F23" s="4">
        <v>188703</v>
      </c>
      <c r="G23" s="4">
        <v>408.73</v>
      </c>
      <c r="H23" s="4">
        <v>2.79</v>
      </c>
    </row>
    <row r="24" spans="2:8">
      <c r="B24" s="1" t="s">
        <v>1698</v>
      </c>
      <c r="C24" s="15" t="s">
        <v>208</v>
      </c>
      <c r="D24" s="1" t="s">
        <v>209</v>
      </c>
      <c r="E24" s="1" t="s">
        <v>220</v>
      </c>
      <c r="F24" s="4">
        <v>52987</v>
      </c>
      <c r="G24" s="4">
        <v>397.77</v>
      </c>
      <c r="H24" s="4">
        <v>2.72</v>
      </c>
    </row>
    <row r="25" spans="2:8">
      <c r="B25" s="1" t="s">
        <v>1996</v>
      </c>
      <c r="C25" s="15" t="s">
        <v>208</v>
      </c>
      <c r="D25" s="1" t="s">
        <v>247</v>
      </c>
      <c r="E25" s="1" t="s">
        <v>248</v>
      </c>
      <c r="F25" s="4">
        <v>26417</v>
      </c>
      <c r="G25" s="4">
        <v>387.72</v>
      </c>
      <c r="H25" s="4">
        <v>2.65</v>
      </c>
    </row>
    <row r="26" spans="2:8">
      <c r="B26" s="1" t="s">
        <v>343</v>
      </c>
      <c r="C26" s="15" t="s">
        <v>208</v>
      </c>
      <c r="D26" s="1" t="s">
        <v>209</v>
      </c>
      <c r="E26" s="1" t="s">
        <v>344</v>
      </c>
      <c r="F26" s="4">
        <v>82761</v>
      </c>
      <c r="G26" s="4">
        <v>351.2</v>
      </c>
      <c r="H26" s="4">
        <v>2.4</v>
      </c>
    </row>
    <row r="27" spans="2:8">
      <c r="B27" s="1" t="s">
        <v>2054</v>
      </c>
      <c r="C27" s="15" t="s">
        <v>208</v>
      </c>
      <c r="D27" s="1" t="s">
        <v>218</v>
      </c>
      <c r="E27" s="1" t="s">
        <v>457</v>
      </c>
      <c r="F27" s="4">
        <v>5691</v>
      </c>
      <c r="G27" s="4">
        <v>320.29000000000002</v>
      </c>
      <c r="H27" s="4">
        <v>2.19</v>
      </c>
    </row>
    <row r="28" spans="2:8">
      <c r="B28" s="1" t="s">
        <v>2058</v>
      </c>
      <c r="C28" s="15" t="s">
        <v>208</v>
      </c>
      <c r="D28" s="1" t="s">
        <v>227</v>
      </c>
      <c r="E28" s="1" t="s">
        <v>458</v>
      </c>
      <c r="F28" s="4">
        <v>9710</v>
      </c>
      <c r="G28" s="4">
        <v>289.12</v>
      </c>
      <c r="H28" s="4">
        <v>1.97</v>
      </c>
    </row>
    <row r="29" spans="2:8">
      <c r="B29" s="1" t="s">
        <v>1987</v>
      </c>
      <c r="C29" s="15" t="s">
        <v>208</v>
      </c>
      <c r="D29" s="1" t="s">
        <v>223</v>
      </c>
      <c r="E29" s="1" t="s">
        <v>224</v>
      </c>
      <c r="F29" s="4">
        <v>52291</v>
      </c>
      <c r="G29" s="4">
        <v>279.7</v>
      </c>
      <c r="H29" s="4">
        <v>1.91</v>
      </c>
    </row>
    <row r="30" spans="2:8">
      <c r="B30" s="1" t="s">
        <v>1697</v>
      </c>
      <c r="C30" s="15" t="s">
        <v>208</v>
      </c>
      <c r="D30" s="1" t="s">
        <v>214</v>
      </c>
      <c r="E30" s="1" t="s">
        <v>335</v>
      </c>
      <c r="F30" s="4">
        <v>23506</v>
      </c>
      <c r="G30" s="4">
        <v>222.18</v>
      </c>
      <c r="H30" s="4">
        <v>1.52</v>
      </c>
    </row>
    <row r="31" spans="2:8">
      <c r="B31" s="1" t="s">
        <v>1667</v>
      </c>
      <c r="C31" s="15" t="s">
        <v>208</v>
      </c>
      <c r="D31" s="1" t="s">
        <v>311</v>
      </c>
      <c r="E31" s="1" t="s">
        <v>352</v>
      </c>
      <c r="F31" s="4">
        <v>2872</v>
      </c>
      <c r="G31" s="4">
        <v>203.52</v>
      </c>
      <c r="H31" s="4">
        <v>1.39</v>
      </c>
    </row>
    <row r="32" spans="2:8">
      <c r="B32" s="1" t="s">
        <v>1989</v>
      </c>
      <c r="C32" s="15" t="s">
        <v>208</v>
      </c>
      <c r="D32" s="1" t="s">
        <v>393</v>
      </c>
      <c r="E32" s="1" t="s">
        <v>394</v>
      </c>
      <c r="F32" s="4">
        <v>16298</v>
      </c>
      <c r="G32" s="4">
        <v>183.46</v>
      </c>
      <c r="H32" s="4">
        <v>1.25</v>
      </c>
    </row>
    <row r="33" spans="2:8">
      <c r="B33" s="1" t="s">
        <v>2074</v>
      </c>
      <c r="C33" s="15" t="s">
        <v>208</v>
      </c>
      <c r="D33" s="1" t="s">
        <v>214</v>
      </c>
      <c r="E33" s="1" t="s">
        <v>229</v>
      </c>
      <c r="F33" s="4">
        <v>32280</v>
      </c>
      <c r="G33" s="4">
        <v>174.01</v>
      </c>
      <c r="H33" s="4">
        <v>1.19</v>
      </c>
    </row>
    <row r="34" spans="2:8">
      <c r="B34" s="1" t="s">
        <v>1993</v>
      </c>
      <c r="C34" s="15" t="s">
        <v>208</v>
      </c>
      <c r="D34" s="1" t="s">
        <v>243</v>
      </c>
      <c r="E34" s="1" t="s">
        <v>244</v>
      </c>
      <c r="F34" s="4">
        <v>2475</v>
      </c>
      <c r="G34" s="4">
        <v>166.02</v>
      </c>
      <c r="H34" s="4">
        <v>1.1299999999999999</v>
      </c>
    </row>
    <row r="35" spans="2:8">
      <c r="B35" s="1" t="s">
        <v>2041</v>
      </c>
      <c r="C35" s="15" t="s">
        <v>208</v>
      </c>
      <c r="D35" s="1" t="s">
        <v>311</v>
      </c>
      <c r="E35" s="1" t="s">
        <v>459</v>
      </c>
      <c r="F35" s="4">
        <v>20532</v>
      </c>
      <c r="G35" s="4">
        <v>165.89</v>
      </c>
      <c r="H35" s="4">
        <v>1.1299999999999999</v>
      </c>
    </row>
    <row r="36" spans="2:8">
      <c r="B36" s="1" t="s">
        <v>2047</v>
      </c>
      <c r="C36" s="15" t="s">
        <v>208</v>
      </c>
      <c r="D36" s="1" t="s">
        <v>232</v>
      </c>
      <c r="E36" s="1" t="s">
        <v>253</v>
      </c>
      <c r="F36" s="4">
        <v>23357</v>
      </c>
      <c r="G36" s="4">
        <v>156.09</v>
      </c>
      <c r="H36" s="4">
        <v>1.07</v>
      </c>
    </row>
    <row r="37" spans="2:8">
      <c r="B37" s="1" t="s">
        <v>2023</v>
      </c>
      <c r="C37" s="15" t="s">
        <v>208</v>
      </c>
      <c r="D37" s="1" t="s">
        <v>241</v>
      </c>
      <c r="E37" s="1" t="s">
        <v>461</v>
      </c>
      <c r="F37" s="4">
        <v>1305</v>
      </c>
      <c r="G37" s="4">
        <v>154.07</v>
      </c>
      <c r="H37" s="4">
        <v>1.05</v>
      </c>
    </row>
    <row r="38" spans="2:8">
      <c r="B38" s="1" t="s">
        <v>1991</v>
      </c>
      <c r="C38" s="15" t="s">
        <v>208</v>
      </c>
      <c r="D38" s="1" t="s">
        <v>393</v>
      </c>
      <c r="E38" s="1" t="s">
        <v>460</v>
      </c>
      <c r="F38" s="4">
        <v>21659</v>
      </c>
      <c r="G38" s="4">
        <v>153.97</v>
      </c>
      <c r="H38" s="4">
        <v>1.05</v>
      </c>
    </row>
    <row r="39" spans="2:8">
      <c r="B39" s="1" t="s">
        <v>1688</v>
      </c>
      <c r="C39" s="15" t="s">
        <v>208</v>
      </c>
      <c r="D39" s="1" t="s">
        <v>225</v>
      </c>
      <c r="E39" s="1" t="s">
        <v>226</v>
      </c>
      <c r="F39" s="4">
        <v>8966</v>
      </c>
      <c r="G39" s="4">
        <v>143.12</v>
      </c>
      <c r="H39" s="4">
        <v>0.98</v>
      </c>
    </row>
    <row r="40" spans="2:8">
      <c r="B40" s="1" t="s">
        <v>1695</v>
      </c>
      <c r="C40" s="15" t="s">
        <v>208</v>
      </c>
      <c r="D40" s="1" t="s">
        <v>232</v>
      </c>
      <c r="E40" s="1" t="s">
        <v>233</v>
      </c>
      <c r="F40" s="4">
        <v>2630</v>
      </c>
      <c r="G40" s="4">
        <v>139.63</v>
      </c>
      <c r="H40" s="4">
        <v>0.95</v>
      </c>
    </row>
    <row r="41" spans="2:8">
      <c r="B41" s="1" t="s">
        <v>2037</v>
      </c>
      <c r="C41" s="15" t="s">
        <v>208</v>
      </c>
      <c r="D41" s="1" t="s">
        <v>214</v>
      </c>
      <c r="E41" s="1" t="s">
        <v>462</v>
      </c>
      <c r="F41" s="4">
        <v>13360</v>
      </c>
      <c r="G41" s="4">
        <v>136.49</v>
      </c>
      <c r="H41" s="4">
        <v>0.93</v>
      </c>
    </row>
    <row r="42" spans="2:8">
      <c r="B42" s="1" t="s">
        <v>2145</v>
      </c>
      <c r="C42" s="15" t="s">
        <v>208</v>
      </c>
      <c r="D42" s="1" t="s">
        <v>227</v>
      </c>
      <c r="E42" s="1" t="s">
        <v>423</v>
      </c>
      <c r="F42" s="4">
        <v>770</v>
      </c>
      <c r="G42" s="4">
        <v>136.26</v>
      </c>
      <c r="H42" s="4">
        <v>0.93</v>
      </c>
    </row>
    <row r="43" spans="2:8">
      <c r="B43" s="1" t="s">
        <v>2155</v>
      </c>
      <c r="C43" s="15" t="s">
        <v>208</v>
      </c>
      <c r="D43" s="1" t="s">
        <v>209</v>
      </c>
      <c r="E43" s="1" t="s">
        <v>450</v>
      </c>
      <c r="F43" s="4">
        <v>12706</v>
      </c>
      <c r="G43" s="4">
        <v>128.71</v>
      </c>
      <c r="H43" s="4">
        <v>0.88</v>
      </c>
    </row>
    <row r="44" spans="2:8">
      <c r="B44" s="1" t="s">
        <v>1988</v>
      </c>
      <c r="C44" s="15" t="s">
        <v>208</v>
      </c>
      <c r="D44" s="1" t="s">
        <v>261</v>
      </c>
      <c r="E44" s="1" t="s">
        <v>464</v>
      </c>
      <c r="F44" s="4">
        <v>16377</v>
      </c>
      <c r="G44" s="4">
        <v>126.03</v>
      </c>
      <c r="H44" s="4">
        <v>0.86</v>
      </c>
    </row>
    <row r="45" spans="2:8">
      <c r="B45" s="1" t="s">
        <v>2005</v>
      </c>
      <c r="C45" s="15" t="s">
        <v>208</v>
      </c>
      <c r="D45" s="1" t="s">
        <v>243</v>
      </c>
      <c r="E45" s="1" t="s">
        <v>399</v>
      </c>
      <c r="F45" s="4">
        <v>8433</v>
      </c>
      <c r="G45" s="4">
        <v>124.07</v>
      </c>
      <c r="H45" s="4">
        <v>0.85</v>
      </c>
    </row>
    <row r="46" spans="2:8">
      <c r="B46" s="1" t="s">
        <v>2000</v>
      </c>
      <c r="C46" s="15" t="s">
        <v>208</v>
      </c>
      <c r="D46" s="1" t="s">
        <v>395</v>
      </c>
      <c r="E46" s="1" t="s">
        <v>396</v>
      </c>
      <c r="F46" s="4">
        <v>31464</v>
      </c>
      <c r="G46" s="4">
        <v>124.05</v>
      </c>
      <c r="H46" s="4">
        <v>0.85</v>
      </c>
    </row>
    <row r="47" spans="2:8">
      <c r="B47" s="1" t="s">
        <v>2043</v>
      </c>
      <c r="C47" s="15" t="s">
        <v>208</v>
      </c>
      <c r="D47" s="1" t="s">
        <v>311</v>
      </c>
      <c r="E47" s="1" t="s">
        <v>463</v>
      </c>
      <c r="F47" s="4">
        <v>38898</v>
      </c>
      <c r="G47" s="4">
        <v>123.99</v>
      </c>
      <c r="H47" s="4">
        <v>0.85</v>
      </c>
    </row>
    <row r="48" spans="2:8">
      <c r="B48" s="1" t="s">
        <v>1696</v>
      </c>
      <c r="C48" s="15" t="s">
        <v>208</v>
      </c>
      <c r="D48" s="1" t="s">
        <v>321</v>
      </c>
      <c r="E48" s="1" t="s">
        <v>336</v>
      </c>
      <c r="F48" s="4">
        <v>54276</v>
      </c>
      <c r="G48" s="4">
        <v>122.47</v>
      </c>
      <c r="H48" s="4">
        <v>0.84</v>
      </c>
    </row>
    <row r="49" spans="2:8">
      <c r="B49" s="1" t="s">
        <v>1678</v>
      </c>
      <c r="C49" s="15" t="s">
        <v>208</v>
      </c>
      <c r="D49" s="1" t="s">
        <v>311</v>
      </c>
      <c r="E49" s="1" t="s">
        <v>348</v>
      </c>
      <c r="F49" s="4">
        <v>2827</v>
      </c>
      <c r="G49" s="4">
        <v>118.53</v>
      </c>
      <c r="H49" s="4">
        <v>0.81</v>
      </c>
    </row>
    <row r="50" spans="2:8">
      <c r="B50" s="1" t="s">
        <v>2042</v>
      </c>
      <c r="C50" s="15" t="s">
        <v>208</v>
      </c>
      <c r="D50" s="1" t="s">
        <v>321</v>
      </c>
      <c r="E50" s="1" t="s">
        <v>466</v>
      </c>
      <c r="F50" s="4">
        <v>105591</v>
      </c>
      <c r="G50" s="4">
        <v>116.68</v>
      </c>
      <c r="H50" s="4">
        <v>0.8</v>
      </c>
    </row>
    <row r="51" spans="2:8">
      <c r="B51" s="1" t="s">
        <v>1679</v>
      </c>
      <c r="C51" s="15" t="s">
        <v>208</v>
      </c>
      <c r="D51" s="1" t="s">
        <v>232</v>
      </c>
      <c r="E51" s="1" t="s">
        <v>238</v>
      </c>
      <c r="F51" s="4">
        <v>2665</v>
      </c>
      <c r="G51" s="4">
        <v>111.77</v>
      </c>
      <c r="H51" s="4">
        <v>0.76</v>
      </c>
    </row>
    <row r="52" spans="2:8">
      <c r="B52" s="1" t="s">
        <v>1687</v>
      </c>
      <c r="C52" s="15" t="s">
        <v>208</v>
      </c>
      <c r="D52" s="1" t="s">
        <v>241</v>
      </c>
      <c r="E52" s="1" t="s">
        <v>269</v>
      </c>
      <c r="F52" s="4">
        <v>16421</v>
      </c>
      <c r="G52" s="4">
        <v>109.35</v>
      </c>
      <c r="H52" s="4">
        <v>0.75</v>
      </c>
    </row>
    <row r="53" spans="2:8">
      <c r="B53" s="1" t="s">
        <v>2053</v>
      </c>
      <c r="C53" s="15" t="s">
        <v>208</v>
      </c>
      <c r="D53" s="1" t="s">
        <v>232</v>
      </c>
      <c r="E53" s="1" t="s">
        <v>465</v>
      </c>
      <c r="F53" s="4">
        <v>10932</v>
      </c>
      <c r="G53" s="4">
        <v>103.78</v>
      </c>
      <c r="H53" s="4">
        <v>0.71</v>
      </c>
    </row>
    <row r="54" spans="2:8">
      <c r="B54" s="1" t="s">
        <v>1994</v>
      </c>
      <c r="C54" s="15" t="s">
        <v>208</v>
      </c>
      <c r="D54" s="1" t="s">
        <v>263</v>
      </c>
      <c r="E54" s="1" t="s">
        <v>404</v>
      </c>
      <c r="F54" s="4">
        <v>11815</v>
      </c>
      <c r="G54" s="4">
        <v>96.3</v>
      </c>
      <c r="H54" s="4">
        <v>0.66</v>
      </c>
    </row>
    <row r="55" spans="2:8">
      <c r="B55" s="1" t="s">
        <v>467</v>
      </c>
      <c r="C55" s="15" t="s">
        <v>208</v>
      </c>
      <c r="D55" s="1" t="s">
        <v>468</v>
      </c>
      <c r="E55" s="1" t="s">
        <v>469</v>
      </c>
      <c r="F55" s="4">
        <v>77314</v>
      </c>
      <c r="G55" s="4">
        <v>87.87</v>
      </c>
      <c r="H55" s="4">
        <v>0.6</v>
      </c>
    </row>
    <row r="56" spans="2:8">
      <c r="B56" s="1" t="s">
        <v>2146</v>
      </c>
      <c r="C56" s="15" t="s">
        <v>208</v>
      </c>
      <c r="D56" s="1" t="s">
        <v>227</v>
      </c>
      <c r="E56" s="1" t="s">
        <v>425</v>
      </c>
      <c r="F56" s="4">
        <v>2546</v>
      </c>
      <c r="G56" s="4">
        <v>87.78</v>
      </c>
      <c r="H56" s="4">
        <v>0.6</v>
      </c>
    </row>
    <row r="57" spans="2:8">
      <c r="B57" s="1" t="s">
        <v>2038</v>
      </c>
      <c r="C57" s="15" t="s">
        <v>208</v>
      </c>
      <c r="D57" s="1" t="s">
        <v>311</v>
      </c>
      <c r="E57" s="1" t="s">
        <v>424</v>
      </c>
      <c r="F57" s="4">
        <v>2802</v>
      </c>
      <c r="G57" s="4">
        <v>84.27</v>
      </c>
      <c r="H57" s="4">
        <v>0.57999999999999996</v>
      </c>
    </row>
    <row r="58" spans="2:8">
      <c r="B58" s="1" t="s">
        <v>2056</v>
      </c>
      <c r="C58" s="15" t="s">
        <v>208</v>
      </c>
      <c r="D58" s="1" t="s">
        <v>211</v>
      </c>
      <c r="E58" s="1" t="s">
        <v>401</v>
      </c>
      <c r="F58" s="4">
        <v>17516</v>
      </c>
      <c r="G58" s="4">
        <v>82.68</v>
      </c>
      <c r="H58" s="4">
        <v>0.56000000000000005</v>
      </c>
    </row>
    <row r="59" spans="2:8">
      <c r="B59" s="1" t="s">
        <v>1681</v>
      </c>
      <c r="C59" s="15" t="s">
        <v>208</v>
      </c>
      <c r="D59" s="1" t="s">
        <v>311</v>
      </c>
      <c r="E59" s="1" t="s">
        <v>347</v>
      </c>
      <c r="F59" s="4">
        <v>3073</v>
      </c>
      <c r="G59" s="4">
        <v>82.24</v>
      </c>
      <c r="H59" s="4">
        <v>0.56000000000000005</v>
      </c>
    </row>
    <row r="60" spans="2:8">
      <c r="B60" s="1" t="s">
        <v>1691</v>
      </c>
      <c r="C60" s="15" t="s">
        <v>208</v>
      </c>
      <c r="D60" s="1" t="s">
        <v>227</v>
      </c>
      <c r="E60" s="1" t="s">
        <v>258</v>
      </c>
      <c r="F60" s="4">
        <v>12245</v>
      </c>
      <c r="G60" s="4">
        <v>81.290000000000006</v>
      </c>
      <c r="H60" s="4">
        <v>0.56000000000000005</v>
      </c>
    </row>
    <row r="61" spans="2:8">
      <c r="B61" s="1" t="s">
        <v>2012</v>
      </c>
      <c r="C61" s="15" t="s">
        <v>208</v>
      </c>
      <c r="D61" s="1" t="s">
        <v>243</v>
      </c>
      <c r="E61" s="1" t="s">
        <v>471</v>
      </c>
      <c r="F61" s="4">
        <v>292</v>
      </c>
      <c r="G61" s="4">
        <v>80.53</v>
      </c>
      <c r="H61" s="4">
        <v>0.55000000000000004</v>
      </c>
    </row>
    <row r="62" spans="2:8">
      <c r="B62" s="1" t="s">
        <v>2010</v>
      </c>
      <c r="C62" s="15" t="s">
        <v>208</v>
      </c>
      <c r="D62" s="1" t="s">
        <v>241</v>
      </c>
      <c r="E62" s="1" t="s">
        <v>470</v>
      </c>
      <c r="F62" s="4">
        <v>8220</v>
      </c>
      <c r="G62" s="4">
        <v>80.2</v>
      </c>
      <c r="H62" s="4">
        <v>0.55000000000000004</v>
      </c>
    </row>
    <row r="63" spans="2:8">
      <c r="B63" s="1" t="s">
        <v>2020</v>
      </c>
      <c r="C63" s="15" t="s">
        <v>208</v>
      </c>
      <c r="D63" s="1" t="s">
        <v>472</v>
      </c>
      <c r="E63" s="1" t="s">
        <v>473</v>
      </c>
      <c r="F63" s="4">
        <v>44059</v>
      </c>
      <c r="G63" s="4">
        <v>65.08</v>
      </c>
      <c r="H63" s="4">
        <v>0.44</v>
      </c>
    </row>
    <row r="64" spans="2:8">
      <c r="B64" s="1" t="s">
        <v>2002</v>
      </c>
      <c r="C64" s="15" t="s">
        <v>208</v>
      </c>
      <c r="D64" s="1" t="s">
        <v>211</v>
      </c>
      <c r="E64" s="1" t="s">
        <v>474</v>
      </c>
      <c r="F64" s="4">
        <v>54269</v>
      </c>
      <c r="G64" s="4">
        <v>59.29</v>
      </c>
      <c r="H64" s="4">
        <v>0.4</v>
      </c>
    </row>
    <row r="65" spans="2:10">
      <c r="B65" s="1" t="s">
        <v>2156</v>
      </c>
      <c r="C65" s="15" t="s">
        <v>208</v>
      </c>
      <c r="D65" s="1" t="s">
        <v>209</v>
      </c>
      <c r="E65" s="1" t="s">
        <v>453</v>
      </c>
      <c r="F65" s="4">
        <v>8249</v>
      </c>
      <c r="G65" s="4">
        <v>0</v>
      </c>
      <c r="H65" s="4">
        <v>0</v>
      </c>
      <c r="I65" s="1" t="s">
        <v>454</v>
      </c>
    </row>
    <row r="66" spans="2:10">
      <c r="B66" s="2" t="s">
        <v>273</v>
      </c>
      <c r="C66" s="35"/>
      <c r="D66" s="2"/>
      <c r="E66" s="2"/>
      <c r="F66" s="10"/>
      <c r="G66" s="10">
        <f>SUM(G12:G65)</f>
        <v>14555.680000000008</v>
      </c>
      <c r="H66" s="10">
        <f>SUM(H12:H65)</f>
        <v>99.409999999999954</v>
      </c>
    </row>
    <row r="67" spans="2:10">
      <c r="B67" s="6" t="s">
        <v>107</v>
      </c>
      <c r="C67" s="36" t="s">
        <v>108</v>
      </c>
      <c r="D67" s="6" t="s">
        <v>109</v>
      </c>
      <c r="E67" s="6" t="s">
        <v>110</v>
      </c>
      <c r="F67" s="8" t="s">
        <v>111</v>
      </c>
      <c r="G67" s="8" t="s">
        <v>112</v>
      </c>
      <c r="H67" s="8" t="s">
        <v>113</v>
      </c>
    </row>
    <row r="68" spans="2:10">
      <c r="B68" s="2" t="s">
        <v>114</v>
      </c>
    </row>
    <row r="69" spans="2:10">
      <c r="B69" s="2" t="s">
        <v>115</v>
      </c>
    </row>
    <row r="70" spans="2:10">
      <c r="B70" s="2" t="s">
        <v>441</v>
      </c>
    </row>
    <row r="71" spans="2:10">
      <c r="B71" s="1" t="s">
        <v>2154</v>
      </c>
      <c r="D71" s="1" t="s">
        <v>370</v>
      </c>
      <c r="E71" s="1" t="s">
        <v>3130</v>
      </c>
      <c r="F71" s="4">
        <v>2519</v>
      </c>
      <c r="G71" s="4">
        <v>0.73</v>
      </c>
      <c r="H71" s="4">
        <v>0</v>
      </c>
      <c r="J71" s="1" t="s">
        <v>454</v>
      </c>
    </row>
    <row r="72" spans="2:10">
      <c r="B72" s="2" t="s">
        <v>384</v>
      </c>
      <c r="C72" s="35"/>
      <c r="D72" s="2"/>
      <c r="E72" s="2"/>
      <c r="F72" s="10"/>
      <c r="G72" s="10">
        <f>SUM(G67:G71)</f>
        <v>0.73</v>
      </c>
      <c r="H72" s="10">
        <f>SUM(H67:H71)</f>
        <v>0</v>
      </c>
    </row>
    <row r="73" spans="2:10">
      <c r="B73" s="2" t="s">
        <v>388</v>
      </c>
      <c r="C73" s="35"/>
      <c r="D73" s="2"/>
      <c r="E73" s="2"/>
      <c r="F73" s="10"/>
      <c r="G73" s="10">
        <v>108.32</v>
      </c>
      <c r="H73" s="10">
        <v>0.74</v>
      </c>
    </row>
    <row r="74" spans="2:10">
      <c r="B74" s="2" t="s">
        <v>186</v>
      </c>
      <c r="C74" s="35"/>
      <c r="D74" s="2"/>
      <c r="E74" s="2"/>
      <c r="F74" s="10"/>
      <c r="G74" s="10">
        <v>14664.73</v>
      </c>
      <c r="H74" s="10">
        <v>100.13</v>
      </c>
    </row>
    <row r="75" spans="2:10">
      <c r="B75" s="2" t="s">
        <v>187</v>
      </c>
      <c r="C75" s="35"/>
      <c r="D75" s="2"/>
      <c r="E75" s="2"/>
      <c r="F75" s="10"/>
      <c r="G75" s="10">
        <v>-19.235344799999723</v>
      </c>
      <c r="H75" s="10">
        <v>-0.12999999999999545</v>
      </c>
    </row>
    <row r="76" spans="2:10">
      <c r="B76" s="2" t="s">
        <v>188</v>
      </c>
      <c r="C76" s="35"/>
      <c r="D76" s="2"/>
      <c r="E76" s="2"/>
      <c r="F76" s="10"/>
      <c r="G76" s="10">
        <v>14645.4946552</v>
      </c>
      <c r="H76" s="10">
        <v>100</v>
      </c>
    </row>
    <row r="77" spans="2:10">
      <c r="B77" s="1" t="s">
        <v>189</v>
      </c>
    </row>
    <row r="78" spans="2:10">
      <c r="B78" s="1" t="s">
        <v>190</v>
      </c>
    </row>
    <row r="80" spans="2:10" ht="25.5">
      <c r="B80" s="11" t="s">
        <v>191</v>
      </c>
      <c r="C80" s="15" t="s">
        <v>192</v>
      </c>
    </row>
    <row r="81" spans="2:8">
      <c r="B81" s="2"/>
    </row>
    <row r="82" spans="2:8">
      <c r="B82" s="2" t="s">
        <v>193</v>
      </c>
    </row>
    <row r="83" spans="2:8">
      <c r="B83" s="2" t="s">
        <v>275</v>
      </c>
    </row>
    <row r="84" spans="2:8">
      <c r="B84" s="2" t="s">
        <v>194</v>
      </c>
    </row>
    <row r="85" spans="2:8">
      <c r="B85" s="2" t="s">
        <v>632</v>
      </c>
      <c r="C85" s="35"/>
    </row>
    <row r="86" spans="2:8">
      <c r="B86" s="2" t="s">
        <v>633</v>
      </c>
      <c r="C86" s="35"/>
    </row>
    <row r="87" spans="2:8">
      <c r="B87" s="2" t="s">
        <v>634</v>
      </c>
      <c r="C87" s="35"/>
    </row>
    <row r="88" spans="2:8">
      <c r="B88" s="2" t="s">
        <v>635</v>
      </c>
      <c r="C88" s="35"/>
    </row>
    <row r="89" spans="2:8" s="100" customFormat="1">
      <c r="B89" s="101" t="s">
        <v>2208</v>
      </c>
      <c r="C89" s="102"/>
      <c r="F89" s="103"/>
      <c r="G89" s="103"/>
      <c r="H89" s="103"/>
    </row>
    <row r="90" spans="2:8" s="100" customFormat="1">
      <c r="B90" s="101" t="s">
        <v>203</v>
      </c>
      <c r="C90" s="104"/>
      <c r="F90" s="103"/>
      <c r="G90" s="103"/>
      <c r="H90" s="103"/>
    </row>
    <row r="91" spans="2:8" s="100" customFormat="1">
      <c r="B91" s="101" t="s">
        <v>204</v>
      </c>
      <c r="C91" s="104"/>
      <c r="F91" s="103"/>
      <c r="G91" s="103"/>
      <c r="H91" s="103"/>
    </row>
    <row r="95" spans="2:8">
      <c r="B95" s="334" t="s">
        <v>2205</v>
      </c>
      <c r="C95" s="335"/>
      <c r="D95" s="335"/>
      <c r="E95" s="335"/>
      <c r="F95" s="335"/>
      <c r="G95" s="336"/>
    </row>
    <row r="96" spans="2:8">
      <c r="B96" s="337"/>
      <c r="C96" s="338"/>
      <c r="D96" s="338"/>
      <c r="E96" s="338"/>
      <c r="F96" s="338"/>
      <c r="G96" s="339"/>
    </row>
    <row r="97" spans="2:7">
      <c r="B97" s="337"/>
      <c r="C97" s="338"/>
      <c r="D97" s="338"/>
      <c r="E97" s="338"/>
      <c r="F97" s="338"/>
      <c r="G97" s="339"/>
    </row>
    <row r="98" spans="2:7">
      <c r="B98" s="337"/>
      <c r="C98" s="338"/>
      <c r="D98" s="338"/>
      <c r="E98" s="338"/>
      <c r="F98" s="338"/>
      <c r="G98" s="339"/>
    </row>
    <row r="99" spans="2:7">
      <c r="B99" s="337"/>
      <c r="C99" s="338"/>
      <c r="D99" s="338"/>
      <c r="E99" s="338"/>
      <c r="F99" s="338"/>
      <c r="G99" s="339"/>
    </row>
    <row r="100" spans="2:7">
      <c r="B100" s="340"/>
      <c r="C100" s="341"/>
      <c r="D100" s="341"/>
      <c r="E100" s="341"/>
      <c r="F100" s="341"/>
      <c r="G100" s="342"/>
    </row>
  </sheetData>
  <mergeCells count="3">
    <mergeCell ref="B1:E1"/>
    <mergeCell ref="B95:G100"/>
    <mergeCell ref="C3:C8"/>
  </mergeCells>
  <hyperlinks>
    <hyperlink ref="A1" location="Index!A1" display="Index" xr:uid="{FDC15378-5775-4678-85D0-45AC78011F8E}"/>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C3165-7F1D-4E97-952A-9E9FFD645942}">
  <sheetPr codeName="Sheet87"/>
  <dimension ref="A1:I98"/>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300" t="s">
        <v>84</v>
      </c>
      <c r="C1" s="300"/>
      <c r="D1" s="300"/>
      <c r="E1" s="300"/>
    </row>
    <row r="2" spans="1:9" ht="13.5" thickBot="1"/>
    <row r="3" spans="1:9" ht="15">
      <c r="B3" s="106" t="s">
        <v>2320</v>
      </c>
      <c r="C3" s="319"/>
    </row>
    <row r="4" spans="1:9" ht="15">
      <c r="B4" s="107" t="s">
        <v>2321</v>
      </c>
      <c r="C4" s="320"/>
    </row>
    <row r="5" spans="1:9" ht="15">
      <c r="B5" s="110"/>
      <c r="C5" s="320"/>
    </row>
    <row r="6" spans="1:9" ht="15">
      <c r="B6" s="107" t="s">
        <v>2235</v>
      </c>
      <c r="C6" s="320"/>
    </row>
    <row r="7" spans="1:9" ht="15">
      <c r="B7" s="107" t="s">
        <v>2322</v>
      </c>
      <c r="C7" s="320"/>
    </row>
    <row r="8" spans="1:9" ht="30.75" thickBot="1">
      <c r="B8" s="109" t="s">
        <v>2323</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1705</v>
      </c>
      <c r="C15" s="15" t="s">
        <v>208</v>
      </c>
      <c r="D15" s="1" t="s">
        <v>211</v>
      </c>
      <c r="E15" s="1" t="s">
        <v>212</v>
      </c>
      <c r="F15" s="4">
        <v>156738</v>
      </c>
      <c r="G15" s="4">
        <v>3386.01</v>
      </c>
      <c r="H15" s="4">
        <v>10.33</v>
      </c>
    </row>
    <row r="16" spans="1:9">
      <c r="B16" s="1" t="s">
        <v>1704</v>
      </c>
      <c r="C16" s="15" t="s">
        <v>208</v>
      </c>
      <c r="D16" s="1" t="s">
        <v>209</v>
      </c>
      <c r="E16" s="1" t="s">
        <v>213</v>
      </c>
      <c r="F16" s="4">
        <v>211939</v>
      </c>
      <c r="G16" s="4">
        <v>3212.68</v>
      </c>
      <c r="H16" s="4">
        <v>9.8000000000000007</v>
      </c>
    </row>
    <row r="17" spans="2:8">
      <c r="B17" s="1" t="s">
        <v>1702</v>
      </c>
      <c r="C17" s="15" t="s">
        <v>208</v>
      </c>
      <c r="D17" s="1" t="s">
        <v>214</v>
      </c>
      <c r="E17" s="1" t="s">
        <v>215</v>
      </c>
      <c r="F17" s="4">
        <v>178062</v>
      </c>
      <c r="G17" s="4">
        <v>2481.7399999999998</v>
      </c>
      <c r="H17" s="4">
        <v>7.57</v>
      </c>
    </row>
    <row r="18" spans="2:8">
      <c r="B18" s="1" t="s">
        <v>1669</v>
      </c>
      <c r="C18" s="15" t="s">
        <v>208</v>
      </c>
      <c r="D18" s="1" t="s">
        <v>218</v>
      </c>
      <c r="E18" s="1" t="s">
        <v>219</v>
      </c>
      <c r="F18" s="4">
        <v>85975</v>
      </c>
      <c r="G18" s="4">
        <v>2194.81</v>
      </c>
      <c r="H18" s="4">
        <v>6.7</v>
      </c>
    </row>
    <row r="19" spans="2:8">
      <c r="B19" s="1" t="s">
        <v>1706</v>
      </c>
      <c r="C19" s="15" t="s">
        <v>208</v>
      </c>
      <c r="D19" s="1" t="s">
        <v>209</v>
      </c>
      <c r="E19" s="1" t="s">
        <v>210</v>
      </c>
      <c r="F19" s="4">
        <v>330572</v>
      </c>
      <c r="G19" s="4">
        <v>2190.87</v>
      </c>
      <c r="H19" s="4">
        <v>6.68</v>
      </c>
    </row>
    <row r="20" spans="2:8">
      <c r="B20" s="1" t="s">
        <v>1703</v>
      </c>
      <c r="C20" s="15" t="s">
        <v>208</v>
      </c>
      <c r="D20" s="1" t="s">
        <v>214</v>
      </c>
      <c r="E20" s="1" t="s">
        <v>216</v>
      </c>
      <c r="F20" s="4">
        <v>50903</v>
      </c>
      <c r="G20" s="4">
        <v>1608.1</v>
      </c>
      <c r="H20" s="4">
        <v>4.91</v>
      </c>
    </row>
    <row r="21" spans="2:8">
      <c r="B21" s="1" t="s">
        <v>1701</v>
      </c>
      <c r="C21" s="15" t="s">
        <v>208</v>
      </c>
      <c r="D21" s="1" t="s">
        <v>209</v>
      </c>
      <c r="E21" s="1" t="s">
        <v>217</v>
      </c>
      <c r="F21" s="4">
        <v>71250</v>
      </c>
      <c r="G21" s="4">
        <v>1287.99</v>
      </c>
      <c r="H21" s="4">
        <v>3.93</v>
      </c>
    </row>
    <row r="22" spans="2:8">
      <c r="B22" s="1" t="s">
        <v>2001</v>
      </c>
      <c r="C22" s="15" t="s">
        <v>208</v>
      </c>
      <c r="D22" s="1" t="s">
        <v>227</v>
      </c>
      <c r="E22" s="1" t="s">
        <v>230</v>
      </c>
      <c r="F22" s="4">
        <v>43376</v>
      </c>
      <c r="G22" s="4">
        <v>1015.02</v>
      </c>
      <c r="H22" s="4">
        <v>3.1</v>
      </c>
    </row>
    <row r="23" spans="2:8">
      <c r="B23" s="1" t="s">
        <v>1700</v>
      </c>
      <c r="C23" s="15" t="s">
        <v>208</v>
      </c>
      <c r="D23" s="1" t="s">
        <v>227</v>
      </c>
      <c r="E23" s="1" t="s">
        <v>228</v>
      </c>
      <c r="F23" s="4">
        <v>428757</v>
      </c>
      <c r="G23" s="4">
        <v>928.69</v>
      </c>
      <c r="H23" s="4">
        <v>2.83</v>
      </c>
    </row>
    <row r="24" spans="2:8">
      <c r="B24" s="1" t="s">
        <v>1698</v>
      </c>
      <c r="C24" s="15" t="s">
        <v>208</v>
      </c>
      <c r="D24" s="1" t="s">
        <v>209</v>
      </c>
      <c r="E24" s="1" t="s">
        <v>220</v>
      </c>
      <c r="F24" s="4">
        <v>116629</v>
      </c>
      <c r="G24" s="4">
        <v>875.53</v>
      </c>
      <c r="H24" s="4">
        <v>2.67</v>
      </c>
    </row>
    <row r="25" spans="2:8">
      <c r="B25" s="1" t="s">
        <v>1996</v>
      </c>
      <c r="C25" s="15" t="s">
        <v>208</v>
      </c>
      <c r="D25" s="1" t="s">
        <v>247</v>
      </c>
      <c r="E25" s="1" t="s">
        <v>248</v>
      </c>
      <c r="F25" s="4">
        <v>59300</v>
      </c>
      <c r="G25" s="4">
        <v>870.35</v>
      </c>
      <c r="H25" s="4">
        <v>2.66</v>
      </c>
    </row>
    <row r="26" spans="2:8">
      <c r="B26" s="1" t="s">
        <v>343</v>
      </c>
      <c r="C26" s="15" t="s">
        <v>208</v>
      </c>
      <c r="D26" s="1" t="s">
        <v>209</v>
      </c>
      <c r="E26" s="1" t="s">
        <v>344</v>
      </c>
      <c r="F26" s="4">
        <v>190642</v>
      </c>
      <c r="G26" s="4">
        <v>808.99</v>
      </c>
      <c r="H26" s="4">
        <v>2.4700000000000002</v>
      </c>
    </row>
    <row r="27" spans="2:8">
      <c r="B27" s="1" t="s">
        <v>2054</v>
      </c>
      <c r="C27" s="15" t="s">
        <v>208</v>
      </c>
      <c r="D27" s="1" t="s">
        <v>218</v>
      </c>
      <c r="E27" s="1" t="s">
        <v>457</v>
      </c>
      <c r="F27" s="4">
        <v>12757</v>
      </c>
      <c r="G27" s="4">
        <v>717.96</v>
      </c>
      <c r="H27" s="4">
        <v>2.19</v>
      </c>
    </row>
    <row r="28" spans="2:8">
      <c r="B28" s="1" t="s">
        <v>2058</v>
      </c>
      <c r="C28" s="15" t="s">
        <v>208</v>
      </c>
      <c r="D28" s="1" t="s">
        <v>227</v>
      </c>
      <c r="E28" s="1" t="s">
        <v>458</v>
      </c>
      <c r="F28" s="4">
        <v>22227</v>
      </c>
      <c r="G28" s="4">
        <v>661.81</v>
      </c>
      <c r="H28" s="4">
        <v>2.02</v>
      </c>
    </row>
    <row r="29" spans="2:8">
      <c r="B29" s="1" t="s">
        <v>1987</v>
      </c>
      <c r="C29" s="15" t="s">
        <v>208</v>
      </c>
      <c r="D29" s="1" t="s">
        <v>223</v>
      </c>
      <c r="E29" s="1" t="s">
        <v>224</v>
      </c>
      <c r="F29" s="4">
        <v>117142</v>
      </c>
      <c r="G29" s="4">
        <v>626.59</v>
      </c>
      <c r="H29" s="4">
        <v>1.91</v>
      </c>
    </row>
    <row r="30" spans="2:8">
      <c r="B30" s="1" t="s">
        <v>1697</v>
      </c>
      <c r="C30" s="15" t="s">
        <v>208</v>
      </c>
      <c r="D30" s="1" t="s">
        <v>214</v>
      </c>
      <c r="E30" s="1" t="s">
        <v>335</v>
      </c>
      <c r="F30" s="4">
        <v>53343</v>
      </c>
      <c r="G30" s="4">
        <v>504.2</v>
      </c>
      <c r="H30" s="4">
        <v>1.54</v>
      </c>
    </row>
    <row r="31" spans="2:8">
      <c r="B31" s="1" t="s">
        <v>1667</v>
      </c>
      <c r="C31" s="15" t="s">
        <v>208</v>
      </c>
      <c r="D31" s="1" t="s">
        <v>311</v>
      </c>
      <c r="E31" s="1" t="s">
        <v>352</v>
      </c>
      <c r="F31" s="4">
        <v>6441</v>
      </c>
      <c r="G31" s="4">
        <v>456.43</v>
      </c>
      <c r="H31" s="4">
        <v>1.39</v>
      </c>
    </row>
    <row r="32" spans="2:8">
      <c r="B32" s="1" t="s">
        <v>1989</v>
      </c>
      <c r="C32" s="15" t="s">
        <v>208</v>
      </c>
      <c r="D32" s="1" t="s">
        <v>393</v>
      </c>
      <c r="E32" s="1" t="s">
        <v>394</v>
      </c>
      <c r="F32" s="4">
        <v>38440</v>
      </c>
      <c r="G32" s="4">
        <v>432.7</v>
      </c>
      <c r="H32" s="4">
        <v>1.32</v>
      </c>
    </row>
    <row r="33" spans="2:8">
      <c r="B33" s="1" t="s">
        <v>2074</v>
      </c>
      <c r="C33" s="15" t="s">
        <v>208</v>
      </c>
      <c r="D33" s="1" t="s">
        <v>214</v>
      </c>
      <c r="E33" s="1" t="s">
        <v>229</v>
      </c>
      <c r="F33" s="4">
        <v>72583</v>
      </c>
      <c r="G33" s="4">
        <v>391.26</v>
      </c>
      <c r="H33" s="4">
        <v>1.19</v>
      </c>
    </row>
    <row r="34" spans="2:8">
      <c r="B34" s="1" t="s">
        <v>2041</v>
      </c>
      <c r="C34" s="15" t="s">
        <v>208</v>
      </c>
      <c r="D34" s="1" t="s">
        <v>311</v>
      </c>
      <c r="E34" s="1" t="s">
        <v>459</v>
      </c>
      <c r="F34" s="4">
        <v>47448</v>
      </c>
      <c r="G34" s="4">
        <v>383.36</v>
      </c>
      <c r="H34" s="4">
        <v>1.17</v>
      </c>
    </row>
    <row r="35" spans="2:8">
      <c r="B35" s="1" t="s">
        <v>1991</v>
      </c>
      <c r="C35" s="15" t="s">
        <v>208</v>
      </c>
      <c r="D35" s="1" t="s">
        <v>393</v>
      </c>
      <c r="E35" s="1" t="s">
        <v>460</v>
      </c>
      <c r="F35" s="4">
        <v>51487</v>
      </c>
      <c r="G35" s="4">
        <v>366.02</v>
      </c>
      <c r="H35" s="4">
        <v>1.1200000000000001</v>
      </c>
    </row>
    <row r="36" spans="2:8">
      <c r="B36" s="1" t="s">
        <v>1993</v>
      </c>
      <c r="C36" s="15" t="s">
        <v>208</v>
      </c>
      <c r="D36" s="1" t="s">
        <v>243</v>
      </c>
      <c r="E36" s="1" t="s">
        <v>244</v>
      </c>
      <c r="F36" s="4">
        <v>5395</v>
      </c>
      <c r="G36" s="4">
        <v>361.9</v>
      </c>
      <c r="H36" s="4">
        <v>1.1000000000000001</v>
      </c>
    </row>
    <row r="37" spans="2:8">
      <c r="B37" s="1" t="s">
        <v>2047</v>
      </c>
      <c r="C37" s="15" t="s">
        <v>208</v>
      </c>
      <c r="D37" s="1" t="s">
        <v>232</v>
      </c>
      <c r="E37" s="1" t="s">
        <v>253</v>
      </c>
      <c r="F37" s="4">
        <v>53515</v>
      </c>
      <c r="G37" s="4">
        <v>357.64</v>
      </c>
      <c r="H37" s="4">
        <v>1.0900000000000001</v>
      </c>
    </row>
    <row r="38" spans="2:8">
      <c r="B38" s="1" t="s">
        <v>2023</v>
      </c>
      <c r="C38" s="15" t="s">
        <v>208</v>
      </c>
      <c r="D38" s="1" t="s">
        <v>241</v>
      </c>
      <c r="E38" s="1" t="s">
        <v>461</v>
      </c>
      <c r="F38" s="4">
        <v>2906</v>
      </c>
      <c r="G38" s="4">
        <v>343.09</v>
      </c>
      <c r="H38" s="4">
        <v>1.05</v>
      </c>
    </row>
    <row r="39" spans="2:8">
      <c r="B39" s="1" t="s">
        <v>1688</v>
      </c>
      <c r="C39" s="15" t="s">
        <v>208</v>
      </c>
      <c r="D39" s="1" t="s">
        <v>225</v>
      </c>
      <c r="E39" s="1" t="s">
        <v>226</v>
      </c>
      <c r="F39" s="4">
        <v>21243</v>
      </c>
      <c r="G39" s="4">
        <v>339.09</v>
      </c>
      <c r="H39" s="4">
        <v>1.03</v>
      </c>
    </row>
    <row r="40" spans="2:8">
      <c r="B40" s="1" t="s">
        <v>1695</v>
      </c>
      <c r="C40" s="15" t="s">
        <v>208</v>
      </c>
      <c r="D40" s="1" t="s">
        <v>232</v>
      </c>
      <c r="E40" s="1" t="s">
        <v>233</v>
      </c>
      <c r="F40" s="4">
        <v>5877</v>
      </c>
      <c r="G40" s="4">
        <v>312.02</v>
      </c>
      <c r="H40" s="4">
        <v>0.95</v>
      </c>
    </row>
    <row r="41" spans="2:8">
      <c r="B41" s="1" t="s">
        <v>2037</v>
      </c>
      <c r="C41" s="15" t="s">
        <v>208</v>
      </c>
      <c r="D41" s="1" t="s">
        <v>214</v>
      </c>
      <c r="E41" s="1" t="s">
        <v>462</v>
      </c>
      <c r="F41" s="4">
        <v>30324</v>
      </c>
      <c r="G41" s="4">
        <v>309.81</v>
      </c>
      <c r="H41" s="4">
        <v>0.95</v>
      </c>
    </row>
    <row r="42" spans="2:8">
      <c r="B42" s="1" t="s">
        <v>2145</v>
      </c>
      <c r="C42" s="15" t="s">
        <v>208</v>
      </c>
      <c r="D42" s="1" t="s">
        <v>227</v>
      </c>
      <c r="E42" s="1" t="s">
        <v>423</v>
      </c>
      <c r="F42" s="4">
        <v>1675</v>
      </c>
      <c r="G42" s="4">
        <v>296.39999999999998</v>
      </c>
      <c r="H42" s="4">
        <v>0.9</v>
      </c>
    </row>
    <row r="43" spans="2:8">
      <c r="B43" s="1" t="s">
        <v>2005</v>
      </c>
      <c r="C43" s="15" t="s">
        <v>208</v>
      </c>
      <c r="D43" s="1" t="s">
        <v>243</v>
      </c>
      <c r="E43" s="1" t="s">
        <v>399</v>
      </c>
      <c r="F43" s="4">
        <v>20024</v>
      </c>
      <c r="G43" s="4">
        <v>294.58999999999997</v>
      </c>
      <c r="H43" s="4">
        <v>0.9</v>
      </c>
    </row>
    <row r="44" spans="2:8">
      <c r="B44" s="1" t="s">
        <v>2043</v>
      </c>
      <c r="C44" s="15" t="s">
        <v>208</v>
      </c>
      <c r="D44" s="1" t="s">
        <v>311</v>
      </c>
      <c r="E44" s="1" t="s">
        <v>463</v>
      </c>
      <c r="F44" s="4">
        <v>92394</v>
      </c>
      <c r="G44" s="4">
        <v>294.51</v>
      </c>
      <c r="H44" s="4">
        <v>0.9</v>
      </c>
    </row>
    <row r="45" spans="2:8">
      <c r="B45" s="1" t="s">
        <v>2000</v>
      </c>
      <c r="C45" s="15" t="s">
        <v>208</v>
      </c>
      <c r="D45" s="1" t="s">
        <v>395</v>
      </c>
      <c r="E45" s="1" t="s">
        <v>396</v>
      </c>
      <c r="F45" s="4">
        <v>74067</v>
      </c>
      <c r="G45" s="4">
        <v>292.01</v>
      </c>
      <c r="H45" s="4">
        <v>0.89</v>
      </c>
    </row>
    <row r="46" spans="2:8">
      <c r="B46" s="1" t="s">
        <v>2155</v>
      </c>
      <c r="C46" s="15" t="s">
        <v>208</v>
      </c>
      <c r="D46" s="1" t="s">
        <v>209</v>
      </c>
      <c r="E46" s="1" t="s">
        <v>450</v>
      </c>
      <c r="F46" s="4">
        <v>27764</v>
      </c>
      <c r="G46" s="4">
        <v>281.25</v>
      </c>
      <c r="H46" s="4">
        <v>0.86</v>
      </c>
    </row>
    <row r="47" spans="2:8">
      <c r="B47" s="1" t="s">
        <v>1988</v>
      </c>
      <c r="C47" s="15" t="s">
        <v>208</v>
      </c>
      <c r="D47" s="1" t="s">
        <v>261</v>
      </c>
      <c r="E47" s="1" t="s">
        <v>464</v>
      </c>
      <c r="F47" s="4">
        <v>36439</v>
      </c>
      <c r="G47" s="4">
        <v>280.42</v>
      </c>
      <c r="H47" s="4">
        <v>0.86</v>
      </c>
    </row>
    <row r="48" spans="2:8">
      <c r="B48" s="1" t="s">
        <v>1678</v>
      </c>
      <c r="C48" s="15" t="s">
        <v>208</v>
      </c>
      <c r="D48" s="1" t="s">
        <v>311</v>
      </c>
      <c r="E48" s="1" t="s">
        <v>348</v>
      </c>
      <c r="F48" s="4">
        <v>6552</v>
      </c>
      <c r="G48" s="4">
        <v>274.70999999999998</v>
      </c>
      <c r="H48" s="4">
        <v>0.84</v>
      </c>
    </row>
    <row r="49" spans="2:8">
      <c r="B49" s="1" t="s">
        <v>1696</v>
      </c>
      <c r="C49" s="15" t="s">
        <v>208</v>
      </c>
      <c r="D49" s="1" t="s">
        <v>321</v>
      </c>
      <c r="E49" s="1" t="s">
        <v>336</v>
      </c>
      <c r="F49" s="4">
        <v>117194</v>
      </c>
      <c r="G49" s="4">
        <v>264.45</v>
      </c>
      <c r="H49" s="4">
        <v>0.81</v>
      </c>
    </row>
    <row r="50" spans="2:8">
      <c r="B50" s="1" t="s">
        <v>1687</v>
      </c>
      <c r="C50" s="15" t="s">
        <v>208</v>
      </c>
      <c r="D50" s="1" t="s">
        <v>241</v>
      </c>
      <c r="E50" s="1" t="s">
        <v>269</v>
      </c>
      <c r="F50" s="4">
        <v>36934</v>
      </c>
      <c r="G50" s="4">
        <v>245.94</v>
      </c>
      <c r="H50" s="4">
        <v>0.75</v>
      </c>
    </row>
    <row r="51" spans="2:8">
      <c r="B51" s="1" t="s">
        <v>2053</v>
      </c>
      <c r="C51" s="15" t="s">
        <v>208</v>
      </c>
      <c r="D51" s="1" t="s">
        <v>232</v>
      </c>
      <c r="E51" s="1" t="s">
        <v>465</v>
      </c>
      <c r="F51" s="4">
        <v>25767</v>
      </c>
      <c r="G51" s="4">
        <v>244.62</v>
      </c>
      <c r="H51" s="4">
        <v>0.75</v>
      </c>
    </row>
    <row r="52" spans="2:8">
      <c r="B52" s="1" t="s">
        <v>2042</v>
      </c>
      <c r="C52" s="15" t="s">
        <v>208</v>
      </c>
      <c r="D52" s="1" t="s">
        <v>321</v>
      </c>
      <c r="E52" s="1" t="s">
        <v>466</v>
      </c>
      <c r="F52" s="4">
        <v>219980</v>
      </c>
      <c r="G52" s="4">
        <v>243.08</v>
      </c>
      <c r="H52" s="4">
        <v>0.74</v>
      </c>
    </row>
    <row r="53" spans="2:8">
      <c r="B53" s="1" t="s">
        <v>1679</v>
      </c>
      <c r="C53" s="15" t="s">
        <v>208</v>
      </c>
      <c r="D53" s="1" t="s">
        <v>232</v>
      </c>
      <c r="E53" s="1" t="s">
        <v>238</v>
      </c>
      <c r="F53" s="4">
        <v>5719</v>
      </c>
      <c r="G53" s="4">
        <v>239.85</v>
      </c>
      <c r="H53" s="4">
        <v>0.73</v>
      </c>
    </row>
    <row r="54" spans="2:8">
      <c r="B54" s="1" t="s">
        <v>1994</v>
      </c>
      <c r="C54" s="15" t="s">
        <v>208</v>
      </c>
      <c r="D54" s="1" t="s">
        <v>263</v>
      </c>
      <c r="E54" s="1" t="s">
        <v>404</v>
      </c>
      <c r="F54" s="4">
        <v>28163</v>
      </c>
      <c r="G54" s="4">
        <v>229.56</v>
      </c>
      <c r="H54" s="4">
        <v>0.7</v>
      </c>
    </row>
    <row r="55" spans="2:8">
      <c r="B55" s="1" t="s">
        <v>2146</v>
      </c>
      <c r="C55" s="15" t="s">
        <v>208</v>
      </c>
      <c r="D55" s="1" t="s">
        <v>227</v>
      </c>
      <c r="E55" s="1" t="s">
        <v>425</v>
      </c>
      <c r="F55" s="4">
        <v>5767</v>
      </c>
      <c r="G55" s="4">
        <v>198.84</v>
      </c>
      <c r="H55" s="4">
        <v>0.61</v>
      </c>
    </row>
    <row r="56" spans="2:8">
      <c r="B56" s="1" t="s">
        <v>2038</v>
      </c>
      <c r="C56" s="15" t="s">
        <v>208</v>
      </c>
      <c r="D56" s="1" t="s">
        <v>311</v>
      </c>
      <c r="E56" s="1" t="s">
        <v>424</v>
      </c>
      <c r="F56" s="4">
        <v>6555</v>
      </c>
      <c r="G56" s="4">
        <v>197.14</v>
      </c>
      <c r="H56" s="4">
        <v>0.6</v>
      </c>
    </row>
    <row r="57" spans="2:8">
      <c r="B57" s="1" t="s">
        <v>467</v>
      </c>
      <c r="C57" s="15" t="s">
        <v>208</v>
      </c>
      <c r="D57" s="1" t="s">
        <v>468</v>
      </c>
      <c r="E57" s="1" t="s">
        <v>469</v>
      </c>
      <c r="F57" s="4">
        <v>165997</v>
      </c>
      <c r="G57" s="4">
        <v>188.66</v>
      </c>
      <c r="H57" s="4">
        <v>0.57999999999999996</v>
      </c>
    </row>
    <row r="58" spans="2:8">
      <c r="B58" s="1" t="s">
        <v>1681</v>
      </c>
      <c r="C58" s="15" t="s">
        <v>208</v>
      </c>
      <c r="D58" s="1" t="s">
        <v>311</v>
      </c>
      <c r="E58" s="1" t="s">
        <v>347</v>
      </c>
      <c r="F58" s="4">
        <v>7020</v>
      </c>
      <c r="G58" s="4">
        <v>187.87</v>
      </c>
      <c r="H58" s="4">
        <v>0.56999999999999995</v>
      </c>
    </row>
    <row r="59" spans="2:8">
      <c r="B59" s="1" t="s">
        <v>2056</v>
      </c>
      <c r="C59" s="15" t="s">
        <v>208</v>
      </c>
      <c r="D59" s="1" t="s">
        <v>211</v>
      </c>
      <c r="E59" s="1" t="s">
        <v>401</v>
      </c>
      <c r="F59" s="4">
        <v>39453</v>
      </c>
      <c r="G59" s="4">
        <v>186.22</v>
      </c>
      <c r="H59" s="4">
        <v>0.56999999999999995</v>
      </c>
    </row>
    <row r="60" spans="2:8">
      <c r="B60" s="1" t="s">
        <v>1691</v>
      </c>
      <c r="C60" s="15" t="s">
        <v>208</v>
      </c>
      <c r="D60" s="1" t="s">
        <v>227</v>
      </c>
      <c r="E60" s="1" t="s">
        <v>258</v>
      </c>
      <c r="F60" s="4">
        <v>27558</v>
      </c>
      <c r="G60" s="4">
        <v>182.94</v>
      </c>
      <c r="H60" s="4">
        <v>0.56000000000000005</v>
      </c>
    </row>
    <row r="61" spans="2:8">
      <c r="B61" s="1" t="s">
        <v>2010</v>
      </c>
      <c r="C61" s="15" t="s">
        <v>208</v>
      </c>
      <c r="D61" s="1" t="s">
        <v>241</v>
      </c>
      <c r="E61" s="1" t="s">
        <v>470</v>
      </c>
      <c r="F61" s="4">
        <v>16748</v>
      </c>
      <c r="G61" s="4">
        <v>163.4</v>
      </c>
      <c r="H61" s="4">
        <v>0.5</v>
      </c>
    </row>
    <row r="62" spans="2:8">
      <c r="B62" s="1" t="s">
        <v>2012</v>
      </c>
      <c r="C62" s="15" t="s">
        <v>208</v>
      </c>
      <c r="D62" s="1" t="s">
        <v>243</v>
      </c>
      <c r="E62" s="1" t="s">
        <v>471</v>
      </c>
      <c r="F62" s="4">
        <v>582</v>
      </c>
      <c r="G62" s="4">
        <v>160.5</v>
      </c>
      <c r="H62" s="4">
        <v>0.49</v>
      </c>
    </row>
    <row r="63" spans="2:8">
      <c r="B63" s="1" t="s">
        <v>2020</v>
      </c>
      <c r="C63" s="15" t="s">
        <v>208</v>
      </c>
      <c r="D63" s="1" t="s">
        <v>472</v>
      </c>
      <c r="E63" s="1" t="s">
        <v>473</v>
      </c>
      <c r="F63" s="4">
        <v>93137</v>
      </c>
      <c r="G63" s="4">
        <v>137.56</v>
      </c>
      <c r="H63" s="4">
        <v>0.42</v>
      </c>
    </row>
    <row r="64" spans="2:8">
      <c r="B64" s="1" t="s">
        <v>2002</v>
      </c>
      <c r="C64" s="15" t="s">
        <v>208</v>
      </c>
      <c r="D64" s="1" t="s">
        <v>211</v>
      </c>
      <c r="E64" s="1" t="s">
        <v>474</v>
      </c>
      <c r="F64" s="4">
        <v>120383</v>
      </c>
      <c r="G64" s="4">
        <v>131.52000000000001</v>
      </c>
      <c r="H64" s="4">
        <v>0.4</v>
      </c>
    </row>
    <row r="65" spans="2:9">
      <c r="B65" s="1" t="s">
        <v>2156</v>
      </c>
      <c r="C65" s="15" t="s">
        <v>208</v>
      </c>
      <c r="D65" s="1" t="s">
        <v>209</v>
      </c>
      <c r="E65" s="1" t="s">
        <v>453</v>
      </c>
      <c r="F65" s="4">
        <v>31269</v>
      </c>
      <c r="G65" s="4">
        <v>0</v>
      </c>
      <c r="H65" s="4">
        <v>0</v>
      </c>
      <c r="I65" s="1" t="s">
        <v>454</v>
      </c>
    </row>
    <row r="66" spans="2:9">
      <c r="B66" s="2" t="s">
        <v>273</v>
      </c>
      <c r="C66" s="35"/>
      <c r="D66" s="2"/>
      <c r="E66" s="2"/>
      <c r="F66" s="10"/>
      <c r="G66" s="10">
        <f>SUM(G12:G65)</f>
        <v>32640.7</v>
      </c>
      <c r="H66" s="10">
        <f>SUM(H12:H65)</f>
        <v>99.600000000000009</v>
      </c>
    </row>
    <row r="67" spans="2:9">
      <c r="B67" s="6" t="s">
        <v>107</v>
      </c>
      <c r="C67" s="36" t="s">
        <v>108</v>
      </c>
      <c r="D67" s="6" t="s">
        <v>109</v>
      </c>
      <c r="E67" s="6" t="s">
        <v>110</v>
      </c>
      <c r="F67" s="8" t="s">
        <v>111</v>
      </c>
      <c r="G67" s="8" t="s">
        <v>112</v>
      </c>
      <c r="H67" s="8" t="s">
        <v>113</v>
      </c>
    </row>
    <row r="68" spans="2:9">
      <c r="B68" s="2" t="s">
        <v>114</v>
      </c>
    </row>
    <row r="69" spans="2:9">
      <c r="B69" s="2" t="s">
        <v>115</v>
      </c>
    </row>
    <row r="70" spans="2:9">
      <c r="B70" s="2" t="s">
        <v>441</v>
      </c>
    </row>
    <row r="71" spans="2:9">
      <c r="B71" s="1" t="s">
        <v>2154</v>
      </c>
      <c r="D71" s="1" t="s">
        <v>370</v>
      </c>
      <c r="F71" s="4">
        <v>5753</v>
      </c>
      <c r="G71" s="4">
        <v>1.67</v>
      </c>
      <c r="H71" s="4">
        <v>0.01</v>
      </c>
    </row>
    <row r="72" spans="2:9">
      <c r="B72" s="2" t="s">
        <v>384</v>
      </c>
      <c r="C72" s="35"/>
      <c r="D72" s="2"/>
      <c r="E72" s="2"/>
      <c r="F72" s="10"/>
      <c r="G72" s="10">
        <f>SUM(G67:G71)</f>
        <v>1.67</v>
      </c>
      <c r="H72" s="10">
        <f>SUM(H67:H71)</f>
        <v>0.01</v>
      </c>
    </row>
    <row r="73" spans="2:9">
      <c r="B73" s="2" t="s">
        <v>388</v>
      </c>
      <c r="C73" s="35"/>
      <c r="D73" s="2"/>
      <c r="E73" s="2"/>
      <c r="F73" s="10"/>
      <c r="G73" s="10">
        <v>79.58</v>
      </c>
      <c r="H73" s="10">
        <v>0.24</v>
      </c>
    </row>
    <row r="74" spans="2:9">
      <c r="B74" s="2" t="s">
        <v>186</v>
      </c>
      <c r="C74" s="35"/>
      <c r="D74" s="2"/>
      <c r="E74" s="2"/>
      <c r="F74" s="10"/>
      <c r="G74" s="10">
        <v>32721.95</v>
      </c>
      <c r="H74" s="10">
        <v>99.83</v>
      </c>
    </row>
    <row r="75" spans="2:9">
      <c r="B75" s="2" t="s">
        <v>325</v>
      </c>
      <c r="C75" s="35"/>
      <c r="D75" s="2"/>
      <c r="E75" s="2"/>
      <c r="F75" s="10"/>
      <c r="G75" s="10">
        <v>55.380634099999881</v>
      </c>
      <c r="H75" s="10">
        <v>0.17000000000000171</v>
      </c>
    </row>
    <row r="76" spans="2:9">
      <c r="B76" s="2" t="s">
        <v>188</v>
      </c>
      <c r="C76" s="35"/>
      <c r="D76" s="2"/>
      <c r="E76" s="2"/>
      <c r="F76" s="10"/>
      <c r="G76" s="10">
        <v>32777.330634099999</v>
      </c>
      <c r="H76" s="10">
        <v>100</v>
      </c>
    </row>
    <row r="77" spans="2:9">
      <c r="B77" s="1" t="s">
        <v>189</v>
      </c>
    </row>
    <row r="78" spans="2:9">
      <c r="B78" s="1" t="s">
        <v>190</v>
      </c>
    </row>
    <row r="80" spans="2:9" ht="25.5">
      <c r="B80" s="11" t="s">
        <v>191</v>
      </c>
      <c r="C80" s="15" t="s">
        <v>192</v>
      </c>
    </row>
    <row r="81" spans="2:8">
      <c r="B81" s="2"/>
    </row>
    <row r="82" spans="2:8">
      <c r="B82" s="2" t="s">
        <v>193</v>
      </c>
    </row>
    <row r="83" spans="2:8">
      <c r="B83" s="2" t="s">
        <v>275</v>
      </c>
    </row>
    <row r="84" spans="2:8">
      <c r="B84" s="2" t="s">
        <v>194</v>
      </c>
    </row>
    <row r="85" spans="2:8">
      <c r="B85" s="2" t="s">
        <v>475</v>
      </c>
      <c r="C85" s="35"/>
    </row>
    <row r="86" spans="2:8">
      <c r="B86" s="2" t="s">
        <v>476</v>
      </c>
      <c r="C86" s="35"/>
    </row>
    <row r="87" spans="2:8" s="100" customFormat="1">
      <c r="B87" s="101" t="s">
        <v>2219</v>
      </c>
      <c r="C87" s="102"/>
      <c r="F87" s="103"/>
      <c r="G87" s="103"/>
      <c r="H87" s="103"/>
    </row>
    <row r="88" spans="2:8" s="100" customFormat="1">
      <c r="B88" s="101" t="s">
        <v>203</v>
      </c>
      <c r="C88" s="104"/>
      <c r="F88" s="103"/>
      <c r="G88" s="103"/>
      <c r="H88" s="103"/>
    </row>
    <row r="89" spans="2:8" s="100" customFormat="1">
      <c r="B89" s="101" t="s">
        <v>204</v>
      </c>
      <c r="C89" s="104"/>
      <c r="F89" s="103"/>
      <c r="G89" s="103"/>
      <c r="H89" s="103"/>
    </row>
    <row r="93" spans="2:8">
      <c r="B93" s="334" t="s">
        <v>2205</v>
      </c>
      <c r="C93" s="335"/>
      <c r="D93" s="335"/>
      <c r="E93" s="335"/>
      <c r="F93" s="335"/>
      <c r="G93" s="336"/>
    </row>
    <row r="94" spans="2:8">
      <c r="B94" s="337"/>
      <c r="C94" s="338"/>
      <c r="D94" s="338"/>
      <c r="E94" s="338"/>
      <c r="F94" s="338"/>
      <c r="G94" s="339"/>
    </row>
    <row r="95" spans="2:8">
      <c r="B95" s="337"/>
      <c r="C95" s="338"/>
      <c r="D95" s="338"/>
      <c r="E95" s="338"/>
      <c r="F95" s="338"/>
      <c r="G95" s="339"/>
    </row>
    <row r="96" spans="2:8">
      <c r="B96" s="337"/>
      <c r="C96" s="338"/>
      <c r="D96" s="338"/>
      <c r="E96" s="338"/>
      <c r="F96" s="338"/>
      <c r="G96" s="339"/>
    </row>
    <row r="97" spans="2:7">
      <c r="B97" s="337"/>
      <c r="C97" s="338"/>
      <c r="D97" s="338"/>
      <c r="E97" s="338"/>
      <c r="F97" s="338"/>
      <c r="G97" s="339"/>
    </row>
    <row r="98" spans="2:7">
      <c r="B98" s="340"/>
      <c r="C98" s="341"/>
      <c r="D98" s="341"/>
      <c r="E98" s="341"/>
      <c r="F98" s="341"/>
      <c r="G98" s="342"/>
    </row>
  </sheetData>
  <mergeCells count="3">
    <mergeCell ref="B1:E1"/>
    <mergeCell ref="B93:G98"/>
    <mergeCell ref="C3:C8"/>
  </mergeCells>
  <hyperlinks>
    <hyperlink ref="A1" location="Index!A1" display="Index" xr:uid="{1F7CCFED-0411-4BF1-B0EB-7B761D471A7B}"/>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4E66F-E35B-43E9-B557-347A8C33834A}">
  <sheetPr codeName="Sheet88"/>
  <dimension ref="A1:I50"/>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0.28515625" style="1" bestFit="1" customWidth="1"/>
    <col min="5" max="5" width="13.5703125"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67" style="1" bestFit="1" customWidth="1"/>
    <col min="259" max="259" width="13.140625" style="1" bestFit="1" customWidth="1"/>
    <col min="260" max="260" width="10.28515625" style="1" bestFit="1" customWidth="1"/>
    <col min="261" max="261" width="13.5703125"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67" style="1" bestFit="1" customWidth="1"/>
    <col min="515" max="515" width="13.140625" style="1" bestFit="1" customWidth="1"/>
    <col min="516" max="516" width="10.28515625" style="1" bestFit="1" customWidth="1"/>
    <col min="517" max="517" width="13.5703125"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67" style="1" bestFit="1" customWidth="1"/>
    <col min="771" max="771" width="13.140625" style="1" bestFit="1" customWidth="1"/>
    <col min="772" max="772" width="10.28515625" style="1" bestFit="1" customWidth="1"/>
    <col min="773" max="773" width="13.5703125"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67" style="1" bestFit="1" customWidth="1"/>
    <col min="1027" max="1027" width="13.140625" style="1" bestFit="1" customWidth="1"/>
    <col min="1028" max="1028" width="10.28515625" style="1" bestFit="1" customWidth="1"/>
    <col min="1029" max="1029" width="13.5703125"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67" style="1" bestFit="1" customWidth="1"/>
    <col min="1283" max="1283" width="13.140625" style="1" bestFit="1" customWidth="1"/>
    <col min="1284" max="1284" width="10.28515625" style="1" bestFit="1" customWidth="1"/>
    <col min="1285" max="1285" width="13.5703125"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67" style="1" bestFit="1" customWidth="1"/>
    <col min="1539" max="1539" width="13.140625" style="1" bestFit="1" customWidth="1"/>
    <col min="1540" max="1540" width="10.28515625" style="1" bestFit="1" customWidth="1"/>
    <col min="1541" max="1541" width="13.5703125"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67" style="1" bestFit="1" customWidth="1"/>
    <col min="1795" max="1795" width="13.140625" style="1" bestFit="1" customWidth="1"/>
    <col min="1796" max="1796" width="10.28515625" style="1" bestFit="1" customWidth="1"/>
    <col min="1797" max="1797" width="13.5703125"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67" style="1" bestFit="1" customWidth="1"/>
    <col min="2051" max="2051" width="13.140625" style="1" bestFit="1" customWidth="1"/>
    <col min="2052" max="2052" width="10.28515625" style="1" bestFit="1" customWidth="1"/>
    <col min="2053" max="2053" width="13.5703125"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67" style="1" bestFit="1" customWidth="1"/>
    <col min="2307" max="2307" width="13.140625" style="1" bestFit="1" customWidth="1"/>
    <col min="2308" max="2308" width="10.28515625" style="1" bestFit="1" customWidth="1"/>
    <col min="2309" max="2309" width="13.5703125"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67" style="1" bestFit="1" customWidth="1"/>
    <col min="2563" max="2563" width="13.140625" style="1" bestFit="1" customWidth="1"/>
    <col min="2564" max="2564" width="10.28515625" style="1" bestFit="1" customWidth="1"/>
    <col min="2565" max="2565" width="13.5703125"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67" style="1" bestFit="1" customWidth="1"/>
    <col min="2819" max="2819" width="13.140625" style="1" bestFit="1" customWidth="1"/>
    <col min="2820" max="2820" width="10.28515625" style="1" bestFit="1" customWidth="1"/>
    <col min="2821" max="2821" width="13.5703125"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67" style="1" bestFit="1" customWidth="1"/>
    <col min="3075" max="3075" width="13.140625" style="1" bestFit="1" customWidth="1"/>
    <col min="3076" max="3076" width="10.28515625" style="1" bestFit="1" customWidth="1"/>
    <col min="3077" max="3077" width="13.5703125"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67" style="1" bestFit="1" customWidth="1"/>
    <col min="3331" max="3331" width="13.140625" style="1" bestFit="1" customWidth="1"/>
    <col min="3332" max="3332" width="10.28515625" style="1" bestFit="1" customWidth="1"/>
    <col min="3333" max="3333" width="13.5703125"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67" style="1" bestFit="1" customWidth="1"/>
    <col min="3587" max="3587" width="13.140625" style="1" bestFit="1" customWidth="1"/>
    <col min="3588" max="3588" width="10.28515625" style="1" bestFit="1" customWidth="1"/>
    <col min="3589" max="3589" width="13.5703125"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67" style="1" bestFit="1" customWidth="1"/>
    <col min="3843" max="3843" width="13.140625" style="1" bestFit="1" customWidth="1"/>
    <col min="3844" max="3844" width="10.28515625" style="1" bestFit="1" customWidth="1"/>
    <col min="3845" max="3845" width="13.5703125"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67" style="1" bestFit="1" customWidth="1"/>
    <col min="4099" max="4099" width="13.140625" style="1" bestFit="1" customWidth="1"/>
    <col min="4100" max="4100" width="10.28515625" style="1" bestFit="1" customWidth="1"/>
    <col min="4101" max="4101" width="13.5703125"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67" style="1" bestFit="1" customWidth="1"/>
    <col min="4355" max="4355" width="13.140625" style="1" bestFit="1" customWidth="1"/>
    <col min="4356" max="4356" width="10.28515625" style="1" bestFit="1" customWidth="1"/>
    <col min="4357" max="4357" width="13.5703125"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67" style="1" bestFit="1" customWidth="1"/>
    <col min="4611" max="4611" width="13.140625" style="1" bestFit="1" customWidth="1"/>
    <col min="4612" max="4612" width="10.28515625" style="1" bestFit="1" customWidth="1"/>
    <col min="4613" max="4613" width="13.5703125"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67" style="1" bestFit="1" customWidth="1"/>
    <col min="4867" max="4867" width="13.140625" style="1" bestFit="1" customWidth="1"/>
    <col min="4868" max="4868" width="10.28515625" style="1" bestFit="1" customWidth="1"/>
    <col min="4869" max="4869" width="13.5703125"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67" style="1" bestFit="1" customWidth="1"/>
    <col min="5123" max="5123" width="13.140625" style="1" bestFit="1" customWidth="1"/>
    <col min="5124" max="5124" width="10.28515625" style="1" bestFit="1" customWidth="1"/>
    <col min="5125" max="5125" width="13.5703125"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67" style="1" bestFit="1" customWidth="1"/>
    <col min="5379" max="5379" width="13.140625" style="1" bestFit="1" customWidth="1"/>
    <col min="5380" max="5380" width="10.28515625" style="1" bestFit="1" customWidth="1"/>
    <col min="5381" max="5381" width="13.5703125"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67" style="1" bestFit="1" customWidth="1"/>
    <col min="5635" max="5635" width="13.140625" style="1" bestFit="1" customWidth="1"/>
    <col min="5636" max="5636" width="10.28515625" style="1" bestFit="1" customWidth="1"/>
    <col min="5637" max="5637" width="13.5703125"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67" style="1" bestFit="1" customWidth="1"/>
    <col min="5891" max="5891" width="13.140625" style="1" bestFit="1" customWidth="1"/>
    <col min="5892" max="5892" width="10.28515625" style="1" bestFit="1" customWidth="1"/>
    <col min="5893" max="5893" width="13.5703125"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67" style="1" bestFit="1" customWidth="1"/>
    <col min="6147" max="6147" width="13.140625" style="1" bestFit="1" customWidth="1"/>
    <col min="6148" max="6148" width="10.28515625" style="1" bestFit="1" customWidth="1"/>
    <col min="6149" max="6149" width="13.5703125"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67" style="1" bestFit="1" customWidth="1"/>
    <col min="6403" max="6403" width="13.140625" style="1" bestFit="1" customWidth="1"/>
    <col min="6404" max="6404" width="10.28515625" style="1" bestFit="1" customWidth="1"/>
    <col min="6405" max="6405" width="13.5703125"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67" style="1" bestFit="1" customWidth="1"/>
    <col min="6659" max="6659" width="13.140625" style="1" bestFit="1" customWidth="1"/>
    <col min="6660" max="6660" width="10.28515625" style="1" bestFit="1" customWidth="1"/>
    <col min="6661" max="6661" width="13.5703125"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67" style="1" bestFit="1" customWidth="1"/>
    <col min="6915" max="6915" width="13.140625" style="1" bestFit="1" customWidth="1"/>
    <col min="6916" max="6916" width="10.28515625" style="1" bestFit="1" customWidth="1"/>
    <col min="6917" max="6917" width="13.5703125"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67" style="1" bestFit="1" customWidth="1"/>
    <col min="7171" max="7171" width="13.140625" style="1" bestFit="1" customWidth="1"/>
    <col min="7172" max="7172" width="10.28515625" style="1" bestFit="1" customWidth="1"/>
    <col min="7173" max="7173" width="13.5703125"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67" style="1" bestFit="1" customWidth="1"/>
    <col min="7427" max="7427" width="13.140625" style="1" bestFit="1" customWidth="1"/>
    <col min="7428" max="7428" width="10.28515625" style="1" bestFit="1" customWidth="1"/>
    <col min="7429" max="7429" width="13.5703125"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67" style="1" bestFit="1" customWidth="1"/>
    <col min="7683" max="7683" width="13.140625" style="1" bestFit="1" customWidth="1"/>
    <col min="7684" max="7684" width="10.28515625" style="1" bestFit="1" customWidth="1"/>
    <col min="7685" max="7685" width="13.5703125"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67" style="1" bestFit="1" customWidth="1"/>
    <col min="7939" max="7939" width="13.140625" style="1" bestFit="1" customWidth="1"/>
    <col min="7940" max="7940" width="10.28515625" style="1" bestFit="1" customWidth="1"/>
    <col min="7941" max="7941" width="13.5703125"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67" style="1" bestFit="1" customWidth="1"/>
    <col min="8195" max="8195" width="13.140625" style="1" bestFit="1" customWidth="1"/>
    <col min="8196" max="8196" width="10.28515625" style="1" bestFit="1" customWidth="1"/>
    <col min="8197" max="8197" width="13.5703125"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67" style="1" bestFit="1" customWidth="1"/>
    <col min="8451" max="8451" width="13.140625" style="1" bestFit="1" customWidth="1"/>
    <col min="8452" max="8452" width="10.28515625" style="1" bestFit="1" customWidth="1"/>
    <col min="8453" max="8453" width="13.5703125"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67" style="1" bestFit="1" customWidth="1"/>
    <col min="8707" max="8707" width="13.140625" style="1" bestFit="1" customWidth="1"/>
    <col min="8708" max="8708" width="10.28515625" style="1" bestFit="1" customWidth="1"/>
    <col min="8709" max="8709" width="13.5703125"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67" style="1" bestFit="1" customWidth="1"/>
    <col min="8963" max="8963" width="13.140625" style="1" bestFit="1" customWidth="1"/>
    <col min="8964" max="8964" width="10.28515625" style="1" bestFit="1" customWidth="1"/>
    <col min="8965" max="8965" width="13.5703125"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67" style="1" bestFit="1" customWidth="1"/>
    <col min="9219" max="9219" width="13.140625" style="1" bestFit="1" customWidth="1"/>
    <col min="9220" max="9220" width="10.28515625" style="1" bestFit="1" customWidth="1"/>
    <col min="9221" max="9221" width="13.5703125"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67" style="1" bestFit="1" customWidth="1"/>
    <col min="9475" max="9475" width="13.140625" style="1" bestFit="1" customWidth="1"/>
    <col min="9476" max="9476" width="10.28515625" style="1" bestFit="1" customWidth="1"/>
    <col min="9477" max="9477" width="13.5703125"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67" style="1" bestFit="1" customWidth="1"/>
    <col min="9731" max="9731" width="13.140625" style="1" bestFit="1" customWidth="1"/>
    <col min="9732" max="9732" width="10.28515625" style="1" bestFit="1" customWidth="1"/>
    <col min="9733" max="9733" width="13.5703125"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67" style="1" bestFit="1" customWidth="1"/>
    <col min="9987" max="9987" width="13.140625" style="1" bestFit="1" customWidth="1"/>
    <col min="9988" max="9988" width="10.28515625" style="1" bestFit="1" customWidth="1"/>
    <col min="9989" max="9989" width="13.5703125"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67" style="1" bestFit="1" customWidth="1"/>
    <col min="10243" max="10243" width="13.140625" style="1" bestFit="1" customWidth="1"/>
    <col min="10244" max="10244" width="10.28515625" style="1" bestFit="1" customWidth="1"/>
    <col min="10245" max="10245" width="13.5703125"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67" style="1" bestFit="1" customWidth="1"/>
    <col min="10499" max="10499" width="13.140625" style="1" bestFit="1" customWidth="1"/>
    <col min="10500" max="10500" width="10.28515625" style="1" bestFit="1" customWidth="1"/>
    <col min="10501" max="10501" width="13.5703125"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67" style="1" bestFit="1" customWidth="1"/>
    <col min="10755" max="10755" width="13.140625" style="1" bestFit="1" customWidth="1"/>
    <col min="10756" max="10756" width="10.28515625" style="1" bestFit="1" customWidth="1"/>
    <col min="10757" max="10757" width="13.5703125"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67" style="1" bestFit="1" customWidth="1"/>
    <col min="11011" max="11011" width="13.140625" style="1" bestFit="1" customWidth="1"/>
    <col min="11012" max="11012" width="10.28515625" style="1" bestFit="1" customWidth="1"/>
    <col min="11013" max="11013" width="13.5703125"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67" style="1" bestFit="1" customWidth="1"/>
    <col min="11267" max="11267" width="13.140625" style="1" bestFit="1" customWidth="1"/>
    <col min="11268" max="11268" width="10.28515625" style="1" bestFit="1" customWidth="1"/>
    <col min="11269" max="11269" width="13.5703125"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67" style="1" bestFit="1" customWidth="1"/>
    <col min="11523" max="11523" width="13.140625" style="1" bestFit="1" customWidth="1"/>
    <col min="11524" max="11524" width="10.28515625" style="1" bestFit="1" customWidth="1"/>
    <col min="11525" max="11525" width="13.5703125"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67" style="1" bestFit="1" customWidth="1"/>
    <col min="11779" max="11779" width="13.140625" style="1" bestFit="1" customWidth="1"/>
    <col min="11780" max="11780" width="10.28515625" style="1" bestFit="1" customWidth="1"/>
    <col min="11781" max="11781" width="13.5703125"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67" style="1" bestFit="1" customWidth="1"/>
    <col min="12035" max="12035" width="13.140625" style="1" bestFit="1" customWidth="1"/>
    <col min="12036" max="12036" width="10.28515625" style="1" bestFit="1" customWidth="1"/>
    <col min="12037" max="12037" width="13.5703125"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67" style="1" bestFit="1" customWidth="1"/>
    <col min="12291" max="12291" width="13.140625" style="1" bestFit="1" customWidth="1"/>
    <col min="12292" max="12292" width="10.28515625" style="1" bestFit="1" customWidth="1"/>
    <col min="12293" max="12293" width="13.5703125"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67" style="1" bestFit="1" customWidth="1"/>
    <col min="12547" max="12547" width="13.140625" style="1" bestFit="1" customWidth="1"/>
    <col min="12548" max="12548" width="10.28515625" style="1" bestFit="1" customWidth="1"/>
    <col min="12549" max="12549" width="13.5703125"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67" style="1" bestFit="1" customWidth="1"/>
    <col min="12803" max="12803" width="13.140625" style="1" bestFit="1" customWidth="1"/>
    <col min="12804" max="12804" width="10.28515625" style="1" bestFit="1" customWidth="1"/>
    <col min="12805" max="12805" width="13.5703125"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67" style="1" bestFit="1" customWidth="1"/>
    <col min="13059" max="13059" width="13.140625" style="1" bestFit="1" customWidth="1"/>
    <col min="13060" max="13060" width="10.28515625" style="1" bestFit="1" customWidth="1"/>
    <col min="13061" max="13061" width="13.5703125"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67" style="1" bestFit="1" customWidth="1"/>
    <col min="13315" max="13315" width="13.140625" style="1" bestFit="1" customWidth="1"/>
    <col min="13316" max="13316" width="10.28515625" style="1" bestFit="1" customWidth="1"/>
    <col min="13317" max="13317" width="13.5703125"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67" style="1" bestFit="1" customWidth="1"/>
    <col min="13571" max="13571" width="13.140625" style="1" bestFit="1" customWidth="1"/>
    <col min="13572" max="13572" width="10.28515625" style="1" bestFit="1" customWidth="1"/>
    <col min="13573" max="13573" width="13.5703125"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67" style="1" bestFit="1" customWidth="1"/>
    <col min="13827" max="13827" width="13.140625" style="1" bestFit="1" customWidth="1"/>
    <col min="13828" max="13828" width="10.28515625" style="1" bestFit="1" customWidth="1"/>
    <col min="13829" max="13829" width="13.5703125"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67" style="1" bestFit="1" customWidth="1"/>
    <col min="14083" max="14083" width="13.140625" style="1" bestFit="1" customWidth="1"/>
    <col min="14084" max="14084" width="10.28515625" style="1" bestFit="1" customWidth="1"/>
    <col min="14085" max="14085" width="13.5703125"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67" style="1" bestFit="1" customWidth="1"/>
    <col min="14339" max="14339" width="13.140625" style="1" bestFit="1" customWidth="1"/>
    <col min="14340" max="14340" width="10.28515625" style="1" bestFit="1" customWidth="1"/>
    <col min="14341" max="14341" width="13.5703125"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67" style="1" bestFit="1" customWidth="1"/>
    <col min="14595" max="14595" width="13.140625" style="1" bestFit="1" customWidth="1"/>
    <col min="14596" max="14596" width="10.28515625" style="1" bestFit="1" customWidth="1"/>
    <col min="14597" max="14597" width="13.5703125"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67" style="1" bestFit="1" customWidth="1"/>
    <col min="14851" max="14851" width="13.140625" style="1" bestFit="1" customWidth="1"/>
    <col min="14852" max="14852" width="10.28515625" style="1" bestFit="1" customWidth="1"/>
    <col min="14853" max="14853" width="13.5703125"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67" style="1" bestFit="1" customWidth="1"/>
    <col min="15107" max="15107" width="13.140625" style="1" bestFit="1" customWidth="1"/>
    <col min="15108" max="15108" width="10.28515625" style="1" bestFit="1" customWidth="1"/>
    <col min="15109" max="15109" width="13.5703125"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67" style="1" bestFit="1" customWidth="1"/>
    <col min="15363" max="15363" width="13.140625" style="1" bestFit="1" customWidth="1"/>
    <col min="15364" max="15364" width="10.28515625" style="1" bestFit="1" customWidth="1"/>
    <col min="15365" max="15365" width="13.5703125"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67" style="1" bestFit="1" customWidth="1"/>
    <col min="15619" max="15619" width="13.140625" style="1" bestFit="1" customWidth="1"/>
    <col min="15620" max="15620" width="10.28515625" style="1" bestFit="1" customWidth="1"/>
    <col min="15621" max="15621" width="13.5703125"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67" style="1" bestFit="1" customWidth="1"/>
    <col min="15875" max="15875" width="13.140625" style="1" bestFit="1" customWidth="1"/>
    <col min="15876" max="15876" width="10.28515625" style="1" bestFit="1" customWidth="1"/>
    <col min="15877" max="15877" width="13.5703125"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67" style="1" bestFit="1" customWidth="1"/>
    <col min="16131" max="16131" width="13.140625" style="1" bestFit="1" customWidth="1"/>
    <col min="16132" max="16132" width="10.28515625" style="1" bestFit="1" customWidth="1"/>
    <col min="16133" max="16133" width="13.5703125"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300" t="s">
        <v>86</v>
      </c>
      <c r="C1" s="300"/>
      <c r="D1" s="300"/>
      <c r="E1" s="300"/>
    </row>
    <row r="2" spans="1:9" ht="13.5" thickBot="1"/>
    <row r="3" spans="1:9" ht="15">
      <c r="B3" s="106" t="s">
        <v>2324</v>
      </c>
      <c r="C3" s="319"/>
    </row>
    <row r="4" spans="1:9" ht="30">
      <c r="B4" s="108" t="s">
        <v>2325</v>
      </c>
      <c r="C4" s="320"/>
    </row>
    <row r="5" spans="1:9" ht="15">
      <c r="B5" s="110"/>
      <c r="C5" s="320"/>
    </row>
    <row r="6" spans="1:9" ht="15">
      <c r="B6" s="107" t="s">
        <v>2235</v>
      </c>
      <c r="C6" s="320"/>
    </row>
    <row r="7" spans="1:9" ht="15">
      <c r="B7" s="107" t="s">
        <v>2322</v>
      </c>
      <c r="C7" s="320"/>
    </row>
    <row r="8" spans="1:9" ht="45.75" thickBot="1">
      <c r="B8" s="109" t="s">
        <v>2326</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1704</v>
      </c>
      <c r="C15" s="15" t="s">
        <v>208</v>
      </c>
      <c r="D15" s="1" t="s">
        <v>209</v>
      </c>
      <c r="E15" s="1" t="s">
        <v>213</v>
      </c>
      <c r="F15" s="4">
        <v>21535</v>
      </c>
      <c r="G15" s="4">
        <v>326.44</v>
      </c>
      <c r="H15" s="4">
        <v>25.3</v>
      </c>
    </row>
    <row r="16" spans="1:9">
      <c r="B16" s="1" t="s">
        <v>1706</v>
      </c>
      <c r="C16" s="15" t="s">
        <v>208</v>
      </c>
      <c r="D16" s="1" t="s">
        <v>209</v>
      </c>
      <c r="E16" s="1" t="s">
        <v>210</v>
      </c>
      <c r="F16" s="4">
        <v>46003</v>
      </c>
      <c r="G16" s="4">
        <v>304.88</v>
      </c>
      <c r="H16" s="4">
        <v>23.63</v>
      </c>
    </row>
    <row r="17" spans="2:9">
      <c r="B17" s="1" t="s">
        <v>1698</v>
      </c>
      <c r="C17" s="15" t="s">
        <v>208</v>
      </c>
      <c r="D17" s="1" t="s">
        <v>209</v>
      </c>
      <c r="E17" s="1" t="s">
        <v>220</v>
      </c>
      <c r="F17" s="4">
        <v>25181</v>
      </c>
      <c r="G17" s="4">
        <v>189.03</v>
      </c>
      <c r="H17" s="4">
        <v>14.65</v>
      </c>
    </row>
    <row r="18" spans="2:9">
      <c r="B18" s="1" t="s">
        <v>1701</v>
      </c>
      <c r="C18" s="15" t="s">
        <v>208</v>
      </c>
      <c r="D18" s="1" t="s">
        <v>209</v>
      </c>
      <c r="E18" s="1" t="s">
        <v>217</v>
      </c>
      <c r="F18" s="4">
        <v>9763</v>
      </c>
      <c r="G18" s="4">
        <v>176.49</v>
      </c>
      <c r="H18" s="4">
        <v>13.68</v>
      </c>
    </row>
    <row r="19" spans="2:9">
      <c r="B19" s="1" t="s">
        <v>2155</v>
      </c>
      <c r="C19" s="15" t="s">
        <v>208</v>
      </c>
      <c r="D19" s="1" t="s">
        <v>209</v>
      </c>
      <c r="E19" s="1" t="s">
        <v>450</v>
      </c>
      <c r="F19" s="4">
        <v>12250</v>
      </c>
      <c r="G19" s="4">
        <v>124.09</v>
      </c>
      <c r="H19" s="4">
        <v>9.6199999999999992</v>
      </c>
    </row>
    <row r="20" spans="2:9">
      <c r="B20" s="1" t="s">
        <v>2157</v>
      </c>
      <c r="C20" s="15" t="s">
        <v>208</v>
      </c>
      <c r="D20" s="1" t="s">
        <v>209</v>
      </c>
      <c r="E20" s="1" t="s">
        <v>440</v>
      </c>
      <c r="F20" s="4">
        <v>14253</v>
      </c>
      <c r="G20" s="4">
        <v>43.81</v>
      </c>
      <c r="H20" s="4">
        <v>3.4</v>
      </c>
    </row>
    <row r="21" spans="2:9">
      <c r="B21" s="1" t="s">
        <v>2158</v>
      </c>
      <c r="C21" s="15" t="s">
        <v>208</v>
      </c>
      <c r="D21" s="1" t="s">
        <v>209</v>
      </c>
      <c r="E21" s="1" t="s">
        <v>451</v>
      </c>
      <c r="F21" s="4">
        <v>285711</v>
      </c>
      <c r="G21" s="4">
        <v>38.57</v>
      </c>
      <c r="H21" s="4">
        <v>2.99</v>
      </c>
    </row>
    <row r="22" spans="2:9">
      <c r="B22" s="1" t="s">
        <v>2022</v>
      </c>
      <c r="C22" s="15" t="s">
        <v>208</v>
      </c>
      <c r="D22" s="1" t="s">
        <v>209</v>
      </c>
      <c r="E22" s="1" t="s">
        <v>426</v>
      </c>
      <c r="F22" s="4">
        <v>42579</v>
      </c>
      <c r="G22" s="4">
        <v>37.15</v>
      </c>
      <c r="H22" s="4">
        <v>2.88</v>
      </c>
    </row>
    <row r="23" spans="2:9">
      <c r="B23" s="1" t="s">
        <v>2114</v>
      </c>
      <c r="C23" s="15" t="s">
        <v>208</v>
      </c>
      <c r="D23" s="1" t="s">
        <v>209</v>
      </c>
      <c r="E23" s="1" t="s">
        <v>452</v>
      </c>
      <c r="F23" s="4">
        <v>45293</v>
      </c>
      <c r="G23" s="4">
        <v>26.5</v>
      </c>
      <c r="H23" s="4">
        <v>2.0499999999999998</v>
      </c>
    </row>
    <row r="24" spans="2:9">
      <c r="B24" s="1" t="s">
        <v>2144</v>
      </c>
      <c r="C24" s="15" t="s">
        <v>208</v>
      </c>
      <c r="D24" s="1" t="s">
        <v>209</v>
      </c>
      <c r="E24" s="1" t="s">
        <v>428</v>
      </c>
      <c r="F24" s="4">
        <v>8974</v>
      </c>
      <c r="G24" s="4">
        <v>19.22</v>
      </c>
      <c r="H24" s="4">
        <v>1.49</v>
      </c>
    </row>
    <row r="25" spans="2:9">
      <c r="B25" s="1" t="s">
        <v>2156</v>
      </c>
      <c r="C25" s="15" t="s">
        <v>208</v>
      </c>
      <c r="D25" s="1" t="s">
        <v>209</v>
      </c>
      <c r="E25" s="1" t="s">
        <v>453</v>
      </c>
      <c r="F25" s="4">
        <v>38064</v>
      </c>
      <c r="G25" s="4">
        <v>0</v>
      </c>
      <c r="H25" s="4">
        <v>0</v>
      </c>
      <c r="I25" s="1" t="s">
        <v>454</v>
      </c>
    </row>
    <row r="26" spans="2:9">
      <c r="B26" s="2" t="s">
        <v>273</v>
      </c>
      <c r="C26" s="35"/>
      <c r="D26" s="2"/>
      <c r="E26" s="2"/>
      <c r="F26" s="10"/>
      <c r="G26" s="10">
        <f>SUM(G12:G25)</f>
        <v>1286.1799999999998</v>
      </c>
      <c r="H26" s="10">
        <f>SUM(H12:H25)</f>
        <v>99.689999999999984</v>
      </c>
    </row>
    <row r="27" spans="2:9">
      <c r="B27" s="2" t="s">
        <v>186</v>
      </c>
      <c r="C27" s="35"/>
      <c r="D27" s="2"/>
      <c r="E27" s="2"/>
      <c r="F27" s="10"/>
      <c r="G27" s="10">
        <v>1286.18</v>
      </c>
      <c r="H27" s="10">
        <v>99.67</v>
      </c>
    </row>
    <row r="28" spans="2:9">
      <c r="B28" s="2" t="s">
        <v>325</v>
      </c>
      <c r="C28" s="35"/>
      <c r="D28" s="2"/>
      <c r="E28" s="2"/>
      <c r="F28" s="10"/>
      <c r="G28" s="10">
        <v>4.2796144999999797</v>
      </c>
      <c r="H28" s="10">
        <v>0.32999999999999829</v>
      </c>
    </row>
    <row r="29" spans="2:9">
      <c r="B29" s="2" t="s">
        <v>188</v>
      </c>
      <c r="C29" s="35"/>
      <c r="D29" s="2"/>
      <c r="E29" s="2"/>
      <c r="F29" s="10"/>
      <c r="G29" s="10">
        <v>1290.4596145</v>
      </c>
      <c r="H29" s="10">
        <v>100</v>
      </c>
    </row>
    <row r="30" spans="2:9">
      <c r="B30" s="1" t="s">
        <v>189</v>
      </c>
    </row>
    <row r="31" spans="2:9">
      <c r="B31" s="1" t="s">
        <v>190</v>
      </c>
    </row>
    <row r="33" spans="2:8" ht="25.5">
      <c r="B33" s="11" t="s">
        <v>191</v>
      </c>
      <c r="C33" s="15" t="s">
        <v>192</v>
      </c>
    </row>
    <row r="34" spans="2:8">
      <c r="B34" s="2"/>
    </row>
    <row r="35" spans="2:8">
      <c r="B35" s="2" t="s">
        <v>193</v>
      </c>
    </row>
    <row r="36" spans="2:8">
      <c r="B36" s="2" t="s">
        <v>275</v>
      </c>
    </row>
    <row r="37" spans="2:8">
      <c r="B37" s="2" t="s">
        <v>194</v>
      </c>
    </row>
    <row r="38" spans="2:8">
      <c r="B38" s="2" t="s">
        <v>455</v>
      </c>
      <c r="C38" s="35"/>
    </row>
    <row r="39" spans="2:8">
      <c r="B39" s="2" t="s">
        <v>456</v>
      </c>
      <c r="C39" s="35"/>
    </row>
    <row r="40" spans="2:8" s="100" customFormat="1">
      <c r="B40" s="101" t="s">
        <v>2218</v>
      </c>
      <c r="C40" s="102"/>
      <c r="F40" s="103"/>
      <c r="G40" s="103"/>
      <c r="H40" s="103"/>
    </row>
    <row r="41" spans="2:8" s="100" customFormat="1">
      <c r="B41" s="101" t="s">
        <v>203</v>
      </c>
      <c r="C41" s="104"/>
      <c r="F41" s="103"/>
      <c r="G41" s="103"/>
      <c r="H41" s="103"/>
    </row>
    <row r="42" spans="2:8" s="100" customFormat="1">
      <c r="B42" s="101" t="s">
        <v>204</v>
      </c>
      <c r="C42" s="104"/>
      <c r="F42" s="103"/>
      <c r="G42" s="103"/>
      <c r="H42" s="103"/>
    </row>
    <row r="45" spans="2:8">
      <c r="B45" s="334" t="s">
        <v>2205</v>
      </c>
      <c r="C45" s="335"/>
      <c r="D45" s="335"/>
      <c r="E45" s="335"/>
      <c r="F45" s="335"/>
      <c r="G45" s="336"/>
    </row>
    <row r="46" spans="2:8">
      <c r="B46" s="337"/>
      <c r="C46" s="338"/>
      <c r="D46" s="338"/>
      <c r="E46" s="338"/>
      <c r="F46" s="338"/>
      <c r="G46" s="339"/>
    </row>
    <row r="47" spans="2:8">
      <c r="B47" s="337"/>
      <c r="C47" s="338"/>
      <c r="D47" s="338"/>
      <c r="E47" s="338"/>
      <c r="F47" s="338"/>
      <c r="G47" s="339"/>
    </row>
    <row r="48" spans="2:8">
      <c r="B48" s="337"/>
      <c r="C48" s="338"/>
      <c r="D48" s="338"/>
      <c r="E48" s="338"/>
      <c r="F48" s="338"/>
      <c r="G48" s="339"/>
    </row>
    <row r="49" spans="2:7">
      <c r="B49" s="337"/>
      <c r="C49" s="338"/>
      <c r="D49" s="338"/>
      <c r="E49" s="338"/>
      <c r="F49" s="338"/>
      <c r="G49" s="339"/>
    </row>
    <row r="50" spans="2:7">
      <c r="B50" s="340"/>
      <c r="C50" s="341"/>
      <c r="D50" s="341"/>
      <c r="E50" s="341"/>
      <c r="F50" s="341"/>
      <c r="G50" s="342"/>
    </row>
  </sheetData>
  <mergeCells count="3">
    <mergeCell ref="B1:E1"/>
    <mergeCell ref="B45:G50"/>
    <mergeCell ref="C3:C8"/>
  </mergeCells>
  <hyperlinks>
    <hyperlink ref="A1" location="Index!A1" display="Index" xr:uid="{2404F6E9-7DF8-4444-870F-C9361D02087A}"/>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17B85-DC76-4412-A783-B020ED473EFB}">
  <sheetPr codeName="Sheet68"/>
  <dimension ref="A1:I55"/>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18.425781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18.425781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18.425781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18.425781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18.425781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18.425781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18.425781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18.425781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18.425781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18.425781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18.425781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18.425781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18.425781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18.425781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18.425781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18.425781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18.425781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18.425781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18.425781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18.425781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18.425781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18.425781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18.425781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18.425781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18.425781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18.425781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18.425781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18.425781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18.425781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18.425781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18.425781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18.425781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18.425781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18.425781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18.425781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18.425781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18.425781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18.425781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18.425781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18.425781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18.425781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18.425781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18.425781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18.425781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18.425781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18.425781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18.425781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18.425781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18.425781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18.425781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18.425781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18.425781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18.425781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18.425781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18.425781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18.425781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18.425781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18.425781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18.425781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18.425781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18.425781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18.425781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18.425781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18.425781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00" t="s">
        <v>47</v>
      </c>
      <c r="C1" s="300"/>
      <c r="D1" s="300"/>
      <c r="E1" s="300"/>
    </row>
    <row r="2" spans="1:9" ht="13.5" thickBot="1"/>
    <row r="3" spans="1:9" ht="15">
      <c r="B3" s="106" t="s">
        <v>2327</v>
      </c>
      <c r="C3" s="319"/>
    </row>
    <row r="4" spans="1:9" ht="30">
      <c r="B4" s="108" t="s">
        <v>2328</v>
      </c>
      <c r="C4" s="320"/>
    </row>
    <row r="5" spans="1:9" ht="15">
      <c r="B5" s="108"/>
      <c r="C5" s="320"/>
    </row>
    <row r="6" spans="1:9" ht="15">
      <c r="B6" s="108" t="s">
        <v>2235</v>
      </c>
      <c r="C6" s="320"/>
    </row>
    <row r="7" spans="1:9" ht="15">
      <c r="B7" s="108" t="s">
        <v>2239</v>
      </c>
      <c r="C7" s="320"/>
    </row>
    <row r="8" spans="1:9" ht="30.75" thickBot="1">
      <c r="B8" s="109" t="s">
        <v>2329</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1704</v>
      </c>
      <c r="C15" s="15" t="s">
        <v>208</v>
      </c>
      <c r="D15" s="1" t="s">
        <v>209</v>
      </c>
      <c r="E15" s="1" t="s">
        <v>213</v>
      </c>
      <c r="F15" s="4">
        <v>857500</v>
      </c>
      <c r="G15" s="4">
        <v>12998.41</v>
      </c>
      <c r="H15" s="4">
        <v>17.27</v>
      </c>
    </row>
    <row r="16" spans="1:9">
      <c r="B16" s="1" t="s">
        <v>1706</v>
      </c>
      <c r="C16" s="15" t="s">
        <v>208</v>
      </c>
      <c r="D16" s="1" t="s">
        <v>209</v>
      </c>
      <c r="E16" s="1" t="s">
        <v>210</v>
      </c>
      <c r="F16" s="4">
        <v>1866000</v>
      </c>
      <c r="G16" s="4">
        <v>12366.92</v>
      </c>
      <c r="H16" s="4">
        <v>16.43</v>
      </c>
    </row>
    <row r="17" spans="2:8">
      <c r="B17" s="1" t="s">
        <v>1669</v>
      </c>
      <c r="C17" s="15" t="s">
        <v>208</v>
      </c>
      <c r="D17" s="1" t="s">
        <v>218</v>
      </c>
      <c r="E17" s="1" t="s">
        <v>219</v>
      </c>
      <c r="F17" s="4">
        <v>316000</v>
      </c>
      <c r="G17" s="4">
        <v>8067.01</v>
      </c>
      <c r="H17" s="4">
        <v>10.72</v>
      </c>
    </row>
    <row r="18" spans="2:8">
      <c r="B18" s="1" t="s">
        <v>1698</v>
      </c>
      <c r="C18" s="15" t="s">
        <v>208</v>
      </c>
      <c r="D18" s="1" t="s">
        <v>209</v>
      </c>
      <c r="E18" s="1" t="s">
        <v>220</v>
      </c>
      <c r="F18" s="4">
        <v>950000</v>
      </c>
      <c r="G18" s="4">
        <v>7131.65</v>
      </c>
      <c r="H18" s="4">
        <v>9.4700000000000006</v>
      </c>
    </row>
    <row r="19" spans="2:8">
      <c r="B19" s="1" t="s">
        <v>1701</v>
      </c>
      <c r="C19" s="15" t="s">
        <v>208</v>
      </c>
      <c r="D19" s="1" t="s">
        <v>209</v>
      </c>
      <c r="E19" s="1" t="s">
        <v>217</v>
      </c>
      <c r="F19" s="4">
        <v>384000</v>
      </c>
      <c r="G19" s="4">
        <v>6941.57</v>
      </c>
      <c r="H19" s="4">
        <v>9.2200000000000006</v>
      </c>
    </row>
    <row r="20" spans="2:8">
      <c r="B20" s="1" t="s">
        <v>343</v>
      </c>
      <c r="C20" s="15" t="s">
        <v>208</v>
      </c>
      <c r="D20" s="1" t="s">
        <v>209</v>
      </c>
      <c r="E20" s="1" t="s">
        <v>344</v>
      </c>
      <c r="F20" s="4">
        <v>1349000</v>
      </c>
      <c r="G20" s="4">
        <v>5724.48</v>
      </c>
      <c r="H20" s="4">
        <v>7.6</v>
      </c>
    </row>
    <row r="21" spans="2:8">
      <c r="B21" s="1" t="s">
        <v>1699</v>
      </c>
      <c r="C21" s="15" t="s">
        <v>208</v>
      </c>
      <c r="D21" s="1" t="s">
        <v>218</v>
      </c>
      <c r="E21" s="1" t="s">
        <v>334</v>
      </c>
      <c r="F21" s="4">
        <v>358000</v>
      </c>
      <c r="G21" s="4">
        <v>3741.1</v>
      </c>
      <c r="H21" s="4">
        <v>4.97</v>
      </c>
    </row>
    <row r="22" spans="2:8">
      <c r="B22" s="1" t="s">
        <v>1687</v>
      </c>
      <c r="C22" s="15" t="s">
        <v>208</v>
      </c>
      <c r="D22" s="1" t="s">
        <v>241</v>
      </c>
      <c r="E22" s="1" t="s">
        <v>269</v>
      </c>
      <c r="F22" s="4">
        <v>454000</v>
      </c>
      <c r="G22" s="4">
        <v>3023.19</v>
      </c>
      <c r="H22" s="4">
        <v>4.0199999999999996</v>
      </c>
    </row>
    <row r="23" spans="2:8">
      <c r="B23" s="1" t="s">
        <v>2151</v>
      </c>
      <c r="C23" s="15" t="s">
        <v>208</v>
      </c>
      <c r="D23" s="1" t="s">
        <v>249</v>
      </c>
      <c r="E23" s="1" t="s">
        <v>790</v>
      </c>
      <c r="F23" s="4">
        <v>358860</v>
      </c>
      <c r="G23" s="4">
        <v>2158.36</v>
      </c>
      <c r="H23" s="4">
        <v>2.87</v>
      </c>
    </row>
    <row r="24" spans="2:8">
      <c r="B24" s="1" t="s">
        <v>1676</v>
      </c>
      <c r="C24" s="15" t="s">
        <v>208</v>
      </c>
      <c r="D24" s="1" t="s">
        <v>241</v>
      </c>
      <c r="E24" s="1" t="s">
        <v>242</v>
      </c>
      <c r="F24" s="4">
        <v>128600</v>
      </c>
      <c r="G24" s="4">
        <v>1892.86</v>
      </c>
      <c r="H24" s="4">
        <v>2.5099999999999998</v>
      </c>
    </row>
    <row r="25" spans="2:8">
      <c r="B25" s="1" t="s">
        <v>2049</v>
      </c>
      <c r="C25" s="15" t="s">
        <v>208</v>
      </c>
      <c r="D25" s="1" t="s">
        <v>241</v>
      </c>
      <c r="E25" s="1" t="s">
        <v>521</v>
      </c>
      <c r="F25" s="4">
        <v>190500</v>
      </c>
      <c r="G25" s="4">
        <v>1777.56</v>
      </c>
      <c r="H25" s="4">
        <v>2.36</v>
      </c>
    </row>
    <row r="26" spans="2:8">
      <c r="B26" s="1" t="s">
        <v>2159</v>
      </c>
      <c r="C26" s="15" t="s">
        <v>208</v>
      </c>
      <c r="D26" s="1" t="s">
        <v>209</v>
      </c>
      <c r="E26" s="1" t="s">
        <v>254</v>
      </c>
      <c r="F26" s="4">
        <v>2700000</v>
      </c>
      <c r="G26" s="4">
        <v>1544.4</v>
      </c>
      <c r="H26" s="4">
        <v>2.0499999999999998</v>
      </c>
    </row>
    <row r="27" spans="2:8">
      <c r="B27" s="1" t="s">
        <v>2066</v>
      </c>
      <c r="C27" s="15" t="s">
        <v>208</v>
      </c>
      <c r="D27" s="1" t="s">
        <v>218</v>
      </c>
      <c r="E27" s="1" t="s">
        <v>318</v>
      </c>
      <c r="F27" s="4">
        <v>2700000</v>
      </c>
      <c r="G27" s="4">
        <v>1537.65</v>
      </c>
      <c r="H27" s="4">
        <v>2.04</v>
      </c>
    </row>
    <row r="28" spans="2:8">
      <c r="B28" s="1" t="s">
        <v>2010</v>
      </c>
      <c r="C28" s="15" t="s">
        <v>208</v>
      </c>
      <c r="D28" s="1" t="s">
        <v>241</v>
      </c>
      <c r="E28" s="1" t="s">
        <v>470</v>
      </c>
      <c r="F28" s="4">
        <v>156000</v>
      </c>
      <c r="G28" s="4">
        <v>1522.01</v>
      </c>
      <c r="H28" s="4">
        <v>2.02</v>
      </c>
    </row>
    <row r="29" spans="2:8">
      <c r="B29" s="1" t="s">
        <v>1680</v>
      </c>
      <c r="C29" s="15" t="s">
        <v>208</v>
      </c>
      <c r="D29" s="1" t="s">
        <v>218</v>
      </c>
      <c r="E29" s="1" t="s">
        <v>346</v>
      </c>
      <c r="F29" s="4">
        <v>89500</v>
      </c>
      <c r="G29" s="4">
        <v>1173.8800000000001</v>
      </c>
      <c r="H29" s="4">
        <v>1.56</v>
      </c>
    </row>
    <row r="30" spans="2:8">
      <c r="B30" s="1" t="s">
        <v>2035</v>
      </c>
      <c r="C30" s="15" t="s">
        <v>208</v>
      </c>
      <c r="D30" s="1" t="s">
        <v>249</v>
      </c>
      <c r="E30" s="1" t="s">
        <v>822</v>
      </c>
      <c r="F30" s="4">
        <v>30000</v>
      </c>
      <c r="G30" s="4">
        <v>894.65</v>
      </c>
      <c r="H30" s="4">
        <v>1.19</v>
      </c>
    </row>
    <row r="31" spans="2:8">
      <c r="B31" s="1" t="s">
        <v>2078</v>
      </c>
      <c r="C31" s="15" t="s">
        <v>208</v>
      </c>
      <c r="D31" s="1" t="s">
        <v>249</v>
      </c>
      <c r="E31" s="1" t="s">
        <v>250</v>
      </c>
      <c r="F31" s="4">
        <v>111280</v>
      </c>
      <c r="G31" s="4">
        <v>847.29</v>
      </c>
      <c r="H31" s="4">
        <v>1.1299999999999999</v>
      </c>
    </row>
    <row r="32" spans="2:8">
      <c r="B32" s="2" t="s">
        <v>273</v>
      </c>
      <c r="C32" s="35"/>
      <c r="D32" s="2"/>
      <c r="E32" s="2"/>
      <c r="F32" s="10"/>
      <c r="G32" s="10">
        <f>SUM(G12:G31)</f>
        <v>73342.989999999991</v>
      </c>
      <c r="H32" s="10">
        <f>SUM(H12:H31)</f>
        <v>97.429999999999993</v>
      </c>
    </row>
    <row r="33" spans="2:8">
      <c r="B33" s="2" t="s">
        <v>274</v>
      </c>
      <c r="C33" s="35"/>
      <c r="D33" s="2"/>
      <c r="E33" s="2"/>
      <c r="F33" s="10"/>
      <c r="G33" s="10">
        <v>2146.5</v>
      </c>
      <c r="H33" s="10">
        <v>2.85</v>
      </c>
    </row>
    <row r="34" spans="2:8">
      <c r="B34" s="2" t="s">
        <v>186</v>
      </c>
      <c r="C34" s="35"/>
      <c r="D34" s="2"/>
      <c r="E34" s="2"/>
      <c r="F34" s="10"/>
      <c r="G34" s="10">
        <v>75489.490000000005</v>
      </c>
      <c r="H34" s="10">
        <v>100.28</v>
      </c>
    </row>
    <row r="35" spans="2:8">
      <c r="B35" s="2" t="s">
        <v>187</v>
      </c>
      <c r="C35" s="35"/>
      <c r="D35" s="2"/>
      <c r="E35" s="2"/>
      <c r="F35" s="10"/>
      <c r="G35" s="10">
        <v>-213.66482932001236</v>
      </c>
      <c r="H35" s="10">
        <v>-0.28000000000000114</v>
      </c>
    </row>
    <row r="36" spans="2:8">
      <c r="B36" s="2" t="s">
        <v>188</v>
      </c>
      <c r="C36" s="35"/>
      <c r="D36" s="2"/>
      <c r="E36" s="2"/>
      <c r="F36" s="10"/>
      <c r="G36" s="10">
        <v>75275.825170679993</v>
      </c>
      <c r="H36" s="10">
        <v>100</v>
      </c>
    </row>
    <row r="37" spans="2:8">
      <c r="B37" s="1" t="s">
        <v>189</v>
      </c>
    </row>
    <row r="38" spans="2:8">
      <c r="B38" s="1" t="s">
        <v>190</v>
      </c>
    </row>
    <row r="40" spans="2:8" ht="25.5">
      <c r="B40" s="11" t="s">
        <v>191</v>
      </c>
      <c r="C40" s="15" t="s">
        <v>192</v>
      </c>
    </row>
    <row r="41" spans="2:8">
      <c r="B41" s="2"/>
    </row>
    <row r="42" spans="2:8">
      <c r="B42" s="2" t="s">
        <v>193</v>
      </c>
    </row>
    <row r="43" spans="2:8">
      <c r="B43" s="2" t="s">
        <v>275</v>
      </c>
    </row>
    <row r="44" spans="2:8">
      <c r="B44" s="2" t="s">
        <v>194</v>
      </c>
    </row>
    <row r="45" spans="2:8">
      <c r="B45" s="2" t="s">
        <v>823</v>
      </c>
      <c r="C45" s="35"/>
    </row>
    <row r="46" spans="2:8">
      <c r="B46" s="2" t="s">
        <v>824</v>
      </c>
      <c r="C46" s="35"/>
    </row>
    <row r="47" spans="2:8">
      <c r="B47" s="2" t="s">
        <v>825</v>
      </c>
      <c r="C47" s="35"/>
    </row>
    <row r="48" spans="2:8">
      <c r="B48" s="2" t="s">
        <v>826</v>
      </c>
      <c r="C48" s="35"/>
    </row>
    <row r="49" spans="2:3">
      <c r="B49" s="2" t="s">
        <v>827</v>
      </c>
      <c r="C49" s="35"/>
    </row>
    <row r="50" spans="2:3">
      <c r="B50" s="2" t="s">
        <v>828</v>
      </c>
      <c r="C50" s="35"/>
    </row>
    <row r="51" spans="2:3">
      <c r="B51" s="2" t="s">
        <v>829</v>
      </c>
      <c r="C51" s="35"/>
    </row>
    <row r="52" spans="2:3">
      <c r="B52" s="2" t="s">
        <v>830</v>
      </c>
      <c r="C52" s="35"/>
    </row>
    <row r="53" spans="2:3">
      <c r="B53" s="2" t="s">
        <v>2206</v>
      </c>
      <c r="C53" s="35"/>
    </row>
    <row r="54" spans="2:3">
      <c r="B54" s="2" t="s">
        <v>203</v>
      </c>
    </row>
    <row r="55" spans="2:3">
      <c r="B55" s="2" t="s">
        <v>204</v>
      </c>
    </row>
  </sheetData>
  <mergeCells count="2">
    <mergeCell ref="B1:E1"/>
    <mergeCell ref="C3:C8"/>
  </mergeCells>
  <hyperlinks>
    <hyperlink ref="A1" location="Index!A1" display="Index" xr:uid="{ED46EC21-A372-4979-A194-719920ED6D35}"/>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D59C-C4AB-4959-9351-BFACB7F2A964}">
  <sheetPr codeName="Sheet69"/>
  <dimension ref="A1:I76"/>
  <sheetViews>
    <sheetView workbookViewId="0">
      <selection activeCell="B1" sqref="B1:E1"/>
    </sheetView>
  </sheetViews>
  <sheetFormatPr defaultRowHeight="12.75"/>
  <cols>
    <col min="1" max="1" width="5.42578125" style="1" bestFit="1" customWidth="1"/>
    <col min="2" max="2" width="74.5703125" style="1" customWidth="1"/>
    <col min="3" max="3" width="20.7109375" style="15"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93.140625" style="1" bestFit="1" customWidth="1"/>
    <col min="259" max="259" width="13.140625" style="1" bestFit="1" customWidth="1"/>
    <col min="260" max="260" width="27.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93.140625" style="1" bestFit="1" customWidth="1"/>
    <col min="515" max="515" width="13.140625" style="1" bestFit="1" customWidth="1"/>
    <col min="516" max="516" width="27.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93.140625" style="1" bestFit="1" customWidth="1"/>
    <col min="771" max="771" width="13.140625" style="1" bestFit="1" customWidth="1"/>
    <col min="772" max="772" width="27.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93.140625" style="1" bestFit="1" customWidth="1"/>
    <col min="1027" max="1027" width="13.140625" style="1" bestFit="1" customWidth="1"/>
    <col min="1028" max="1028" width="27.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93.140625" style="1" bestFit="1" customWidth="1"/>
    <col min="1283" max="1283" width="13.140625" style="1" bestFit="1" customWidth="1"/>
    <col min="1284" max="1284" width="27.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93.140625" style="1" bestFit="1" customWidth="1"/>
    <col min="1539" max="1539" width="13.140625" style="1" bestFit="1" customWidth="1"/>
    <col min="1540" max="1540" width="27.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93.140625" style="1" bestFit="1" customWidth="1"/>
    <col min="1795" max="1795" width="13.140625" style="1" bestFit="1" customWidth="1"/>
    <col min="1796" max="1796" width="27.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93.140625" style="1" bestFit="1" customWidth="1"/>
    <col min="2051" max="2051" width="13.140625" style="1" bestFit="1" customWidth="1"/>
    <col min="2052" max="2052" width="27.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93.140625" style="1" bestFit="1" customWidth="1"/>
    <col min="2307" max="2307" width="13.140625" style="1" bestFit="1" customWidth="1"/>
    <col min="2308" max="2308" width="27.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93.140625" style="1" bestFit="1" customWidth="1"/>
    <col min="2563" max="2563" width="13.140625" style="1" bestFit="1" customWidth="1"/>
    <col min="2564" max="2564" width="27.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93.140625" style="1" bestFit="1" customWidth="1"/>
    <col min="2819" max="2819" width="13.140625" style="1" bestFit="1" customWidth="1"/>
    <col min="2820" max="2820" width="27.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93.140625" style="1" bestFit="1" customWidth="1"/>
    <col min="3075" max="3075" width="13.140625" style="1" bestFit="1" customWidth="1"/>
    <col min="3076" max="3076" width="27.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93.140625" style="1" bestFit="1" customWidth="1"/>
    <col min="3331" max="3331" width="13.140625" style="1" bestFit="1" customWidth="1"/>
    <col min="3332" max="3332" width="27.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93.140625" style="1" bestFit="1" customWidth="1"/>
    <col min="3587" max="3587" width="13.140625" style="1" bestFit="1" customWidth="1"/>
    <col min="3588" max="3588" width="27.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93.140625" style="1" bestFit="1" customWidth="1"/>
    <col min="3843" max="3843" width="13.140625" style="1" bestFit="1" customWidth="1"/>
    <col min="3844" max="3844" width="27.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93.140625" style="1" bestFit="1" customWidth="1"/>
    <col min="4099" max="4099" width="13.140625" style="1" bestFit="1" customWidth="1"/>
    <col min="4100" max="4100" width="27.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93.140625" style="1" bestFit="1" customWidth="1"/>
    <col min="4355" max="4355" width="13.140625" style="1" bestFit="1" customWidth="1"/>
    <col min="4356" max="4356" width="27.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93.140625" style="1" bestFit="1" customWidth="1"/>
    <col min="4611" max="4611" width="13.140625" style="1" bestFit="1" customWidth="1"/>
    <col min="4612" max="4612" width="27.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93.140625" style="1" bestFit="1" customWidth="1"/>
    <col min="4867" max="4867" width="13.140625" style="1" bestFit="1" customWidth="1"/>
    <col min="4868" max="4868" width="27.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93.140625" style="1" bestFit="1" customWidth="1"/>
    <col min="5123" max="5123" width="13.140625" style="1" bestFit="1" customWidth="1"/>
    <col min="5124" max="5124" width="27.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93.140625" style="1" bestFit="1" customWidth="1"/>
    <col min="5379" max="5379" width="13.140625" style="1" bestFit="1" customWidth="1"/>
    <col min="5380" max="5380" width="27.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93.140625" style="1" bestFit="1" customWidth="1"/>
    <col min="5635" max="5635" width="13.140625" style="1" bestFit="1" customWidth="1"/>
    <col min="5636" max="5636" width="27.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93.140625" style="1" bestFit="1" customWidth="1"/>
    <col min="5891" max="5891" width="13.140625" style="1" bestFit="1" customWidth="1"/>
    <col min="5892" max="5892" width="27.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93.140625" style="1" bestFit="1" customWidth="1"/>
    <col min="6147" max="6147" width="13.140625" style="1" bestFit="1" customWidth="1"/>
    <col min="6148" max="6148" width="27.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93.140625" style="1" bestFit="1" customWidth="1"/>
    <col min="6403" max="6403" width="13.140625" style="1" bestFit="1" customWidth="1"/>
    <col min="6404" max="6404" width="27.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93.140625" style="1" bestFit="1" customWidth="1"/>
    <col min="6659" max="6659" width="13.140625" style="1" bestFit="1" customWidth="1"/>
    <col min="6660" max="6660" width="27.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93.140625" style="1" bestFit="1" customWidth="1"/>
    <col min="6915" max="6915" width="13.140625" style="1" bestFit="1" customWidth="1"/>
    <col min="6916" max="6916" width="27.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93.140625" style="1" bestFit="1" customWidth="1"/>
    <col min="7171" max="7171" width="13.140625" style="1" bestFit="1" customWidth="1"/>
    <col min="7172" max="7172" width="27.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93.140625" style="1" bestFit="1" customWidth="1"/>
    <col min="7427" max="7427" width="13.140625" style="1" bestFit="1" customWidth="1"/>
    <col min="7428" max="7428" width="27.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93.140625" style="1" bestFit="1" customWidth="1"/>
    <col min="7683" max="7683" width="13.140625" style="1" bestFit="1" customWidth="1"/>
    <col min="7684" max="7684" width="27.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93.140625" style="1" bestFit="1" customWidth="1"/>
    <col min="7939" max="7939" width="13.140625" style="1" bestFit="1" customWidth="1"/>
    <col min="7940" max="7940" width="27.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93.140625" style="1" bestFit="1" customWidth="1"/>
    <col min="8195" max="8195" width="13.140625" style="1" bestFit="1" customWidth="1"/>
    <col min="8196" max="8196" width="27.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93.140625" style="1" bestFit="1" customWidth="1"/>
    <col min="8451" max="8451" width="13.140625" style="1" bestFit="1" customWidth="1"/>
    <col min="8452" max="8452" width="27.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93.140625" style="1" bestFit="1" customWidth="1"/>
    <col min="8707" max="8707" width="13.140625" style="1" bestFit="1" customWidth="1"/>
    <col min="8708" max="8708" width="27.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93.140625" style="1" bestFit="1" customWidth="1"/>
    <col min="8963" max="8963" width="13.140625" style="1" bestFit="1" customWidth="1"/>
    <col min="8964" max="8964" width="27.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93.140625" style="1" bestFit="1" customWidth="1"/>
    <col min="9219" max="9219" width="13.140625" style="1" bestFit="1" customWidth="1"/>
    <col min="9220" max="9220" width="27.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93.140625" style="1" bestFit="1" customWidth="1"/>
    <col min="9475" max="9475" width="13.140625" style="1" bestFit="1" customWidth="1"/>
    <col min="9476" max="9476" width="27.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93.140625" style="1" bestFit="1" customWidth="1"/>
    <col min="9731" max="9731" width="13.140625" style="1" bestFit="1" customWidth="1"/>
    <col min="9732" max="9732" width="27.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93.140625" style="1" bestFit="1" customWidth="1"/>
    <col min="9987" max="9987" width="13.140625" style="1" bestFit="1" customWidth="1"/>
    <col min="9988" max="9988" width="27.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93.140625" style="1" bestFit="1" customWidth="1"/>
    <col min="10243" max="10243" width="13.140625" style="1" bestFit="1" customWidth="1"/>
    <col min="10244" max="10244" width="27.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93.140625" style="1" bestFit="1" customWidth="1"/>
    <col min="10499" max="10499" width="13.140625" style="1" bestFit="1" customWidth="1"/>
    <col min="10500" max="10500" width="27.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93.140625" style="1" bestFit="1" customWidth="1"/>
    <col min="10755" max="10755" width="13.140625" style="1" bestFit="1" customWidth="1"/>
    <col min="10756" max="10756" width="27.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93.140625" style="1" bestFit="1" customWidth="1"/>
    <col min="11011" max="11011" width="13.140625" style="1" bestFit="1" customWidth="1"/>
    <col min="11012" max="11012" width="27.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93.140625" style="1" bestFit="1" customWidth="1"/>
    <col min="11267" max="11267" width="13.140625" style="1" bestFit="1" customWidth="1"/>
    <col min="11268" max="11268" width="27.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93.140625" style="1" bestFit="1" customWidth="1"/>
    <col min="11523" max="11523" width="13.140625" style="1" bestFit="1" customWidth="1"/>
    <col min="11524" max="11524" width="27.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93.140625" style="1" bestFit="1" customWidth="1"/>
    <col min="11779" max="11779" width="13.140625" style="1" bestFit="1" customWidth="1"/>
    <col min="11780" max="11780" width="27.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93.140625" style="1" bestFit="1" customWidth="1"/>
    <col min="12035" max="12035" width="13.140625" style="1" bestFit="1" customWidth="1"/>
    <col min="12036" max="12036" width="27.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93.140625" style="1" bestFit="1" customWidth="1"/>
    <col min="12291" max="12291" width="13.140625" style="1" bestFit="1" customWidth="1"/>
    <col min="12292" max="12292" width="27.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93.140625" style="1" bestFit="1" customWidth="1"/>
    <col min="12547" max="12547" width="13.140625" style="1" bestFit="1" customWidth="1"/>
    <col min="12548" max="12548" width="27.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93.140625" style="1" bestFit="1" customWidth="1"/>
    <col min="12803" max="12803" width="13.140625" style="1" bestFit="1" customWidth="1"/>
    <col min="12804" max="12804" width="27.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93.140625" style="1" bestFit="1" customWidth="1"/>
    <col min="13059" max="13059" width="13.140625" style="1" bestFit="1" customWidth="1"/>
    <col min="13060" max="13060" width="27.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93.140625" style="1" bestFit="1" customWidth="1"/>
    <col min="13315" max="13315" width="13.140625" style="1" bestFit="1" customWidth="1"/>
    <col min="13316" max="13316" width="27.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93.140625" style="1" bestFit="1" customWidth="1"/>
    <col min="13571" max="13571" width="13.140625" style="1" bestFit="1" customWidth="1"/>
    <col min="13572" max="13572" width="27.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93.140625" style="1" bestFit="1" customWidth="1"/>
    <col min="13827" max="13827" width="13.140625" style="1" bestFit="1" customWidth="1"/>
    <col min="13828" max="13828" width="27.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93.140625" style="1" bestFit="1" customWidth="1"/>
    <col min="14083" max="14083" width="13.140625" style="1" bestFit="1" customWidth="1"/>
    <col min="14084" max="14084" width="27.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93.140625" style="1" bestFit="1" customWidth="1"/>
    <col min="14339" max="14339" width="13.140625" style="1" bestFit="1" customWidth="1"/>
    <col min="14340" max="14340" width="27.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93.140625" style="1" bestFit="1" customWidth="1"/>
    <col min="14595" max="14595" width="13.140625" style="1" bestFit="1" customWidth="1"/>
    <col min="14596" max="14596" width="27.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93.140625" style="1" bestFit="1" customWidth="1"/>
    <col min="14851" max="14851" width="13.140625" style="1" bestFit="1" customWidth="1"/>
    <col min="14852" max="14852" width="27.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93.140625" style="1" bestFit="1" customWidth="1"/>
    <col min="15107" max="15107" width="13.140625" style="1" bestFit="1" customWidth="1"/>
    <col min="15108" max="15108" width="27.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93.140625" style="1" bestFit="1" customWidth="1"/>
    <col min="15363" max="15363" width="13.140625" style="1" bestFit="1" customWidth="1"/>
    <col min="15364" max="15364" width="27.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93.140625" style="1" bestFit="1" customWidth="1"/>
    <col min="15619" max="15619" width="13.140625" style="1" bestFit="1" customWidth="1"/>
    <col min="15620" max="15620" width="27.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93.140625" style="1" bestFit="1" customWidth="1"/>
    <col min="15875" max="15875" width="13.140625" style="1" bestFit="1" customWidth="1"/>
    <col min="15876" max="15876" width="27.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93.140625" style="1" bestFit="1" customWidth="1"/>
    <col min="16131" max="16131" width="13.140625" style="1" bestFit="1" customWidth="1"/>
    <col min="16132" max="16132" width="27.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00" t="s">
        <v>49</v>
      </c>
      <c r="C1" s="300"/>
      <c r="D1" s="300"/>
      <c r="E1" s="300"/>
    </row>
    <row r="2" spans="1:9" ht="13.5" thickBot="1"/>
    <row r="3" spans="1:9" ht="15">
      <c r="B3" s="112" t="s">
        <v>2330</v>
      </c>
      <c r="C3" s="331"/>
    </row>
    <row r="4" spans="1:9" ht="15">
      <c r="B4" s="113" t="s">
        <v>2331</v>
      </c>
      <c r="C4" s="332"/>
    </row>
    <row r="5" spans="1:9" ht="15">
      <c r="B5" s="113"/>
      <c r="C5" s="332"/>
    </row>
    <row r="6" spans="1:9" ht="15">
      <c r="B6" s="113" t="s">
        <v>2235</v>
      </c>
      <c r="C6" s="332"/>
    </row>
    <row r="7" spans="1:9" ht="15">
      <c r="B7" s="113" t="s">
        <v>2239</v>
      </c>
      <c r="C7" s="332"/>
    </row>
    <row r="8" spans="1:9" ht="30.75" thickBot="1">
      <c r="B8" s="114" t="s">
        <v>2332</v>
      </c>
      <c r="C8" s="333"/>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1702</v>
      </c>
      <c r="C15" s="15" t="s">
        <v>208</v>
      </c>
      <c r="D15" s="1" t="s">
        <v>214</v>
      </c>
      <c r="E15" s="1" t="s">
        <v>215</v>
      </c>
      <c r="F15" s="4">
        <v>2030000</v>
      </c>
      <c r="G15" s="4">
        <v>28293.13</v>
      </c>
      <c r="H15" s="4">
        <v>19.32</v>
      </c>
    </row>
    <row r="16" spans="1:9">
      <c r="B16" s="1" t="s">
        <v>1703</v>
      </c>
      <c r="C16" s="15" t="s">
        <v>208</v>
      </c>
      <c r="D16" s="1" t="s">
        <v>214</v>
      </c>
      <c r="E16" s="1" t="s">
        <v>216</v>
      </c>
      <c r="F16" s="4">
        <v>613126</v>
      </c>
      <c r="G16" s="4">
        <v>19369.57</v>
      </c>
      <c r="H16" s="4">
        <v>13.23</v>
      </c>
    </row>
    <row r="17" spans="2:8">
      <c r="B17" s="1" t="s">
        <v>1697</v>
      </c>
      <c r="C17" s="15" t="s">
        <v>208</v>
      </c>
      <c r="D17" s="1" t="s">
        <v>214</v>
      </c>
      <c r="E17" s="1" t="s">
        <v>335</v>
      </c>
      <c r="F17" s="4">
        <v>1199000</v>
      </c>
      <c r="G17" s="4">
        <v>11332.95</v>
      </c>
      <c r="H17" s="4">
        <v>7.74</v>
      </c>
    </row>
    <row r="18" spans="2:8">
      <c r="B18" s="1" t="s">
        <v>2059</v>
      </c>
      <c r="C18" s="15" t="s">
        <v>208</v>
      </c>
      <c r="D18" s="1" t="s">
        <v>214</v>
      </c>
      <c r="E18" s="1" t="s">
        <v>234</v>
      </c>
      <c r="F18" s="4">
        <v>375363</v>
      </c>
      <c r="G18" s="4">
        <v>9545.2900000000009</v>
      </c>
      <c r="H18" s="4">
        <v>6.52</v>
      </c>
    </row>
    <row r="19" spans="2:8">
      <c r="B19" s="1" t="s">
        <v>2037</v>
      </c>
      <c r="C19" s="15" t="s">
        <v>208</v>
      </c>
      <c r="D19" s="1" t="s">
        <v>214</v>
      </c>
      <c r="E19" s="1" t="s">
        <v>462</v>
      </c>
      <c r="F19" s="4">
        <v>835000</v>
      </c>
      <c r="G19" s="4">
        <v>8530.7800000000007</v>
      </c>
      <c r="H19" s="4">
        <v>5.83</v>
      </c>
    </row>
    <row r="20" spans="2:8">
      <c r="B20" s="1" t="s">
        <v>2074</v>
      </c>
      <c r="C20" s="15" t="s">
        <v>208</v>
      </c>
      <c r="D20" s="1" t="s">
        <v>214</v>
      </c>
      <c r="E20" s="1" t="s">
        <v>229</v>
      </c>
      <c r="F20" s="4">
        <v>1350000</v>
      </c>
      <c r="G20" s="4">
        <v>7277.18</v>
      </c>
      <c r="H20" s="4">
        <v>4.97</v>
      </c>
    </row>
    <row r="21" spans="2:8">
      <c r="B21" s="1" t="s">
        <v>2095</v>
      </c>
      <c r="C21" s="15" t="s">
        <v>208</v>
      </c>
      <c r="D21" s="1" t="s">
        <v>214</v>
      </c>
      <c r="E21" s="1" t="s">
        <v>545</v>
      </c>
      <c r="F21" s="4">
        <v>733339</v>
      </c>
      <c r="G21" s="4">
        <v>6041.61</v>
      </c>
      <c r="H21" s="4">
        <v>4.13</v>
      </c>
    </row>
    <row r="22" spans="2:8">
      <c r="B22" s="1" t="s">
        <v>2160</v>
      </c>
      <c r="C22" s="15" t="s">
        <v>208</v>
      </c>
      <c r="D22" s="1" t="s">
        <v>214</v>
      </c>
      <c r="E22" s="1" t="s">
        <v>236</v>
      </c>
      <c r="F22" s="4">
        <v>1505000</v>
      </c>
      <c r="G22" s="4">
        <v>4763.33</v>
      </c>
      <c r="H22" s="4">
        <v>3.25</v>
      </c>
    </row>
    <row r="23" spans="2:8">
      <c r="B23" s="1" t="s">
        <v>1682</v>
      </c>
      <c r="C23" s="15" t="s">
        <v>208</v>
      </c>
      <c r="D23" s="1" t="s">
        <v>266</v>
      </c>
      <c r="E23" s="1" t="s">
        <v>341</v>
      </c>
      <c r="F23" s="4">
        <v>107330</v>
      </c>
      <c r="G23" s="4">
        <v>4663.97</v>
      </c>
      <c r="H23" s="4">
        <v>3.19</v>
      </c>
    </row>
    <row r="24" spans="2:8">
      <c r="B24" s="1" t="s">
        <v>2007</v>
      </c>
      <c r="C24" s="15" t="s">
        <v>208</v>
      </c>
      <c r="D24" s="1" t="s">
        <v>214</v>
      </c>
      <c r="E24" s="1" t="s">
        <v>431</v>
      </c>
      <c r="F24" s="4">
        <v>112731</v>
      </c>
      <c r="G24" s="4">
        <v>4444.3100000000004</v>
      </c>
      <c r="H24" s="4">
        <v>3.04</v>
      </c>
    </row>
    <row r="25" spans="2:8">
      <c r="B25" s="1" t="s">
        <v>1671</v>
      </c>
      <c r="C25" s="15" t="s">
        <v>208</v>
      </c>
      <c r="D25" s="1" t="s">
        <v>214</v>
      </c>
      <c r="E25" s="1" t="s">
        <v>231</v>
      </c>
      <c r="F25" s="4">
        <v>181000</v>
      </c>
      <c r="G25" s="4">
        <v>4333.7700000000004</v>
      </c>
      <c r="H25" s="4">
        <v>2.96</v>
      </c>
    </row>
    <row r="26" spans="2:8">
      <c r="B26" s="1" t="s">
        <v>2044</v>
      </c>
      <c r="C26" s="15" t="s">
        <v>208</v>
      </c>
      <c r="D26" s="1" t="s">
        <v>214</v>
      </c>
      <c r="E26" s="1" t="s">
        <v>524</v>
      </c>
      <c r="F26" s="4">
        <v>188000</v>
      </c>
      <c r="G26" s="4">
        <v>3655.38</v>
      </c>
      <c r="H26" s="4">
        <v>2.5</v>
      </c>
    </row>
    <row r="27" spans="2:8">
      <c r="B27" s="1" t="s">
        <v>2161</v>
      </c>
      <c r="C27" s="15" t="s">
        <v>208</v>
      </c>
      <c r="D27" s="1" t="s">
        <v>247</v>
      </c>
      <c r="E27" s="1" t="s">
        <v>796</v>
      </c>
      <c r="F27" s="4">
        <v>124500</v>
      </c>
      <c r="G27" s="4">
        <v>3375.01</v>
      </c>
      <c r="H27" s="4">
        <v>2.31</v>
      </c>
    </row>
    <row r="28" spans="2:8">
      <c r="B28" s="1" t="s">
        <v>2138</v>
      </c>
      <c r="C28" s="15" t="s">
        <v>208</v>
      </c>
      <c r="D28" s="1" t="s">
        <v>214</v>
      </c>
      <c r="E28" s="1" t="s">
        <v>518</v>
      </c>
      <c r="F28" s="4">
        <v>62500</v>
      </c>
      <c r="G28" s="4">
        <v>2277.2199999999998</v>
      </c>
      <c r="H28" s="4">
        <v>1.56</v>
      </c>
    </row>
    <row r="29" spans="2:8">
      <c r="B29" s="1" t="s">
        <v>2051</v>
      </c>
      <c r="C29" s="15" t="s">
        <v>208</v>
      </c>
      <c r="D29" s="1" t="s">
        <v>261</v>
      </c>
      <c r="E29" s="1" t="s">
        <v>770</v>
      </c>
      <c r="F29" s="4">
        <v>118816</v>
      </c>
      <c r="G29" s="4">
        <v>2261.31</v>
      </c>
      <c r="H29" s="4">
        <v>1.54</v>
      </c>
    </row>
    <row r="30" spans="2:8">
      <c r="B30" s="1" t="s">
        <v>2135</v>
      </c>
      <c r="C30" s="15" t="s">
        <v>208</v>
      </c>
      <c r="D30" s="1" t="s">
        <v>214</v>
      </c>
      <c r="E30" s="1" t="s">
        <v>317</v>
      </c>
      <c r="F30" s="4">
        <v>1500000</v>
      </c>
      <c r="G30" s="4">
        <v>2136</v>
      </c>
      <c r="H30" s="4">
        <v>1.46</v>
      </c>
    </row>
    <row r="31" spans="2:8">
      <c r="B31" s="1" t="s">
        <v>2122</v>
      </c>
      <c r="C31" s="15" t="s">
        <v>208</v>
      </c>
      <c r="D31" s="1" t="s">
        <v>214</v>
      </c>
      <c r="E31" s="1" t="s">
        <v>296</v>
      </c>
      <c r="F31" s="4">
        <v>800000</v>
      </c>
      <c r="G31" s="4">
        <v>1946.4</v>
      </c>
      <c r="H31" s="4">
        <v>1.33</v>
      </c>
    </row>
    <row r="32" spans="2:8">
      <c r="B32" s="1" t="s">
        <v>2162</v>
      </c>
      <c r="C32" s="15" t="s">
        <v>208</v>
      </c>
      <c r="D32" s="1" t="s">
        <v>266</v>
      </c>
      <c r="E32" s="1" t="s">
        <v>797</v>
      </c>
      <c r="F32" s="4">
        <v>180000</v>
      </c>
      <c r="G32" s="4">
        <v>1699.92</v>
      </c>
      <c r="H32" s="4">
        <v>1.1599999999999999</v>
      </c>
    </row>
    <row r="33" spans="2:8">
      <c r="B33" s="1" t="s">
        <v>2163</v>
      </c>
      <c r="C33" s="15" t="s">
        <v>208</v>
      </c>
      <c r="D33" s="1" t="s">
        <v>223</v>
      </c>
      <c r="E33" s="1" t="s">
        <v>798</v>
      </c>
      <c r="F33" s="4">
        <v>1276580</v>
      </c>
      <c r="G33" s="4">
        <v>1644.24</v>
      </c>
      <c r="H33" s="4">
        <v>1.1200000000000001</v>
      </c>
    </row>
    <row r="34" spans="2:8">
      <c r="B34" s="1" t="s">
        <v>2164</v>
      </c>
      <c r="C34" s="15" t="s">
        <v>208</v>
      </c>
      <c r="D34" s="1" t="s">
        <v>266</v>
      </c>
      <c r="E34" s="1" t="s">
        <v>799</v>
      </c>
      <c r="F34" s="4">
        <v>22089</v>
      </c>
      <c r="G34" s="4">
        <v>1627.88</v>
      </c>
      <c r="H34" s="4">
        <v>1.1100000000000001</v>
      </c>
    </row>
    <row r="35" spans="2:8">
      <c r="B35" s="1" t="s">
        <v>2165</v>
      </c>
      <c r="C35" s="15" t="s">
        <v>208</v>
      </c>
      <c r="D35" s="1" t="s">
        <v>214</v>
      </c>
      <c r="E35" s="1" t="s">
        <v>800</v>
      </c>
      <c r="F35" s="4">
        <v>234233</v>
      </c>
      <c r="G35" s="4">
        <v>1575.33</v>
      </c>
      <c r="H35" s="4">
        <v>1.08</v>
      </c>
    </row>
    <row r="36" spans="2:8">
      <c r="B36" s="1" t="s">
        <v>2070</v>
      </c>
      <c r="C36" s="15" t="s">
        <v>208</v>
      </c>
      <c r="D36" s="1" t="s">
        <v>214</v>
      </c>
      <c r="E36" s="1" t="s">
        <v>484</v>
      </c>
      <c r="F36" s="4">
        <v>68792</v>
      </c>
      <c r="G36" s="4">
        <v>1386.06</v>
      </c>
      <c r="H36" s="4">
        <v>0.95</v>
      </c>
    </row>
    <row r="37" spans="2:8">
      <c r="B37" s="1" t="s">
        <v>2094</v>
      </c>
      <c r="C37" s="15" t="s">
        <v>208</v>
      </c>
      <c r="D37" s="1" t="s">
        <v>294</v>
      </c>
      <c r="E37" s="1" t="s">
        <v>543</v>
      </c>
      <c r="F37" s="4">
        <v>2400</v>
      </c>
      <c r="G37" s="4">
        <v>1028.31</v>
      </c>
      <c r="H37" s="4">
        <v>0.7</v>
      </c>
    </row>
    <row r="38" spans="2:8">
      <c r="B38" s="1" t="s">
        <v>2166</v>
      </c>
      <c r="C38" s="15" t="s">
        <v>208</v>
      </c>
      <c r="D38" s="1" t="s">
        <v>214</v>
      </c>
      <c r="E38" s="1" t="s">
        <v>801</v>
      </c>
      <c r="F38" s="4">
        <v>68210</v>
      </c>
      <c r="G38" s="4">
        <v>859.55</v>
      </c>
      <c r="H38" s="4">
        <v>0.59</v>
      </c>
    </row>
    <row r="39" spans="2:8">
      <c r="B39" s="1" t="s">
        <v>1689</v>
      </c>
      <c r="C39" s="15" t="s">
        <v>208</v>
      </c>
      <c r="D39" s="1" t="s">
        <v>214</v>
      </c>
      <c r="E39" s="1" t="s">
        <v>340</v>
      </c>
      <c r="F39" s="4">
        <v>15400</v>
      </c>
      <c r="G39" s="4">
        <v>534.86</v>
      </c>
      <c r="H39" s="4">
        <v>0.37</v>
      </c>
    </row>
    <row r="40" spans="2:8">
      <c r="B40" s="1" t="s">
        <v>2167</v>
      </c>
      <c r="C40" s="15" t="s">
        <v>208</v>
      </c>
      <c r="D40" s="1" t="s">
        <v>223</v>
      </c>
      <c r="E40" s="1" t="s">
        <v>802</v>
      </c>
      <c r="F40" s="4">
        <v>45000</v>
      </c>
      <c r="G40" s="4">
        <v>483.3</v>
      </c>
      <c r="H40" s="4">
        <v>0.33</v>
      </c>
    </row>
    <row r="41" spans="2:8">
      <c r="B41" s="1" t="s">
        <v>1666</v>
      </c>
      <c r="C41" s="15" t="s">
        <v>208</v>
      </c>
      <c r="D41" s="1" t="s">
        <v>266</v>
      </c>
      <c r="E41" s="1" t="s">
        <v>350</v>
      </c>
      <c r="F41" s="4">
        <v>50000</v>
      </c>
      <c r="G41" s="4">
        <v>454.25</v>
      </c>
      <c r="H41" s="4">
        <v>0.31</v>
      </c>
    </row>
    <row r="42" spans="2:8">
      <c r="B42" s="1" t="s">
        <v>2168</v>
      </c>
      <c r="C42" s="15" t="s">
        <v>208</v>
      </c>
      <c r="D42" s="1" t="s">
        <v>282</v>
      </c>
      <c r="E42" s="1" t="s">
        <v>803</v>
      </c>
      <c r="F42" s="4">
        <v>4044</v>
      </c>
      <c r="G42" s="4">
        <v>68.97</v>
      </c>
      <c r="H42" s="4">
        <v>0.05</v>
      </c>
    </row>
    <row r="43" spans="2:8">
      <c r="B43" s="2" t="s">
        <v>273</v>
      </c>
      <c r="C43" s="35"/>
      <c r="D43" s="2"/>
      <c r="E43" s="2"/>
      <c r="F43" s="10"/>
      <c r="G43" s="10">
        <f>SUM(G12:G42)</f>
        <v>135609.87999999998</v>
      </c>
      <c r="H43" s="10">
        <f>SUM(H12:H42)</f>
        <v>92.65000000000002</v>
      </c>
    </row>
    <row r="44" spans="2:8">
      <c r="B44" s="6" t="s">
        <v>107</v>
      </c>
      <c r="C44" s="36" t="s">
        <v>108</v>
      </c>
      <c r="D44" s="6" t="s">
        <v>205</v>
      </c>
      <c r="E44" s="6" t="s">
        <v>110</v>
      </c>
      <c r="F44" s="8" t="s">
        <v>111</v>
      </c>
      <c r="G44" s="8" t="s">
        <v>112</v>
      </c>
      <c r="H44" s="8" t="s">
        <v>113</v>
      </c>
    </row>
    <row r="45" spans="2:8">
      <c r="B45" s="2" t="s">
        <v>207</v>
      </c>
    </row>
    <row r="46" spans="2:8">
      <c r="B46" s="2" t="s">
        <v>804</v>
      </c>
    </row>
    <row r="47" spans="2:8">
      <c r="B47" s="1" t="s">
        <v>805</v>
      </c>
      <c r="C47" s="15" t="s">
        <v>208</v>
      </c>
      <c r="D47" s="100" t="s">
        <v>214</v>
      </c>
      <c r="E47" s="1" t="s">
        <v>806</v>
      </c>
      <c r="F47" s="4">
        <v>62500</v>
      </c>
      <c r="G47" s="4">
        <v>1243.74</v>
      </c>
      <c r="H47" s="4">
        <v>0.85</v>
      </c>
    </row>
    <row r="48" spans="2:8">
      <c r="B48" s="1" t="s">
        <v>807</v>
      </c>
      <c r="C48" s="15" t="s">
        <v>208</v>
      </c>
      <c r="D48" s="100" t="s">
        <v>214</v>
      </c>
      <c r="E48" s="1" t="s">
        <v>808</v>
      </c>
      <c r="F48" s="4">
        <v>500</v>
      </c>
      <c r="G48" s="4">
        <v>1168.7</v>
      </c>
      <c r="H48" s="4">
        <v>0.8</v>
      </c>
    </row>
    <row r="49" spans="2:8">
      <c r="B49" s="1" t="s">
        <v>809</v>
      </c>
      <c r="C49" s="15" t="s">
        <v>208</v>
      </c>
      <c r="D49" s="100" t="s">
        <v>214</v>
      </c>
      <c r="E49" s="1" t="s">
        <v>810</v>
      </c>
      <c r="F49" s="4">
        <v>6000</v>
      </c>
      <c r="G49" s="4">
        <v>1086.42</v>
      </c>
      <c r="H49" s="4">
        <v>0.74</v>
      </c>
    </row>
    <row r="50" spans="2:8">
      <c r="B50" s="1" t="s">
        <v>811</v>
      </c>
      <c r="C50" s="15" t="s">
        <v>208</v>
      </c>
      <c r="D50" s="1" t="s">
        <v>214</v>
      </c>
      <c r="E50" s="1" t="s">
        <v>812</v>
      </c>
      <c r="F50" s="4">
        <v>50</v>
      </c>
      <c r="G50" s="4">
        <v>85.46</v>
      </c>
      <c r="H50" s="4">
        <v>0.06</v>
      </c>
    </row>
    <row r="51" spans="2:8">
      <c r="B51" s="2" t="s">
        <v>813</v>
      </c>
      <c r="C51" s="35"/>
      <c r="D51" s="2"/>
      <c r="E51" s="2"/>
      <c r="F51" s="10"/>
      <c r="G51" s="10">
        <f>SUM(G44:G50)</f>
        <v>3584.32</v>
      </c>
      <c r="H51" s="10">
        <f>SUM(H44:H50)</f>
        <v>2.4499999999999997</v>
      </c>
    </row>
    <row r="52" spans="2:8">
      <c r="B52" s="2" t="s">
        <v>274</v>
      </c>
      <c r="C52" s="35"/>
      <c r="D52" s="2"/>
      <c r="E52" s="2"/>
      <c r="F52" s="10"/>
      <c r="G52" s="10">
        <v>7231.3</v>
      </c>
      <c r="H52" s="10">
        <v>4.9400000000000004</v>
      </c>
    </row>
    <row r="53" spans="2:8">
      <c r="B53" s="2" t="s">
        <v>186</v>
      </c>
      <c r="C53" s="35"/>
      <c r="D53" s="2"/>
      <c r="E53" s="2"/>
      <c r="F53" s="10"/>
      <c r="G53" s="10">
        <v>146425.5</v>
      </c>
      <c r="H53" s="10">
        <v>100.01</v>
      </c>
    </row>
    <row r="54" spans="2:8">
      <c r="B54" s="2" t="s">
        <v>187</v>
      </c>
      <c r="C54" s="35"/>
      <c r="D54" s="2"/>
      <c r="E54" s="2"/>
      <c r="F54" s="10"/>
      <c r="G54" s="10">
        <v>-12.207168400008413</v>
      </c>
      <c r="H54" s="10">
        <v>-1.0000000000005116E-2</v>
      </c>
    </row>
    <row r="55" spans="2:8">
      <c r="B55" s="2" t="s">
        <v>188</v>
      </c>
      <c r="C55" s="35"/>
      <c r="D55" s="2"/>
      <c r="E55" s="2"/>
      <c r="F55" s="10"/>
      <c r="G55" s="10">
        <v>146413.2928316</v>
      </c>
      <c r="H55" s="10">
        <v>100</v>
      </c>
    </row>
    <row r="56" spans="2:8">
      <c r="B56" s="1" t="s">
        <v>189</v>
      </c>
    </row>
    <row r="57" spans="2:8">
      <c r="B57" s="1" t="s">
        <v>190</v>
      </c>
    </row>
    <row r="59" spans="2:8" ht="25.5">
      <c r="B59" s="11" t="s">
        <v>191</v>
      </c>
      <c r="C59" s="15" t="s">
        <v>192</v>
      </c>
    </row>
    <row r="60" spans="2:8">
      <c r="B60" s="2"/>
    </row>
    <row r="61" spans="2:8">
      <c r="B61" s="2" t="s">
        <v>193</v>
      </c>
    </row>
    <row r="62" spans="2:8">
      <c r="B62" s="2" t="s">
        <v>275</v>
      </c>
    </row>
    <row r="63" spans="2:8">
      <c r="B63" s="2" t="s">
        <v>194</v>
      </c>
    </row>
    <row r="64" spans="2:8">
      <c r="B64" s="2" t="s">
        <v>814</v>
      </c>
      <c r="C64" s="35"/>
    </row>
    <row r="65" spans="2:8">
      <c r="B65" s="2" t="s">
        <v>815</v>
      </c>
      <c r="C65" s="35"/>
    </row>
    <row r="66" spans="2:8">
      <c r="B66" s="2" t="s">
        <v>816</v>
      </c>
      <c r="C66" s="35"/>
    </row>
    <row r="67" spans="2:8">
      <c r="B67" s="2" t="s">
        <v>817</v>
      </c>
      <c r="C67" s="35"/>
    </row>
    <row r="68" spans="2:8">
      <c r="B68" s="2" t="s">
        <v>818</v>
      </c>
      <c r="C68" s="35"/>
    </row>
    <row r="69" spans="2:8">
      <c r="B69" s="2" t="s">
        <v>819</v>
      </c>
      <c r="C69" s="35"/>
    </row>
    <row r="70" spans="2:8">
      <c r="B70" s="2" t="s">
        <v>820</v>
      </c>
      <c r="C70" s="35"/>
    </row>
    <row r="71" spans="2:8">
      <c r="B71" s="2" t="s">
        <v>821</v>
      </c>
      <c r="C71" s="35"/>
    </row>
    <row r="72" spans="2:8" s="100" customFormat="1">
      <c r="B72" s="101" t="s">
        <v>2208</v>
      </c>
      <c r="C72" s="102"/>
      <c r="F72" s="103"/>
      <c r="G72" s="4"/>
      <c r="H72" s="4"/>
    </row>
    <row r="73" spans="2:8" s="100" customFormat="1">
      <c r="B73" s="101" t="s">
        <v>203</v>
      </c>
      <c r="C73" s="104"/>
      <c r="F73" s="103"/>
      <c r="G73" s="4"/>
      <c r="H73" s="4"/>
    </row>
    <row r="74" spans="2:8" s="100" customFormat="1">
      <c r="B74" s="192" t="s">
        <v>2209</v>
      </c>
      <c r="C74" s="104"/>
      <c r="F74" s="103"/>
      <c r="G74" s="191"/>
      <c r="H74" s="191"/>
    </row>
    <row r="75" spans="2:8" s="100" customFormat="1" ht="25.5">
      <c r="B75" s="192" t="s">
        <v>3208</v>
      </c>
      <c r="C75" s="104"/>
      <c r="F75" s="103"/>
      <c r="G75" s="103"/>
      <c r="H75" s="103"/>
    </row>
    <row r="76" spans="2:8" s="100" customFormat="1" ht="25.5">
      <c r="B76" s="192" t="s">
        <v>3207</v>
      </c>
      <c r="C76" s="104"/>
      <c r="F76" s="103"/>
      <c r="G76" s="103"/>
      <c r="H76" s="103"/>
    </row>
  </sheetData>
  <mergeCells count="2">
    <mergeCell ref="B1:E1"/>
    <mergeCell ref="C3:C8"/>
  </mergeCells>
  <hyperlinks>
    <hyperlink ref="A1" location="Index!A1" display="Index" xr:uid="{0441259C-FBB9-43B5-8F7F-98E1C5083B32}"/>
  </hyperlink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5DCB2-CCFF-468B-A0AC-84B80D6CD82E}">
  <sheetPr codeName="Sheet79"/>
  <dimension ref="A1:I72"/>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00" t="s">
        <v>68</v>
      </c>
      <c r="C1" s="300"/>
      <c r="D1" s="300"/>
      <c r="E1" s="300"/>
    </row>
    <row r="2" spans="1:9" ht="13.5" thickBot="1"/>
    <row r="3" spans="1:9" ht="15">
      <c r="B3" s="106" t="s">
        <v>2333</v>
      </c>
      <c r="C3" s="319"/>
    </row>
    <row r="4" spans="1:9" ht="30">
      <c r="B4" s="108" t="s">
        <v>2334</v>
      </c>
      <c r="C4" s="320"/>
    </row>
    <row r="5" spans="1:9" ht="15">
      <c r="B5" s="108"/>
      <c r="C5" s="320"/>
    </row>
    <row r="6" spans="1:9" ht="15">
      <c r="B6" s="108" t="s">
        <v>2235</v>
      </c>
      <c r="C6" s="320"/>
    </row>
    <row r="7" spans="1:9" ht="15">
      <c r="B7" s="108" t="s">
        <v>2239</v>
      </c>
      <c r="C7" s="320"/>
    </row>
    <row r="8" spans="1:9" ht="30.75" thickBot="1">
      <c r="B8" s="109" t="s">
        <v>2335</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1700</v>
      </c>
      <c r="C15" s="15" t="s">
        <v>208</v>
      </c>
      <c r="D15" s="1" t="s">
        <v>227</v>
      </c>
      <c r="E15" s="1" t="s">
        <v>228</v>
      </c>
      <c r="F15" s="4">
        <v>4920000</v>
      </c>
      <c r="G15" s="4">
        <v>10656.72</v>
      </c>
      <c r="H15" s="4">
        <v>8.82</v>
      </c>
    </row>
    <row r="16" spans="1:9">
      <c r="B16" s="1" t="s">
        <v>1691</v>
      </c>
      <c r="C16" s="15" t="s">
        <v>208</v>
      </c>
      <c r="D16" s="1" t="s">
        <v>227</v>
      </c>
      <c r="E16" s="1" t="s">
        <v>258</v>
      </c>
      <c r="F16" s="4">
        <v>1190000</v>
      </c>
      <c r="G16" s="4">
        <v>7899.82</v>
      </c>
      <c r="H16" s="4">
        <v>6.54</v>
      </c>
    </row>
    <row r="17" spans="2:8">
      <c r="B17" s="1" t="s">
        <v>2048</v>
      </c>
      <c r="C17" s="15" t="s">
        <v>208</v>
      </c>
      <c r="D17" s="1" t="s">
        <v>227</v>
      </c>
      <c r="E17" s="1" t="s">
        <v>544</v>
      </c>
      <c r="F17" s="4">
        <v>1440000</v>
      </c>
      <c r="G17" s="4">
        <v>7782.48</v>
      </c>
      <c r="H17" s="4">
        <v>6.44</v>
      </c>
    </row>
    <row r="18" spans="2:8">
      <c r="B18" s="1" t="s">
        <v>2001</v>
      </c>
      <c r="C18" s="15" t="s">
        <v>208</v>
      </c>
      <c r="D18" s="1" t="s">
        <v>227</v>
      </c>
      <c r="E18" s="1" t="s">
        <v>230</v>
      </c>
      <c r="F18" s="4">
        <v>322400</v>
      </c>
      <c r="G18" s="4">
        <v>7544.32</v>
      </c>
      <c r="H18" s="4">
        <v>6.24</v>
      </c>
    </row>
    <row r="19" spans="2:8">
      <c r="B19" s="1" t="s">
        <v>1688</v>
      </c>
      <c r="C19" s="15" t="s">
        <v>208</v>
      </c>
      <c r="D19" s="1" t="s">
        <v>225</v>
      </c>
      <c r="E19" s="1" t="s">
        <v>226</v>
      </c>
      <c r="F19" s="4">
        <v>457000</v>
      </c>
      <c r="G19" s="4">
        <v>7294.86</v>
      </c>
      <c r="H19" s="4">
        <v>6.04</v>
      </c>
    </row>
    <row r="20" spans="2:8">
      <c r="B20" s="1" t="s">
        <v>2058</v>
      </c>
      <c r="C20" s="15" t="s">
        <v>208</v>
      </c>
      <c r="D20" s="1" t="s">
        <v>227</v>
      </c>
      <c r="E20" s="1" t="s">
        <v>458</v>
      </c>
      <c r="F20" s="4">
        <v>217500</v>
      </c>
      <c r="G20" s="4">
        <v>6476.06</v>
      </c>
      <c r="H20" s="4">
        <v>5.36</v>
      </c>
    </row>
    <row r="21" spans="2:8">
      <c r="B21" s="1" t="s">
        <v>1692</v>
      </c>
      <c r="C21" s="15" t="s">
        <v>208</v>
      </c>
      <c r="D21" s="1" t="s">
        <v>315</v>
      </c>
      <c r="E21" s="1" t="s">
        <v>338</v>
      </c>
      <c r="F21" s="4">
        <v>199000</v>
      </c>
      <c r="G21" s="4">
        <v>6191.29</v>
      </c>
      <c r="H21" s="4">
        <v>5.12</v>
      </c>
    </row>
    <row r="22" spans="2:8">
      <c r="B22" s="1" t="s">
        <v>1686</v>
      </c>
      <c r="C22" s="15" t="s">
        <v>208</v>
      </c>
      <c r="D22" s="1" t="s">
        <v>225</v>
      </c>
      <c r="E22" s="1" t="s">
        <v>345</v>
      </c>
      <c r="F22" s="4">
        <v>542000</v>
      </c>
      <c r="G22" s="4">
        <v>5459.57</v>
      </c>
      <c r="H22" s="4">
        <v>4.5199999999999996</v>
      </c>
    </row>
    <row r="23" spans="2:8">
      <c r="B23" s="1" t="s">
        <v>1677</v>
      </c>
      <c r="C23" s="15" t="s">
        <v>208</v>
      </c>
      <c r="D23" s="1" t="s">
        <v>227</v>
      </c>
      <c r="E23" s="1" t="s">
        <v>349</v>
      </c>
      <c r="F23" s="4">
        <v>883000</v>
      </c>
      <c r="G23" s="4">
        <v>5049.4399999999996</v>
      </c>
      <c r="H23" s="4">
        <v>4.18</v>
      </c>
    </row>
    <row r="24" spans="2:8">
      <c r="B24" s="1" t="s">
        <v>1685</v>
      </c>
      <c r="C24" s="15" t="s">
        <v>208</v>
      </c>
      <c r="D24" s="1" t="s">
        <v>227</v>
      </c>
      <c r="E24" s="1" t="s">
        <v>291</v>
      </c>
      <c r="F24" s="4">
        <v>820000</v>
      </c>
      <c r="G24" s="4">
        <v>5004.05</v>
      </c>
      <c r="H24" s="4">
        <v>4.1399999999999997</v>
      </c>
    </row>
    <row r="25" spans="2:8">
      <c r="B25" s="1" t="s">
        <v>2145</v>
      </c>
      <c r="C25" s="15" t="s">
        <v>208</v>
      </c>
      <c r="D25" s="1" t="s">
        <v>227</v>
      </c>
      <c r="E25" s="1" t="s">
        <v>423</v>
      </c>
      <c r="F25" s="4">
        <v>26900</v>
      </c>
      <c r="G25" s="4">
        <v>4760.1000000000004</v>
      </c>
      <c r="H25" s="4">
        <v>3.94</v>
      </c>
    </row>
    <row r="26" spans="2:8">
      <c r="B26" s="1" t="s">
        <v>2140</v>
      </c>
      <c r="C26" s="15" t="s">
        <v>208</v>
      </c>
      <c r="D26" s="1" t="s">
        <v>266</v>
      </c>
      <c r="E26" s="1" t="s">
        <v>525</v>
      </c>
      <c r="F26" s="4">
        <v>516000</v>
      </c>
      <c r="G26" s="4">
        <v>4394.51</v>
      </c>
      <c r="H26" s="4">
        <v>3.64</v>
      </c>
    </row>
    <row r="27" spans="2:8">
      <c r="B27" s="1" t="s">
        <v>1694</v>
      </c>
      <c r="C27" s="15" t="s">
        <v>208</v>
      </c>
      <c r="D27" s="1" t="s">
        <v>225</v>
      </c>
      <c r="E27" s="1" t="s">
        <v>337</v>
      </c>
      <c r="F27" s="4">
        <v>102100</v>
      </c>
      <c r="G27" s="4">
        <v>4113.3999999999996</v>
      </c>
      <c r="H27" s="4">
        <v>3.4</v>
      </c>
    </row>
    <row r="28" spans="2:8">
      <c r="B28" s="1" t="s">
        <v>1667</v>
      </c>
      <c r="C28" s="15" t="s">
        <v>208</v>
      </c>
      <c r="D28" s="1" t="s">
        <v>311</v>
      </c>
      <c r="E28" s="1" t="s">
        <v>352</v>
      </c>
      <c r="F28" s="4">
        <v>52000</v>
      </c>
      <c r="G28" s="4">
        <v>3684.88</v>
      </c>
      <c r="H28" s="4">
        <v>3.05</v>
      </c>
    </row>
    <row r="29" spans="2:8">
      <c r="B29" s="1" t="s">
        <v>2061</v>
      </c>
      <c r="C29" s="15" t="s">
        <v>208</v>
      </c>
      <c r="D29" s="1" t="s">
        <v>225</v>
      </c>
      <c r="E29" s="1" t="s">
        <v>486</v>
      </c>
      <c r="F29" s="4">
        <v>917163</v>
      </c>
      <c r="G29" s="4">
        <v>3652.6</v>
      </c>
      <c r="H29" s="4">
        <v>3.02</v>
      </c>
    </row>
    <row r="30" spans="2:8">
      <c r="B30" s="1" t="s">
        <v>1665</v>
      </c>
      <c r="C30" s="15" t="s">
        <v>208</v>
      </c>
      <c r="D30" s="1" t="s">
        <v>225</v>
      </c>
      <c r="E30" s="1" t="s">
        <v>355</v>
      </c>
      <c r="F30" s="4">
        <v>335000</v>
      </c>
      <c r="G30" s="4">
        <v>3453.18</v>
      </c>
      <c r="H30" s="4">
        <v>2.86</v>
      </c>
    </row>
    <row r="31" spans="2:8">
      <c r="B31" s="1" t="s">
        <v>2104</v>
      </c>
      <c r="C31" s="15" t="s">
        <v>208</v>
      </c>
      <c r="D31" s="1" t="s">
        <v>225</v>
      </c>
      <c r="E31" s="1" t="s">
        <v>615</v>
      </c>
      <c r="F31" s="4">
        <v>1282500</v>
      </c>
      <c r="G31" s="4">
        <v>3283.84</v>
      </c>
      <c r="H31" s="4">
        <v>2.72</v>
      </c>
    </row>
    <row r="32" spans="2:8">
      <c r="B32" s="1" t="s">
        <v>1681</v>
      </c>
      <c r="C32" s="15" t="s">
        <v>208</v>
      </c>
      <c r="D32" s="1" t="s">
        <v>311</v>
      </c>
      <c r="E32" s="1" t="s">
        <v>347</v>
      </c>
      <c r="F32" s="4">
        <v>111000</v>
      </c>
      <c r="G32" s="4">
        <v>2970.53</v>
      </c>
      <c r="H32" s="4">
        <v>2.46</v>
      </c>
    </row>
    <row r="33" spans="2:8">
      <c r="B33" s="1" t="s">
        <v>616</v>
      </c>
      <c r="C33" s="15" t="s">
        <v>208</v>
      </c>
      <c r="D33" s="1" t="s">
        <v>311</v>
      </c>
      <c r="E33" s="1" t="s">
        <v>617</v>
      </c>
      <c r="F33" s="4">
        <v>1900000</v>
      </c>
      <c r="G33" s="4">
        <v>2865.2</v>
      </c>
      <c r="H33" s="4">
        <v>2.37</v>
      </c>
    </row>
    <row r="34" spans="2:8">
      <c r="B34" s="1" t="s">
        <v>1673</v>
      </c>
      <c r="C34" s="15" t="s">
        <v>208</v>
      </c>
      <c r="D34" s="1" t="s">
        <v>221</v>
      </c>
      <c r="E34" s="1" t="s">
        <v>222</v>
      </c>
      <c r="F34" s="4">
        <v>3300</v>
      </c>
      <c r="G34" s="4">
        <v>2760.17</v>
      </c>
      <c r="H34" s="4">
        <v>2.2799999999999998</v>
      </c>
    </row>
    <row r="35" spans="2:8">
      <c r="B35" s="1" t="s">
        <v>2169</v>
      </c>
      <c r="C35" s="15" t="s">
        <v>208</v>
      </c>
      <c r="D35" s="1" t="s">
        <v>227</v>
      </c>
      <c r="E35" s="1" t="s">
        <v>618</v>
      </c>
      <c r="F35" s="4">
        <v>727500</v>
      </c>
      <c r="G35" s="4">
        <v>2578.9899999999998</v>
      </c>
      <c r="H35" s="4">
        <v>2.13</v>
      </c>
    </row>
    <row r="36" spans="2:8">
      <c r="B36" s="1" t="s">
        <v>2170</v>
      </c>
      <c r="C36" s="15" t="s">
        <v>208</v>
      </c>
      <c r="D36" s="1" t="s">
        <v>225</v>
      </c>
      <c r="E36" s="1" t="s">
        <v>435</v>
      </c>
      <c r="F36" s="4">
        <v>105500</v>
      </c>
      <c r="G36" s="4">
        <v>2281.33</v>
      </c>
      <c r="H36" s="4">
        <v>1.89</v>
      </c>
    </row>
    <row r="37" spans="2:8">
      <c r="B37" s="1" t="s">
        <v>2068</v>
      </c>
      <c r="C37" s="15" t="s">
        <v>208</v>
      </c>
      <c r="D37" s="1" t="s">
        <v>227</v>
      </c>
      <c r="E37" s="1" t="s">
        <v>559</v>
      </c>
      <c r="F37" s="4">
        <v>196000</v>
      </c>
      <c r="G37" s="4">
        <v>1982.64</v>
      </c>
      <c r="H37" s="4">
        <v>1.64</v>
      </c>
    </row>
    <row r="38" spans="2:8">
      <c r="B38" s="1" t="s">
        <v>2146</v>
      </c>
      <c r="C38" s="15" t="s">
        <v>208</v>
      </c>
      <c r="D38" s="1" t="s">
        <v>227</v>
      </c>
      <c r="E38" s="1" t="s">
        <v>425</v>
      </c>
      <c r="F38" s="4">
        <v>52770</v>
      </c>
      <c r="G38" s="4">
        <v>1819.43</v>
      </c>
      <c r="H38" s="4">
        <v>1.51</v>
      </c>
    </row>
    <row r="39" spans="2:8">
      <c r="B39" s="1" t="s">
        <v>2132</v>
      </c>
      <c r="C39" s="15" t="s">
        <v>208</v>
      </c>
      <c r="D39" s="1" t="s">
        <v>227</v>
      </c>
      <c r="E39" s="1" t="s">
        <v>313</v>
      </c>
      <c r="F39" s="4">
        <v>37642</v>
      </c>
      <c r="G39" s="4">
        <v>1248.49</v>
      </c>
      <c r="H39" s="4">
        <v>1.03</v>
      </c>
    </row>
    <row r="40" spans="2:8">
      <c r="B40" s="1" t="s">
        <v>2119</v>
      </c>
      <c r="C40" s="15" t="s">
        <v>208</v>
      </c>
      <c r="D40" s="1" t="s">
        <v>225</v>
      </c>
      <c r="E40" s="1" t="s">
        <v>237</v>
      </c>
      <c r="F40" s="4">
        <v>600000</v>
      </c>
      <c r="G40" s="4">
        <v>1217.0999999999999</v>
      </c>
      <c r="H40" s="4">
        <v>1.01</v>
      </c>
    </row>
    <row r="41" spans="2:8">
      <c r="B41" s="1" t="s">
        <v>2171</v>
      </c>
      <c r="C41" s="15" t="s">
        <v>208</v>
      </c>
      <c r="D41" s="1" t="s">
        <v>227</v>
      </c>
      <c r="E41" s="1" t="s">
        <v>619</v>
      </c>
      <c r="F41" s="4">
        <v>300930</v>
      </c>
      <c r="G41" s="4">
        <v>1022.11</v>
      </c>
      <c r="H41" s="4">
        <v>0.85</v>
      </c>
    </row>
    <row r="42" spans="2:8">
      <c r="B42" s="1" t="s">
        <v>2026</v>
      </c>
      <c r="C42" s="15" t="s">
        <v>208</v>
      </c>
      <c r="D42" s="1" t="s">
        <v>311</v>
      </c>
      <c r="E42" s="1" t="s">
        <v>587</v>
      </c>
      <c r="F42" s="4">
        <v>500000</v>
      </c>
      <c r="G42" s="4">
        <v>617.25</v>
      </c>
      <c r="H42" s="4">
        <v>0.51</v>
      </c>
    </row>
    <row r="43" spans="2:8">
      <c r="B43" s="2" t="s">
        <v>273</v>
      </c>
      <c r="C43" s="35"/>
      <c r="D43" s="2"/>
      <c r="E43" s="2"/>
      <c r="F43" s="10"/>
      <c r="G43" s="10">
        <f>SUM(G12:G42)</f>
        <v>118064.36</v>
      </c>
      <c r="H43" s="10">
        <f>SUM(H12:H42)</f>
        <v>97.71</v>
      </c>
    </row>
    <row r="44" spans="2:8">
      <c r="B44" s="6" t="s">
        <v>107</v>
      </c>
      <c r="C44" s="36" t="s">
        <v>108</v>
      </c>
      <c r="D44" s="6" t="s">
        <v>109</v>
      </c>
      <c r="E44" s="6" t="s">
        <v>110</v>
      </c>
      <c r="F44" s="8" t="s">
        <v>111</v>
      </c>
      <c r="G44" s="8" t="s">
        <v>112</v>
      </c>
      <c r="H44" s="8" t="s">
        <v>113</v>
      </c>
    </row>
    <row r="45" spans="2:8">
      <c r="B45" s="2" t="s">
        <v>114</v>
      </c>
    </row>
    <row r="46" spans="2:8">
      <c r="B46" s="2" t="s">
        <v>115</v>
      </c>
    </row>
    <row r="47" spans="2:8">
      <c r="B47" s="2" t="s">
        <v>441</v>
      </c>
    </row>
    <row r="48" spans="2:8">
      <c r="B48" s="1" t="s">
        <v>2154</v>
      </c>
      <c r="D48" s="1" t="s">
        <v>370</v>
      </c>
      <c r="E48" s="1" t="s">
        <v>3130</v>
      </c>
      <c r="F48" s="4">
        <v>52770</v>
      </c>
      <c r="G48" s="4">
        <v>15.3</v>
      </c>
      <c r="H48" s="4">
        <v>0.01</v>
      </c>
    </row>
    <row r="49" spans="2:8">
      <c r="B49" s="2" t="s">
        <v>384</v>
      </c>
      <c r="C49" s="35"/>
      <c r="D49" s="2"/>
      <c r="E49" s="2"/>
      <c r="F49" s="10"/>
      <c r="G49" s="10">
        <f>SUM(G44:G48)</f>
        <v>15.3</v>
      </c>
      <c r="H49" s="10">
        <f>SUM(H44:H48)</f>
        <v>0.01</v>
      </c>
    </row>
    <row r="50" spans="2:8">
      <c r="B50" s="2" t="s">
        <v>388</v>
      </c>
      <c r="C50" s="35"/>
      <c r="D50" s="2"/>
      <c r="E50" s="2"/>
      <c r="F50" s="10"/>
      <c r="G50" s="10">
        <v>3349.08</v>
      </c>
      <c r="H50" s="10">
        <v>2.77</v>
      </c>
    </row>
    <row r="51" spans="2:8">
      <c r="B51" s="2" t="s">
        <v>186</v>
      </c>
      <c r="C51" s="35"/>
      <c r="D51" s="2"/>
      <c r="E51" s="2"/>
      <c r="F51" s="10"/>
      <c r="G51" s="10">
        <v>121428.74</v>
      </c>
      <c r="H51" s="10">
        <v>100.46</v>
      </c>
    </row>
    <row r="52" spans="2:8">
      <c r="B52" s="2" t="s">
        <v>187</v>
      </c>
      <c r="C52" s="35"/>
      <c r="D52" s="2"/>
      <c r="E52" s="2"/>
      <c r="F52" s="10"/>
      <c r="G52" s="10">
        <v>-552.9478882000094</v>
      </c>
      <c r="H52" s="10">
        <v>-0.45999999999999375</v>
      </c>
    </row>
    <row r="53" spans="2:8">
      <c r="B53" s="2" t="s">
        <v>188</v>
      </c>
      <c r="C53" s="35"/>
      <c r="D53" s="2"/>
      <c r="E53" s="2"/>
      <c r="F53" s="10"/>
      <c r="G53" s="10">
        <v>120875.79211179999</v>
      </c>
      <c r="H53" s="10">
        <v>100</v>
      </c>
    </row>
    <row r="54" spans="2:8">
      <c r="B54" s="1" t="s">
        <v>189</v>
      </c>
    </row>
    <row r="55" spans="2:8">
      <c r="B55" s="1" t="s">
        <v>190</v>
      </c>
    </row>
    <row r="57" spans="2:8" ht="25.5">
      <c r="B57" s="11" t="s">
        <v>191</v>
      </c>
      <c r="C57" s="15" t="s">
        <v>192</v>
      </c>
    </row>
    <row r="58" spans="2:8">
      <c r="B58" s="2"/>
    </row>
    <row r="59" spans="2:8">
      <c r="B59" s="2" t="s">
        <v>193</v>
      </c>
    </row>
    <row r="60" spans="2:8">
      <c r="B60" s="2" t="s">
        <v>275</v>
      </c>
    </row>
    <row r="61" spans="2:8">
      <c r="B61" s="2" t="s">
        <v>194</v>
      </c>
    </row>
    <row r="62" spans="2:8">
      <c r="B62" s="2" t="s">
        <v>620</v>
      </c>
      <c r="C62" s="35"/>
    </row>
    <row r="63" spans="2:8">
      <c r="B63" s="2" t="s">
        <v>621</v>
      </c>
      <c r="C63" s="35"/>
    </row>
    <row r="64" spans="2:8">
      <c r="B64" s="2" t="s">
        <v>622</v>
      </c>
      <c r="C64" s="35"/>
    </row>
    <row r="65" spans="2:8">
      <c r="B65" s="2" t="s">
        <v>623</v>
      </c>
      <c r="C65" s="35"/>
    </row>
    <row r="66" spans="2:8">
      <c r="B66" s="2" t="s">
        <v>624</v>
      </c>
      <c r="C66" s="35"/>
    </row>
    <row r="67" spans="2:8">
      <c r="B67" s="2" t="s">
        <v>625</v>
      </c>
      <c r="C67" s="35"/>
    </row>
    <row r="68" spans="2:8">
      <c r="B68" s="2" t="s">
        <v>626</v>
      </c>
      <c r="C68" s="35"/>
    </row>
    <row r="69" spans="2:8">
      <c r="B69" s="2" t="s">
        <v>627</v>
      </c>
      <c r="C69" s="35"/>
    </row>
    <row r="70" spans="2:8" s="100" customFormat="1">
      <c r="B70" s="101" t="s">
        <v>2217</v>
      </c>
      <c r="C70" s="102"/>
      <c r="F70" s="103"/>
      <c r="G70" s="103"/>
      <c r="H70" s="103"/>
    </row>
    <row r="71" spans="2:8" s="100" customFormat="1">
      <c r="B71" s="101" t="s">
        <v>203</v>
      </c>
      <c r="C71" s="104"/>
      <c r="F71" s="103"/>
      <c r="G71" s="103"/>
      <c r="H71" s="103"/>
    </row>
    <row r="72" spans="2:8" s="100" customFormat="1">
      <c r="B72" s="101" t="s">
        <v>204</v>
      </c>
      <c r="C72" s="104"/>
      <c r="F72" s="103"/>
      <c r="G72" s="103"/>
      <c r="H72" s="103"/>
    </row>
  </sheetData>
  <mergeCells count="2">
    <mergeCell ref="B1:E1"/>
    <mergeCell ref="C3:C8"/>
  </mergeCells>
  <hyperlinks>
    <hyperlink ref="A1" location="Index!A1" display="Index" xr:uid="{0FD6F2EE-2B27-42A6-A28F-462B683CDCB0}"/>
  </hyperlink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1D8F9-BAB3-4920-8E4C-AE7574213A55}">
  <sheetPr codeName="Sheet80"/>
  <dimension ref="A1:I65"/>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3.7109375" style="1" bestFit="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3.710937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3.710937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3.710937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3.710937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3.710937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3.710937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3.710937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3.710937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3.710937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3.710937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3.710937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3.710937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3.710937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3.710937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3.710937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3.710937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3.710937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3.710937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3.710937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3.710937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3.710937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3.710937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3.710937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3.710937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3.710937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3.710937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3.710937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3.710937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3.710937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3.710937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3.710937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3.710937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3.710937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3.710937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3.710937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3.710937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3.710937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3.710937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3.710937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3.710937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3.710937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3.710937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3.710937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3.710937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3.710937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3.710937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3.710937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3.710937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3.710937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3.710937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3.710937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3.710937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3.710937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3.710937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3.710937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3.710937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3.710937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3.710937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3.710937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3.710937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3.710937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3.710937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3.710937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00" t="s">
        <v>70</v>
      </c>
      <c r="C1" s="300"/>
      <c r="D1" s="300"/>
      <c r="E1" s="300"/>
    </row>
    <row r="2" spans="1:9" ht="13.5" thickBot="1"/>
    <row r="3" spans="1:9" ht="15">
      <c r="B3" s="106" t="s">
        <v>2336</v>
      </c>
      <c r="C3" s="319"/>
    </row>
    <row r="4" spans="1:9" ht="30">
      <c r="B4" s="108" t="s">
        <v>2337</v>
      </c>
      <c r="C4" s="320"/>
    </row>
    <row r="5" spans="1:9" ht="15">
      <c r="B5" s="108"/>
      <c r="C5" s="320"/>
    </row>
    <row r="6" spans="1:9" ht="15">
      <c r="B6" s="108" t="s">
        <v>2235</v>
      </c>
      <c r="C6" s="320"/>
    </row>
    <row r="7" spans="1:9" ht="15">
      <c r="B7" s="107" t="s">
        <v>2239</v>
      </c>
      <c r="C7" s="320"/>
    </row>
    <row r="8" spans="1:9" ht="30.75" thickBot="1">
      <c r="B8" s="111" t="s">
        <v>2338</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1695</v>
      </c>
      <c r="C15" s="15" t="s">
        <v>208</v>
      </c>
      <c r="D15" s="1" t="s">
        <v>232</v>
      </c>
      <c r="E15" s="1" t="s">
        <v>233</v>
      </c>
      <c r="F15" s="4">
        <v>111000</v>
      </c>
      <c r="G15" s="4">
        <v>5893.16</v>
      </c>
      <c r="H15" s="4">
        <v>11.04</v>
      </c>
    </row>
    <row r="16" spans="1:9">
      <c r="B16" s="1" t="s">
        <v>2047</v>
      </c>
      <c r="C16" s="15" t="s">
        <v>208</v>
      </c>
      <c r="D16" s="1" t="s">
        <v>232</v>
      </c>
      <c r="E16" s="1" t="s">
        <v>253</v>
      </c>
      <c r="F16" s="4">
        <v>790100</v>
      </c>
      <c r="G16" s="4">
        <v>5280.24</v>
      </c>
      <c r="H16" s="4">
        <v>9.9</v>
      </c>
    </row>
    <row r="17" spans="2:8">
      <c r="B17" s="1" t="s">
        <v>1998</v>
      </c>
      <c r="C17" s="15" t="s">
        <v>208</v>
      </c>
      <c r="D17" s="1" t="s">
        <v>232</v>
      </c>
      <c r="E17" s="1" t="s">
        <v>597</v>
      </c>
      <c r="F17" s="4">
        <v>490000</v>
      </c>
      <c r="G17" s="4">
        <v>4889.96</v>
      </c>
      <c r="H17" s="4">
        <v>9.16</v>
      </c>
    </row>
    <row r="18" spans="2:8">
      <c r="B18" s="1" t="s">
        <v>2053</v>
      </c>
      <c r="C18" s="15" t="s">
        <v>208</v>
      </c>
      <c r="D18" s="1" t="s">
        <v>232</v>
      </c>
      <c r="E18" s="1" t="s">
        <v>465</v>
      </c>
      <c r="F18" s="4">
        <v>500000</v>
      </c>
      <c r="G18" s="4">
        <v>4746.75</v>
      </c>
      <c r="H18" s="4">
        <v>8.9</v>
      </c>
    </row>
    <row r="19" spans="2:8">
      <c r="B19" s="1" t="s">
        <v>1679</v>
      </c>
      <c r="C19" s="15" t="s">
        <v>208</v>
      </c>
      <c r="D19" s="1" t="s">
        <v>232</v>
      </c>
      <c r="E19" s="1" t="s">
        <v>238</v>
      </c>
      <c r="F19" s="4">
        <v>104500</v>
      </c>
      <c r="G19" s="4">
        <v>4382.7299999999996</v>
      </c>
      <c r="H19" s="4">
        <v>8.2100000000000009</v>
      </c>
    </row>
    <row r="20" spans="2:8">
      <c r="B20" s="1" t="s">
        <v>2033</v>
      </c>
      <c r="C20" s="15" t="s">
        <v>208</v>
      </c>
      <c r="D20" s="1" t="s">
        <v>232</v>
      </c>
      <c r="E20" s="1" t="s">
        <v>259</v>
      </c>
      <c r="F20" s="4">
        <v>104365</v>
      </c>
      <c r="G20" s="4">
        <v>3119.68</v>
      </c>
      <c r="H20" s="4">
        <v>5.85</v>
      </c>
    </row>
    <row r="21" spans="2:8">
      <c r="B21" s="1" t="s">
        <v>2098</v>
      </c>
      <c r="C21" s="15" t="s">
        <v>208</v>
      </c>
      <c r="D21" s="1" t="s">
        <v>232</v>
      </c>
      <c r="E21" s="1" t="s">
        <v>439</v>
      </c>
      <c r="F21" s="4">
        <v>125426</v>
      </c>
      <c r="G21" s="4">
        <v>2597.0700000000002</v>
      </c>
      <c r="H21" s="4">
        <v>4.87</v>
      </c>
    </row>
    <row r="22" spans="2:8">
      <c r="B22" s="1" t="s">
        <v>1995</v>
      </c>
      <c r="C22" s="15" t="s">
        <v>208</v>
      </c>
      <c r="D22" s="1" t="s">
        <v>299</v>
      </c>
      <c r="E22" s="1" t="s">
        <v>485</v>
      </c>
      <c r="F22" s="4">
        <v>70500</v>
      </c>
      <c r="G22" s="4">
        <v>2233.9699999999998</v>
      </c>
      <c r="H22" s="4">
        <v>4.1900000000000004</v>
      </c>
    </row>
    <row r="23" spans="2:8">
      <c r="B23" s="1" t="s">
        <v>2152</v>
      </c>
      <c r="C23" s="15" t="s">
        <v>208</v>
      </c>
      <c r="D23" s="1" t="s">
        <v>299</v>
      </c>
      <c r="E23" s="1" t="s">
        <v>598</v>
      </c>
      <c r="F23" s="4">
        <v>795000</v>
      </c>
      <c r="G23" s="4">
        <v>1809.82</v>
      </c>
      <c r="H23" s="4">
        <v>3.39</v>
      </c>
    </row>
    <row r="24" spans="2:8">
      <c r="B24" s="1" t="s">
        <v>2113</v>
      </c>
      <c r="C24" s="15" t="s">
        <v>208</v>
      </c>
      <c r="D24" s="1" t="s">
        <v>299</v>
      </c>
      <c r="E24" s="1" t="s">
        <v>562</v>
      </c>
      <c r="F24" s="4">
        <v>265000</v>
      </c>
      <c r="G24" s="4">
        <v>1548.26</v>
      </c>
      <c r="H24" s="4">
        <v>2.9</v>
      </c>
    </row>
    <row r="25" spans="2:8">
      <c r="B25" s="1" t="s">
        <v>2102</v>
      </c>
      <c r="C25" s="15" t="s">
        <v>208</v>
      </c>
      <c r="D25" s="1" t="s">
        <v>232</v>
      </c>
      <c r="E25" s="1" t="s">
        <v>599</v>
      </c>
      <c r="F25" s="4">
        <v>26000</v>
      </c>
      <c r="G25" s="4">
        <v>1539.19</v>
      </c>
      <c r="H25" s="4">
        <v>2.88</v>
      </c>
    </row>
    <row r="26" spans="2:8">
      <c r="B26" s="1" t="s">
        <v>2014</v>
      </c>
      <c r="C26" s="15" t="s">
        <v>208</v>
      </c>
      <c r="D26" s="1" t="s">
        <v>232</v>
      </c>
      <c r="E26" s="1" t="s">
        <v>492</v>
      </c>
      <c r="F26" s="4">
        <v>123000</v>
      </c>
      <c r="G26" s="4">
        <v>1499.99</v>
      </c>
      <c r="H26" s="4">
        <v>2.81</v>
      </c>
    </row>
    <row r="27" spans="2:8">
      <c r="B27" s="1" t="s">
        <v>2097</v>
      </c>
      <c r="C27" s="15" t="s">
        <v>208</v>
      </c>
      <c r="D27" s="1" t="s">
        <v>232</v>
      </c>
      <c r="E27" s="1" t="s">
        <v>546</v>
      </c>
      <c r="F27" s="4">
        <v>103000</v>
      </c>
      <c r="G27" s="4">
        <v>1494.32</v>
      </c>
      <c r="H27" s="4">
        <v>2.8</v>
      </c>
    </row>
    <row r="28" spans="2:8">
      <c r="B28" s="1" t="s">
        <v>2076</v>
      </c>
      <c r="C28" s="15" t="s">
        <v>208</v>
      </c>
      <c r="D28" s="1" t="s">
        <v>299</v>
      </c>
      <c r="E28" s="1" t="s">
        <v>491</v>
      </c>
      <c r="F28" s="4">
        <v>301420</v>
      </c>
      <c r="G28" s="4">
        <v>1321.43</v>
      </c>
      <c r="H28" s="4">
        <v>2.48</v>
      </c>
    </row>
    <row r="29" spans="2:8">
      <c r="B29" s="1" t="s">
        <v>1999</v>
      </c>
      <c r="C29" s="15" t="s">
        <v>208</v>
      </c>
      <c r="D29" s="1" t="s">
        <v>232</v>
      </c>
      <c r="E29" s="1" t="s">
        <v>235</v>
      </c>
      <c r="F29" s="4">
        <v>186000</v>
      </c>
      <c r="G29" s="4">
        <v>1150.04</v>
      </c>
      <c r="H29" s="4">
        <v>2.16</v>
      </c>
    </row>
    <row r="30" spans="2:8">
      <c r="B30" s="1" t="s">
        <v>2172</v>
      </c>
      <c r="C30" s="15" t="s">
        <v>208</v>
      </c>
      <c r="D30" s="1" t="s">
        <v>299</v>
      </c>
      <c r="E30" s="1" t="s">
        <v>600</v>
      </c>
      <c r="F30" s="4">
        <v>43000</v>
      </c>
      <c r="G30" s="4">
        <v>1111.1400000000001</v>
      </c>
      <c r="H30" s="4">
        <v>2.08</v>
      </c>
    </row>
    <row r="31" spans="2:8">
      <c r="B31" s="1" t="s">
        <v>2173</v>
      </c>
      <c r="C31" s="15" t="s">
        <v>208</v>
      </c>
      <c r="D31" s="1" t="s">
        <v>232</v>
      </c>
      <c r="E31" s="1" t="s">
        <v>601</v>
      </c>
      <c r="F31" s="4">
        <v>279000</v>
      </c>
      <c r="G31" s="4">
        <v>1096.75</v>
      </c>
      <c r="H31" s="4">
        <v>2.06</v>
      </c>
    </row>
    <row r="32" spans="2:8">
      <c r="B32" s="1" t="s">
        <v>2087</v>
      </c>
      <c r="C32" s="15" t="s">
        <v>208</v>
      </c>
      <c r="D32" s="1" t="s">
        <v>232</v>
      </c>
      <c r="E32" s="1" t="s">
        <v>548</v>
      </c>
      <c r="F32" s="4">
        <v>53087</v>
      </c>
      <c r="G32" s="4">
        <v>1019.67</v>
      </c>
      <c r="H32" s="4">
        <v>1.91</v>
      </c>
    </row>
    <row r="33" spans="2:8">
      <c r="B33" s="1" t="s">
        <v>2149</v>
      </c>
      <c r="C33" s="15" t="s">
        <v>208</v>
      </c>
      <c r="D33" s="1" t="s">
        <v>232</v>
      </c>
      <c r="E33" s="1" t="s">
        <v>427</v>
      </c>
      <c r="F33" s="4">
        <v>13000</v>
      </c>
      <c r="G33" s="4">
        <v>1003.74</v>
      </c>
      <c r="H33" s="4">
        <v>1.88</v>
      </c>
    </row>
    <row r="34" spans="2:8">
      <c r="B34" s="1" t="s">
        <v>2015</v>
      </c>
      <c r="C34" s="15" t="s">
        <v>208</v>
      </c>
      <c r="D34" s="1" t="s">
        <v>232</v>
      </c>
      <c r="E34" s="1" t="s">
        <v>602</v>
      </c>
      <c r="F34" s="4">
        <v>167000</v>
      </c>
      <c r="G34" s="4">
        <v>989.48</v>
      </c>
      <c r="H34" s="4">
        <v>1.85</v>
      </c>
    </row>
    <row r="35" spans="2:8">
      <c r="B35" s="1" t="s">
        <v>2055</v>
      </c>
      <c r="C35" s="15" t="s">
        <v>208</v>
      </c>
      <c r="D35" s="1" t="s">
        <v>299</v>
      </c>
      <c r="E35" s="1" t="s">
        <v>490</v>
      </c>
      <c r="F35" s="4">
        <v>29000</v>
      </c>
      <c r="G35" s="4">
        <v>857.28</v>
      </c>
      <c r="H35" s="4">
        <v>1.61</v>
      </c>
    </row>
    <row r="36" spans="2:8">
      <c r="B36" s="1" t="s">
        <v>2124</v>
      </c>
      <c r="C36" s="15" t="s">
        <v>208</v>
      </c>
      <c r="D36" s="1" t="s">
        <v>299</v>
      </c>
      <c r="E36" s="1" t="s">
        <v>300</v>
      </c>
      <c r="F36" s="4">
        <v>410000</v>
      </c>
      <c r="G36" s="4">
        <v>749.48</v>
      </c>
      <c r="H36" s="4">
        <v>1.4</v>
      </c>
    </row>
    <row r="37" spans="2:8">
      <c r="B37" s="1" t="s">
        <v>2174</v>
      </c>
      <c r="C37" s="15" t="s">
        <v>208</v>
      </c>
      <c r="D37" s="1" t="s">
        <v>232</v>
      </c>
      <c r="E37" s="1" t="s">
        <v>603</v>
      </c>
      <c r="F37" s="4">
        <v>19662</v>
      </c>
      <c r="G37" s="4">
        <v>620.11</v>
      </c>
      <c r="H37" s="4">
        <v>1.1599999999999999</v>
      </c>
    </row>
    <row r="38" spans="2:8">
      <c r="B38" s="1" t="s">
        <v>2137</v>
      </c>
      <c r="C38" s="15" t="s">
        <v>208</v>
      </c>
      <c r="D38" s="1" t="s">
        <v>232</v>
      </c>
      <c r="E38" s="1" t="s">
        <v>515</v>
      </c>
      <c r="F38" s="4">
        <v>90000</v>
      </c>
      <c r="G38" s="4">
        <v>471.38</v>
      </c>
      <c r="H38" s="4">
        <v>0.88</v>
      </c>
    </row>
    <row r="39" spans="2:8">
      <c r="B39" s="1" t="s">
        <v>2175</v>
      </c>
      <c r="C39" s="15" t="s">
        <v>208</v>
      </c>
      <c r="D39" s="1" t="s">
        <v>232</v>
      </c>
      <c r="E39" s="1" t="s">
        <v>604</v>
      </c>
      <c r="F39" s="4">
        <v>126683</v>
      </c>
      <c r="G39" s="4">
        <v>432.24</v>
      </c>
      <c r="H39" s="4">
        <v>0.81</v>
      </c>
    </row>
    <row r="40" spans="2:8">
      <c r="B40" s="1" t="s">
        <v>2176</v>
      </c>
      <c r="C40" s="15" t="s">
        <v>208</v>
      </c>
      <c r="D40" s="1" t="s">
        <v>232</v>
      </c>
      <c r="E40" s="1" t="s">
        <v>605</v>
      </c>
      <c r="F40" s="4">
        <v>6113</v>
      </c>
      <c r="G40" s="4">
        <v>92.78</v>
      </c>
      <c r="H40" s="4">
        <v>0.17</v>
      </c>
    </row>
    <row r="41" spans="2:8">
      <c r="B41" s="1" t="s">
        <v>2177</v>
      </c>
      <c r="C41" s="15" t="s">
        <v>208</v>
      </c>
      <c r="D41" s="1" t="s">
        <v>232</v>
      </c>
      <c r="E41" s="1" t="s">
        <v>606</v>
      </c>
      <c r="F41" s="4">
        <v>4863</v>
      </c>
      <c r="G41" s="4">
        <v>85.47</v>
      </c>
      <c r="H41" s="4">
        <v>0.16</v>
      </c>
    </row>
    <row r="42" spans="2:8">
      <c r="B42" s="2" t="s">
        <v>273</v>
      </c>
      <c r="C42" s="35"/>
      <c r="D42" s="2"/>
      <c r="E42" s="2"/>
      <c r="F42" s="10"/>
      <c r="G42" s="10">
        <f>SUM(G12:G41)</f>
        <v>52036.13</v>
      </c>
      <c r="H42" s="10">
        <f>SUM(H12:H41)</f>
        <v>97.509999999999977</v>
      </c>
    </row>
    <row r="43" spans="2:8">
      <c r="B43" s="2" t="s">
        <v>274</v>
      </c>
      <c r="C43" s="35"/>
      <c r="D43" s="2"/>
      <c r="E43" s="2"/>
      <c r="F43" s="10"/>
      <c r="G43" s="10">
        <v>1613.75</v>
      </c>
      <c r="H43" s="10">
        <v>3.02</v>
      </c>
    </row>
    <row r="44" spans="2:8">
      <c r="B44" s="2" t="s">
        <v>186</v>
      </c>
      <c r="C44" s="35"/>
      <c r="D44" s="2"/>
      <c r="E44" s="2"/>
      <c r="F44" s="10"/>
      <c r="G44" s="10">
        <v>53649.88</v>
      </c>
      <c r="H44" s="10">
        <v>100.54</v>
      </c>
    </row>
    <row r="45" spans="2:8">
      <c r="B45" s="2" t="s">
        <v>187</v>
      </c>
      <c r="C45" s="35"/>
      <c r="D45" s="2"/>
      <c r="E45" s="2"/>
      <c r="F45" s="10"/>
      <c r="G45" s="10">
        <v>-288.57455490999564</v>
      </c>
      <c r="H45" s="10">
        <v>-0.54000000000000625</v>
      </c>
    </row>
    <row r="46" spans="2:8">
      <c r="B46" s="2" t="s">
        <v>188</v>
      </c>
      <c r="C46" s="35"/>
      <c r="D46" s="2"/>
      <c r="E46" s="2"/>
      <c r="F46" s="10"/>
      <c r="G46" s="10">
        <v>53361.305445090002</v>
      </c>
      <c r="H46" s="10">
        <v>100</v>
      </c>
    </row>
    <row r="47" spans="2:8">
      <c r="B47" s="1" t="s">
        <v>189</v>
      </c>
    </row>
    <row r="48" spans="2:8">
      <c r="B48" s="1" t="s">
        <v>190</v>
      </c>
    </row>
    <row r="50" spans="2:8" ht="25.5">
      <c r="B50" s="11" t="s">
        <v>191</v>
      </c>
      <c r="C50" s="15" t="s">
        <v>192</v>
      </c>
    </row>
    <row r="51" spans="2:8">
      <c r="B51" s="2"/>
    </row>
    <row r="52" spans="2:8">
      <c r="B52" s="2" t="s">
        <v>193</v>
      </c>
    </row>
    <row r="53" spans="2:8">
      <c r="B53" s="2" t="s">
        <v>275</v>
      </c>
    </row>
    <row r="54" spans="2:8">
      <c r="B54" s="2" t="s">
        <v>194</v>
      </c>
    </row>
    <row r="55" spans="2:8">
      <c r="B55" s="2" t="s">
        <v>607</v>
      </c>
      <c r="C55" s="35"/>
    </row>
    <row r="56" spans="2:8">
      <c r="B56" s="2" t="s">
        <v>608</v>
      </c>
      <c r="C56" s="35"/>
    </row>
    <row r="57" spans="2:8">
      <c r="B57" s="2" t="s">
        <v>609</v>
      </c>
      <c r="C57" s="35"/>
    </row>
    <row r="58" spans="2:8">
      <c r="B58" s="2" t="s">
        <v>610</v>
      </c>
      <c r="C58" s="35"/>
    </row>
    <row r="59" spans="2:8">
      <c r="B59" s="2" t="s">
        <v>611</v>
      </c>
      <c r="C59" s="35"/>
    </row>
    <row r="60" spans="2:8">
      <c r="B60" s="2" t="s">
        <v>612</v>
      </c>
      <c r="C60" s="35"/>
    </row>
    <row r="61" spans="2:8">
      <c r="B61" s="2" t="s">
        <v>613</v>
      </c>
      <c r="C61" s="35"/>
    </row>
    <row r="62" spans="2:8">
      <c r="B62" s="2" t="s">
        <v>614</v>
      </c>
      <c r="C62" s="35"/>
    </row>
    <row r="63" spans="2:8" s="100" customFormat="1">
      <c r="B63" s="101" t="s">
        <v>2216</v>
      </c>
      <c r="C63" s="102"/>
      <c r="F63" s="103"/>
      <c r="G63" s="103"/>
      <c r="H63" s="103"/>
    </row>
    <row r="64" spans="2:8" s="100" customFormat="1">
      <c r="B64" s="101" t="s">
        <v>203</v>
      </c>
      <c r="C64" s="104"/>
      <c r="F64" s="103"/>
      <c r="G64" s="103"/>
      <c r="H64" s="103"/>
    </row>
    <row r="65" spans="2:8" s="100" customFormat="1">
      <c r="B65" s="101" t="s">
        <v>204</v>
      </c>
      <c r="C65" s="104"/>
      <c r="F65" s="103"/>
      <c r="G65" s="103"/>
      <c r="H65" s="103"/>
    </row>
  </sheetData>
  <mergeCells count="2">
    <mergeCell ref="B1:E1"/>
    <mergeCell ref="C3:C8"/>
  </mergeCells>
  <hyperlinks>
    <hyperlink ref="A1" location="Index!A1" display="Index" xr:uid="{C02C701C-E2FD-4A71-849A-82407F199096}"/>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BD4CF-6D81-41F2-9846-B38F424A93CF}">
  <sheetPr codeName="Sheet90"/>
  <dimension ref="A1:I66"/>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4.140625" style="1" bestFit="1" customWidth="1"/>
    <col min="5" max="5" width="14"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4.140625" style="1" bestFit="1" customWidth="1"/>
    <col min="261" max="261" width="14"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4.140625" style="1" bestFit="1" customWidth="1"/>
    <col min="517" max="517" width="14"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4.140625" style="1" bestFit="1" customWidth="1"/>
    <col min="773" max="773" width="14"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4.140625" style="1" bestFit="1" customWidth="1"/>
    <col min="1029" max="1029" width="14"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4.140625" style="1" bestFit="1" customWidth="1"/>
    <col min="1285" max="1285" width="14"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4.140625" style="1" bestFit="1" customWidth="1"/>
    <col min="1541" max="1541" width="14"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4.140625" style="1" bestFit="1" customWidth="1"/>
    <col min="1797" max="1797" width="14"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4.140625" style="1" bestFit="1" customWidth="1"/>
    <col min="2053" max="2053" width="14"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4.140625" style="1" bestFit="1" customWidth="1"/>
    <col min="2309" max="2309" width="14"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4.140625" style="1" bestFit="1" customWidth="1"/>
    <col min="2565" max="2565" width="14"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4.140625" style="1" bestFit="1" customWidth="1"/>
    <col min="2821" max="2821" width="14"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4.140625" style="1" bestFit="1" customWidth="1"/>
    <col min="3077" max="3077" width="14"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4.140625" style="1" bestFit="1" customWidth="1"/>
    <col min="3333" max="3333" width="14"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4.140625" style="1" bestFit="1" customWidth="1"/>
    <col min="3589" max="3589" width="14"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4.140625" style="1" bestFit="1" customWidth="1"/>
    <col min="3845" max="3845" width="14"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4.140625" style="1" bestFit="1" customWidth="1"/>
    <col min="4101" max="4101" width="14"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4.140625" style="1" bestFit="1" customWidth="1"/>
    <col min="4357" max="4357" width="14"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4.140625" style="1" bestFit="1" customWidth="1"/>
    <col min="4613" max="4613" width="14"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4.140625" style="1" bestFit="1" customWidth="1"/>
    <col min="4869" max="4869" width="14"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4.140625" style="1" bestFit="1" customWidth="1"/>
    <col min="5125" max="5125" width="14"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4.140625" style="1" bestFit="1" customWidth="1"/>
    <col min="5381" max="5381" width="14"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4.140625" style="1" bestFit="1" customWidth="1"/>
    <col min="5637" max="5637" width="14"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4.140625" style="1" bestFit="1" customWidth="1"/>
    <col min="5893" max="5893" width="14"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4.140625" style="1" bestFit="1" customWidth="1"/>
    <col min="6149" max="6149" width="14"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4.140625" style="1" bestFit="1" customWidth="1"/>
    <col min="6405" max="6405" width="14"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4.140625" style="1" bestFit="1" customWidth="1"/>
    <col min="6661" max="6661" width="14"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4.140625" style="1" bestFit="1" customWidth="1"/>
    <col min="6917" max="6917" width="14"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4.140625" style="1" bestFit="1" customWidth="1"/>
    <col min="7173" max="7173" width="14"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4.140625" style="1" bestFit="1" customWidth="1"/>
    <col min="7429" max="7429" width="14"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4.140625" style="1" bestFit="1" customWidth="1"/>
    <col min="7685" max="7685" width="14"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4.140625" style="1" bestFit="1" customWidth="1"/>
    <col min="7941" max="7941" width="14"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4.140625" style="1" bestFit="1" customWidth="1"/>
    <col min="8197" max="8197" width="14"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4.140625" style="1" bestFit="1" customWidth="1"/>
    <col min="8453" max="8453" width="14"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4.140625" style="1" bestFit="1" customWidth="1"/>
    <col min="8709" max="8709" width="14"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4.140625" style="1" bestFit="1" customWidth="1"/>
    <col min="8965" max="8965" width="14"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4.140625" style="1" bestFit="1" customWidth="1"/>
    <col min="9221" max="9221" width="14"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4.140625" style="1" bestFit="1" customWidth="1"/>
    <col min="9477" max="9477" width="14"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4.140625" style="1" bestFit="1" customWidth="1"/>
    <col min="9733" max="9733" width="14"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4.140625" style="1" bestFit="1" customWidth="1"/>
    <col min="9989" max="9989" width="14"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4.140625" style="1" bestFit="1" customWidth="1"/>
    <col min="10245" max="10245" width="14"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4.140625" style="1" bestFit="1" customWidth="1"/>
    <col min="10501" max="10501" width="14"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4.140625" style="1" bestFit="1" customWidth="1"/>
    <col min="10757" max="10757" width="14"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4.140625" style="1" bestFit="1" customWidth="1"/>
    <col min="11013" max="11013" width="14"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4.140625" style="1" bestFit="1" customWidth="1"/>
    <col min="11269" max="11269" width="14"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4.140625" style="1" bestFit="1" customWidth="1"/>
    <col min="11525" max="11525" width="14"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4.140625" style="1" bestFit="1" customWidth="1"/>
    <col min="11781" max="11781" width="14"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4.140625" style="1" bestFit="1" customWidth="1"/>
    <col min="12037" max="12037" width="14"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4.140625" style="1" bestFit="1" customWidth="1"/>
    <col min="12293" max="12293" width="14"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4.140625" style="1" bestFit="1" customWidth="1"/>
    <col min="12549" max="12549" width="14"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4.140625" style="1" bestFit="1" customWidth="1"/>
    <col min="12805" max="12805" width="14"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4.140625" style="1" bestFit="1" customWidth="1"/>
    <col min="13061" max="13061" width="14"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4.140625" style="1" bestFit="1" customWidth="1"/>
    <col min="13317" max="13317" width="14"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4.140625" style="1" bestFit="1" customWidth="1"/>
    <col min="13573" max="13573" width="14"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4.140625" style="1" bestFit="1" customWidth="1"/>
    <col min="13829" max="13829" width="14"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4.140625" style="1" bestFit="1" customWidth="1"/>
    <col min="14085" max="14085" width="14"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4.140625" style="1" bestFit="1" customWidth="1"/>
    <col min="14341" max="14341" width="14"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4.140625" style="1" bestFit="1" customWidth="1"/>
    <col min="14597" max="14597" width="14"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4.140625" style="1" bestFit="1" customWidth="1"/>
    <col min="14853" max="14853" width="14"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4.140625" style="1" bestFit="1" customWidth="1"/>
    <col min="15109" max="15109" width="14"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4.140625" style="1" bestFit="1" customWidth="1"/>
    <col min="15365" max="15365" width="14"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4.140625" style="1" bestFit="1" customWidth="1"/>
    <col min="15621" max="15621" width="14"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4.140625" style="1" bestFit="1" customWidth="1"/>
    <col min="15877" max="15877" width="14"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4.140625" style="1" bestFit="1" customWidth="1"/>
    <col min="16133" max="16133" width="14" style="1" bestFit="1" customWidth="1"/>
    <col min="16134" max="16134" width="10.28515625" style="1" bestFit="1" customWidth="1"/>
    <col min="16135" max="16135" width="18.140625" style="1" bestFit="1" customWidth="1"/>
    <col min="16136" max="16384" width="9.140625" style="1"/>
  </cols>
  <sheetData>
    <row r="1" spans="1:9">
      <c r="A1" s="3" t="s">
        <v>0</v>
      </c>
      <c r="B1" s="300" t="s">
        <v>90</v>
      </c>
      <c r="C1" s="300"/>
      <c r="D1" s="300"/>
      <c r="E1" s="300"/>
    </row>
    <row r="2" spans="1:9" ht="13.5" thickBot="1"/>
    <row r="3" spans="1:9" ht="15">
      <c r="B3" s="106" t="s">
        <v>2339</v>
      </c>
      <c r="C3" s="319"/>
    </row>
    <row r="4" spans="1:9" ht="15">
      <c r="B4" s="108" t="s">
        <v>2340</v>
      </c>
      <c r="C4" s="320"/>
    </row>
    <row r="5" spans="1:9" ht="15">
      <c r="B5" s="108"/>
      <c r="C5" s="320"/>
    </row>
    <row r="6" spans="1:9" ht="15">
      <c r="B6" s="108" t="s">
        <v>2235</v>
      </c>
      <c r="C6" s="320"/>
    </row>
    <row r="7" spans="1:9" ht="15">
      <c r="B7" s="107" t="s">
        <v>2239</v>
      </c>
      <c r="C7" s="320"/>
    </row>
    <row r="8" spans="1:9" ht="30.75" thickBot="1">
      <c r="B8" s="111" t="s">
        <v>2341</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1989</v>
      </c>
      <c r="C15" s="15" t="s">
        <v>208</v>
      </c>
      <c r="D15" s="1" t="s">
        <v>393</v>
      </c>
      <c r="E15" s="1" t="s">
        <v>394</v>
      </c>
      <c r="F15" s="4">
        <v>80000</v>
      </c>
      <c r="G15" s="4">
        <v>900.52</v>
      </c>
      <c r="H15" s="4">
        <v>9.6300000000000008</v>
      </c>
    </row>
    <row r="16" spans="1:9">
      <c r="B16" s="1" t="s">
        <v>2000</v>
      </c>
      <c r="C16" s="15" t="s">
        <v>208</v>
      </c>
      <c r="D16" s="1" t="s">
        <v>395</v>
      </c>
      <c r="E16" s="1" t="s">
        <v>396</v>
      </c>
      <c r="F16" s="4">
        <v>170000</v>
      </c>
      <c r="G16" s="4">
        <v>670.23</v>
      </c>
      <c r="H16" s="4">
        <v>7.16</v>
      </c>
    </row>
    <row r="17" spans="2:8">
      <c r="B17" s="1" t="s">
        <v>1990</v>
      </c>
      <c r="C17" s="15" t="s">
        <v>208</v>
      </c>
      <c r="D17" s="1" t="s">
        <v>395</v>
      </c>
      <c r="E17" s="1" t="s">
        <v>397</v>
      </c>
      <c r="F17" s="4">
        <v>210000</v>
      </c>
      <c r="G17" s="4">
        <v>575.82000000000005</v>
      </c>
      <c r="H17" s="4">
        <v>6.16</v>
      </c>
    </row>
    <row r="18" spans="2:8">
      <c r="B18" s="1" t="s">
        <v>2009</v>
      </c>
      <c r="C18" s="15" t="s">
        <v>208</v>
      </c>
      <c r="D18" s="1" t="s">
        <v>393</v>
      </c>
      <c r="E18" s="1" t="s">
        <v>398</v>
      </c>
      <c r="F18" s="4">
        <v>140000</v>
      </c>
      <c r="G18" s="4">
        <v>570.08000000000004</v>
      </c>
      <c r="H18" s="4">
        <v>6.09</v>
      </c>
    </row>
    <row r="19" spans="2:8">
      <c r="B19" s="1" t="s">
        <v>1705</v>
      </c>
      <c r="C19" s="15" t="s">
        <v>208</v>
      </c>
      <c r="D19" s="1" t="s">
        <v>211</v>
      </c>
      <c r="E19" s="1" t="s">
        <v>212</v>
      </c>
      <c r="F19" s="4">
        <v>24500</v>
      </c>
      <c r="G19" s="4">
        <v>529.27</v>
      </c>
      <c r="H19" s="4">
        <v>5.66</v>
      </c>
    </row>
    <row r="20" spans="2:8">
      <c r="B20" s="1" t="s">
        <v>1993</v>
      </c>
      <c r="C20" s="15" t="s">
        <v>208</v>
      </c>
      <c r="D20" s="1" t="s">
        <v>243</v>
      </c>
      <c r="E20" s="1" t="s">
        <v>244</v>
      </c>
      <c r="F20" s="4">
        <v>7500</v>
      </c>
      <c r="G20" s="4">
        <v>503.1</v>
      </c>
      <c r="H20" s="4">
        <v>5.38</v>
      </c>
    </row>
    <row r="21" spans="2:8">
      <c r="B21" s="1" t="s">
        <v>2005</v>
      </c>
      <c r="C21" s="15" t="s">
        <v>208</v>
      </c>
      <c r="D21" s="1" t="s">
        <v>243</v>
      </c>
      <c r="E21" s="1" t="s">
        <v>399</v>
      </c>
      <c r="F21" s="4">
        <v>28500</v>
      </c>
      <c r="G21" s="4">
        <v>419.29</v>
      </c>
      <c r="H21" s="4">
        <v>4.4800000000000004</v>
      </c>
    </row>
    <row r="22" spans="2:8">
      <c r="B22" s="1" t="s">
        <v>2031</v>
      </c>
      <c r="C22" s="15" t="s">
        <v>208</v>
      </c>
      <c r="D22" s="1" t="s">
        <v>395</v>
      </c>
      <c r="E22" s="1" t="s">
        <v>400</v>
      </c>
      <c r="F22" s="4">
        <v>550000</v>
      </c>
      <c r="G22" s="4">
        <v>405.9</v>
      </c>
      <c r="H22" s="4">
        <v>4.34</v>
      </c>
    </row>
    <row r="23" spans="2:8">
      <c r="B23" s="1" t="s">
        <v>2056</v>
      </c>
      <c r="C23" s="15" t="s">
        <v>208</v>
      </c>
      <c r="D23" s="1" t="s">
        <v>211</v>
      </c>
      <c r="E23" s="1" t="s">
        <v>401</v>
      </c>
      <c r="F23" s="4">
        <v>80000</v>
      </c>
      <c r="G23" s="4">
        <v>377.6</v>
      </c>
      <c r="H23" s="4">
        <v>4.04</v>
      </c>
    </row>
    <row r="24" spans="2:8">
      <c r="B24" s="1" t="s">
        <v>1696</v>
      </c>
      <c r="C24" s="15" t="s">
        <v>208</v>
      </c>
      <c r="D24" s="1" t="s">
        <v>321</v>
      </c>
      <c r="E24" s="1" t="s">
        <v>336</v>
      </c>
      <c r="F24" s="4">
        <v>160000</v>
      </c>
      <c r="G24" s="4">
        <v>361.04</v>
      </c>
      <c r="H24" s="4">
        <v>3.86</v>
      </c>
    </row>
    <row r="25" spans="2:8">
      <c r="B25" s="1" t="s">
        <v>2021</v>
      </c>
      <c r="C25" s="15" t="s">
        <v>208</v>
      </c>
      <c r="D25" s="1" t="s">
        <v>239</v>
      </c>
      <c r="E25" s="1" t="s">
        <v>402</v>
      </c>
      <c r="F25" s="4">
        <v>210000</v>
      </c>
      <c r="G25" s="4">
        <v>335.9</v>
      </c>
      <c r="H25" s="4">
        <v>3.59</v>
      </c>
    </row>
    <row r="26" spans="2:8">
      <c r="B26" s="1" t="s">
        <v>2040</v>
      </c>
      <c r="C26" s="15" t="s">
        <v>208</v>
      </c>
      <c r="D26" s="1" t="s">
        <v>245</v>
      </c>
      <c r="E26" s="1" t="s">
        <v>246</v>
      </c>
      <c r="F26" s="4">
        <v>18000</v>
      </c>
      <c r="G26" s="4">
        <v>321.37</v>
      </c>
      <c r="H26" s="4">
        <v>3.44</v>
      </c>
    </row>
    <row r="27" spans="2:8">
      <c r="B27" s="1" t="s">
        <v>2178</v>
      </c>
      <c r="C27" s="15" t="s">
        <v>208</v>
      </c>
      <c r="D27" s="1" t="s">
        <v>245</v>
      </c>
      <c r="E27" s="1" t="s">
        <v>403</v>
      </c>
      <c r="F27" s="4">
        <v>70000</v>
      </c>
      <c r="G27" s="4">
        <v>313.74</v>
      </c>
      <c r="H27" s="4">
        <v>3.35</v>
      </c>
    </row>
    <row r="28" spans="2:8">
      <c r="B28" s="1" t="s">
        <v>1994</v>
      </c>
      <c r="C28" s="15" t="s">
        <v>208</v>
      </c>
      <c r="D28" s="1" t="s">
        <v>263</v>
      </c>
      <c r="E28" s="1" t="s">
        <v>404</v>
      </c>
      <c r="F28" s="4">
        <v>35000</v>
      </c>
      <c r="G28" s="4">
        <v>285.29000000000002</v>
      </c>
      <c r="H28" s="4">
        <v>3.05</v>
      </c>
    </row>
    <row r="29" spans="2:8">
      <c r="B29" s="1" t="s">
        <v>1684</v>
      </c>
      <c r="C29" s="15" t="s">
        <v>208</v>
      </c>
      <c r="D29" s="1" t="s">
        <v>243</v>
      </c>
      <c r="E29" s="1" t="s">
        <v>339</v>
      </c>
      <c r="F29" s="4">
        <v>75000</v>
      </c>
      <c r="G29" s="4">
        <v>245.1</v>
      </c>
      <c r="H29" s="4">
        <v>2.62</v>
      </c>
    </row>
    <row r="30" spans="2:8">
      <c r="B30" s="1" t="s">
        <v>2071</v>
      </c>
      <c r="C30" s="15" t="s">
        <v>208</v>
      </c>
      <c r="D30" s="1" t="s">
        <v>405</v>
      </c>
      <c r="E30" s="1" t="s">
        <v>406</v>
      </c>
      <c r="F30" s="4">
        <v>85000</v>
      </c>
      <c r="G30" s="4">
        <v>244.46</v>
      </c>
      <c r="H30" s="4">
        <v>2.61</v>
      </c>
    </row>
    <row r="31" spans="2:8">
      <c r="B31" s="1" t="s">
        <v>2072</v>
      </c>
      <c r="C31" s="15" t="s">
        <v>208</v>
      </c>
      <c r="D31" s="1" t="s">
        <v>245</v>
      </c>
      <c r="E31" s="1" t="s">
        <v>407</v>
      </c>
      <c r="F31" s="4">
        <v>7500</v>
      </c>
      <c r="G31" s="4">
        <v>241.86</v>
      </c>
      <c r="H31" s="4">
        <v>2.59</v>
      </c>
    </row>
    <row r="32" spans="2:8">
      <c r="B32" s="1" t="s">
        <v>1672</v>
      </c>
      <c r="C32" s="15" t="s">
        <v>208</v>
      </c>
      <c r="D32" s="1" t="s">
        <v>243</v>
      </c>
      <c r="E32" s="1" t="s">
        <v>256</v>
      </c>
      <c r="F32" s="4">
        <v>12000</v>
      </c>
      <c r="G32" s="4">
        <v>238.33</v>
      </c>
      <c r="H32" s="4">
        <v>2.5499999999999998</v>
      </c>
    </row>
    <row r="33" spans="2:8">
      <c r="B33" s="1" t="s">
        <v>2003</v>
      </c>
      <c r="C33" s="15" t="s">
        <v>208</v>
      </c>
      <c r="D33" s="1" t="s">
        <v>211</v>
      </c>
      <c r="E33" s="1" t="s">
        <v>408</v>
      </c>
      <c r="F33" s="4">
        <v>75000</v>
      </c>
      <c r="G33" s="4">
        <v>209.78</v>
      </c>
      <c r="H33" s="4">
        <v>2.2400000000000002</v>
      </c>
    </row>
    <row r="34" spans="2:8">
      <c r="B34" s="1" t="s">
        <v>2025</v>
      </c>
      <c r="C34" s="15" t="s">
        <v>208</v>
      </c>
      <c r="D34" s="1" t="s">
        <v>239</v>
      </c>
      <c r="E34" s="1" t="s">
        <v>409</v>
      </c>
      <c r="F34" s="4">
        <v>80000</v>
      </c>
      <c r="G34" s="4">
        <v>193.16</v>
      </c>
      <c r="H34" s="4">
        <v>2.06</v>
      </c>
    </row>
    <row r="35" spans="2:8">
      <c r="B35" s="1" t="s">
        <v>2179</v>
      </c>
      <c r="C35" s="15" t="s">
        <v>208</v>
      </c>
      <c r="D35" s="1" t="s">
        <v>393</v>
      </c>
      <c r="E35" s="1" t="s">
        <v>410</v>
      </c>
      <c r="F35" s="4">
        <v>100000</v>
      </c>
      <c r="G35" s="4">
        <v>191.7</v>
      </c>
      <c r="H35" s="4">
        <v>2.0499999999999998</v>
      </c>
    </row>
    <row r="36" spans="2:8">
      <c r="B36" s="1" t="s">
        <v>2060</v>
      </c>
      <c r="C36" s="15" t="s">
        <v>208</v>
      </c>
      <c r="D36" s="1" t="s">
        <v>263</v>
      </c>
      <c r="E36" s="1" t="s">
        <v>411</v>
      </c>
      <c r="F36" s="4">
        <v>7300</v>
      </c>
      <c r="G36" s="4">
        <v>190.89</v>
      </c>
      <c r="H36" s="4">
        <v>2.04</v>
      </c>
    </row>
    <row r="37" spans="2:8">
      <c r="B37" s="1" t="s">
        <v>2180</v>
      </c>
      <c r="C37" s="15" t="s">
        <v>208</v>
      </c>
      <c r="D37" s="1" t="s">
        <v>243</v>
      </c>
      <c r="E37" s="1" t="s">
        <v>412</v>
      </c>
      <c r="F37" s="4">
        <v>75000</v>
      </c>
      <c r="G37" s="4">
        <v>188.55</v>
      </c>
      <c r="H37" s="4">
        <v>2.02</v>
      </c>
    </row>
    <row r="38" spans="2:8">
      <c r="B38" s="1" t="s">
        <v>2181</v>
      </c>
      <c r="C38" s="15" t="s">
        <v>208</v>
      </c>
      <c r="D38" s="1" t="s">
        <v>245</v>
      </c>
      <c r="E38" s="1" t="s">
        <v>413</v>
      </c>
      <c r="F38" s="4">
        <v>80000</v>
      </c>
      <c r="G38" s="4">
        <v>174.48</v>
      </c>
      <c r="H38" s="4">
        <v>1.87</v>
      </c>
    </row>
    <row r="39" spans="2:8">
      <c r="B39" s="1" t="s">
        <v>1992</v>
      </c>
      <c r="C39" s="15" t="s">
        <v>208</v>
      </c>
      <c r="D39" s="1" t="s">
        <v>321</v>
      </c>
      <c r="E39" s="1" t="s">
        <v>414</v>
      </c>
      <c r="F39" s="4">
        <v>160000</v>
      </c>
      <c r="G39" s="4">
        <v>170.32</v>
      </c>
      <c r="H39" s="4">
        <v>1.82</v>
      </c>
    </row>
    <row r="40" spans="2:8">
      <c r="B40" s="1" t="s">
        <v>1675</v>
      </c>
      <c r="C40" s="15" t="s">
        <v>208</v>
      </c>
      <c r="D40" s="1" t="s">
        <v>263</v>
      </c>
      <c r="E40" s="1" t="s">
        <v>264</v>
      </c>
      <c r="F40" s="4">
        <v>3000</v>
      </c>
      <c r="G40" s="4">
        <v>158.91999999999999</v>
      </c>
      <c r="H40" s="4">
        <v>1.7</v>
      </c>
    </row>
    <row r="41" spans="2:8">
      <c r="B41" s="1" t="s">
        <v>2079</v>
      </c>
      <c r="C41" s="15" t="s">
        <v>208</v>
      </c>
      <c r="D41" s="1" t="s">
        <v>245</v>
      </c>
      <c r="E41" s="1" t="s">
        <v>284</v>
      </c>
      <c r="F41" s="4">
        <v>6500</v>
      </c>
      <c r="G41" s="4">
        <v>157.58000000000001</v>
      </c>
      <c r="H41" s="4">
        <v>1.68</v>
      </c>
    </row>
    <row r="42" spans="2:8">
      <c r="B42" s="1" t="s">
        <v>2130</v>
      </c>
      <c r="C42" s="15" t="s">
        <v>208</v>
      </c>
      <c r="D42" s="1" t="s">
        <v>245</v>
      </c>
      <c r="E42" s="1" t="s">
        <v>310</v>
      </c>
      <c r="F42" s="4">
        <v>3400</v>
      </c>
      <c r="G42" s="4">
        <v>98.69</v>
      </c>
      <c r="H42" s="4">
        <v>1.05</v>
      </c>
    </row>
    <row r="43" spans="2:8">
      <c r="B43" s="2" t="s">
        <v>273</v>
      </c>
      <c r="C43" s="35"/>
      <c r="D43" s="2"/>
      <c r="E43" s="2"/>
      <c r="F43" s="10"/>
      <c r="G43" s="10">
        <f>SUM(G12:G42)</f>
        <v>9272.9699999999975</v>
      </c>
      <c r="H43" s="10">
        <f>SUM(H12:H42)</f>
        <v>99.13</v>
      </c>
    </row>
    <row r="44" spans="2:8">
      <c r="B44" s="2" t="s">
        <v>274</v>
      </c>
      <c r="C44" s="35"/>
      <c r="D44" s="2"/>
      <c r="E44" s="2"/>
      <c r="F44" s="10"/>
      <c r="G44" s="10">
        <v>265.27</v>
      </c>
      <c r="H44" s="10">
        <v>2.84</v>
      </c>
    </row>
    <row r="45" spans="2:8">
      <c r="B45" s="2" t="s">
        <v>186</v>
      </c>
      <c r="C45" s="35"/>
      <c r="D45" s="2"/>
      <c r="E45" s="2"/>
      <c r="F45" s="10"/>
      <c r="G45" s="10">
        <v>9538.24</v>
      </c>
      <c r="H45" s="10">
        <v>101.97</v>
      </c>
    </row>
    <row r="46" spans="2:8">
      <c r="B46" s="2" t="s">
        <v>187</v>
      </c>
      <c r="C46" s="35"/>
      <c r="D46" s="2"/>
      <c r="E46" s="2"/>
      <c r="F46" s="10"/>
      <c r="G46" s="10">
        <v>-183.61984540000003</v>
      </c>
      <c r="H46" s="10">
        <v>-1.9699999999999989</v>
      </c>
    </row>
    <row r="47" spans="2:8">
      <c r="B47" s="2" t="s">
        <v>188</v>
      </c>
      <c r="C47" s="35"/>
      <c r="D47" s="2"/>
      <c r="E47" s="2"/>
      <c r="F47" s="10"/>
      <c r="G47" s="10">
        <v>9354.6201545999993</v>
      </c>
      <c r="H47" s="10">
        <v>100</v>
      </c>
    </row>
    <row r="48" spans="2:8">
      <c r="B48" s="1" t="s">
        <v>189</v>
      </c>
    </row>
    <row r="49" spans="2:8">
      <c r="B49" s="1" t="s">
        <v>190</v>
      </c>
    </row>
    <row r="51" spans="2:8" ht="25.5">
      <c r="B51" s="11" t="s">
        <v>191</v>
      </c>
      <c r="C51" s="15" t="s">
        <v>192</v>
      </c>
    </row>
    <row r="52" spans="2:8">
      <c r="B52" s="2"/>
    </row>
    <row r="53" spans="2:8">
      <c r="B53" s="2" t="s">
        <v>193</v>
      </c>
    </row>
    <row r="54" spans="2:8">
      <c r="B54" s="2" t="s">
        <v>275</v>
      </c>
    </row>
    <row r="55" spans="2:8">
      <c r="B55" s="2" t="s">
        <v>194</v>
      </c>
    </row>
    <row r="56" spans="2:8">
      <c r="B56" s="2" t="s">
        <v>415</v>
      </c>
      <c r="C56" s="35"/>
    </row>
    <row r="57" spans="2:8">
      <c r="B57" s="2" t="s">
        <v>416</v>
      </c>
      <c r="C57" s="35"/>
    </row>
    <row r="58" spans="2:8">
      <c r="B58" s="2" t="s">
        <v>417</v>
      </c>
      <c r="C58" s="35"/>
    </row>
    <row r="59" spans="2:8">
      <c r="B59" s="2" t="s">
        <v>418</v>
      </c>
      <c r="C59" s="35"/>
    </row>
    <row r="60" spans="2:8">
      <c r="B60" s="2" t="s">
        <v>419</v>
      </c>
      <c r="C60" s="35"/>
    </row>
    <row r="61" spans="2:8">
      <c r="B61" s="2" t="s">
        <v>420</v>
      </c>
      <c r="C61" s="35"/>
    </row>
    <row r="62" spans="2:8">
      <c r="B62" s="2" t="s">
        <v>421</v>
      </c>
      <c r="C62" s="35"/>
    </row>
    <row r="63" spans="2:8">
      <c r="B63" s="2" t="s">
        <v>422</v>
      </c>
      <c r="C63" s="35"/>
    </row>
    <row r="64" spans="2:8" s="100" customFormat="1">
      <c r="B64" s="101" t="s">
        <v>2215</v>
      </c>
      <c r="C64" s="102"/>
      <c r="F64" s="103"/>
      <c r="G64" s="103"/>
      <c r="H64" s="103"/>
    </row>
    <row r="65" spans="2:8" s="100" customFormat="1">
      <c r="B65" s="101" t="s">
        <v>203</v>
      </c>
      <c r="C65" s="104"/>
      <c r="F65" s="103"/>
      <c r="G65" s="103"/>
      <c r="H65" s="103"/>
    </row>
    <row r="66" spans="2:8" s="100" customFormat="1">
      <c r="B66" s="101" t="s">
        <v>204</v>
      </c>
      <c r="C66" s="104"/>
      <c r="F66" s="103"/>
      <c r="G66" s="103"/>
      <c r="H66" s="103"/>
    </row>
  </sheetData>
  <mergeCells count="2">
    <mergeCell ref="B1:E1"/>
    <mergeCell ref="C3:C8"/>
  </mergeCells>
  <hyperlinks>
    <hyperlink ref="A1" location="Index!A1" display="Index" xr:uid="{244A15F4-E274-429E-BB94-6C477CADB715}"/>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BD6B-5967-4227-AEAD-E24FF1A09415}">
  <sheetPr codeName="Sheet82"/>
  <dimension ref="A1:I78"/>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00" t="s">
        <v>74</v>
      </c>
      <c r="C1" s="300"/>
      <c r="D1" s="300"/>
      <c r="E1" s="300"/>
    </row>
    <row r="2" spans="1:9" ht="13.5" thickBot="1"/>
    <row r="3" spans="1:9" ht="15">
      <c r="B3" s="106" t="s">
        <v>2342</v>
      </c>
      <c r="C3" s="319"/>
    </row>
    <row r="4" spans="1:9" ht="15">
      <c r="B4" s="108" t="s">
        <v>2343</v>
      </c>
      <c r="C4" s="320"/>
    </row>
    <row r="5" spans="1:9" ht="15">
      <c r="B5" s="107"/>
      <c r="C5" s="320"/>
    </row>
    <row r="6" spans="1:9" ht="15">
      <c r="B6" s="108" t="s">
        <v>2235</v>
      </c>
      <c r="C6" s="320"/>
    </row>
    <row r="7" spans="1:9" ht="15">
      <c r="B7" s="107" t="s">
        <v>2239</v>
      </c>
      <c r="C7" s="320"/>
    </row>
    <row r="8" spans="1:9" ht="30.75" thickBot="1">
      <c r="B8" s="109" t="s">
        <v>2344</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1996</v>
      </c>
      <c r="C15" s="15" t="s">
        <v>208</v>
      </c>
      <c r="D15" s="1" t="s">
        <v>247</v>
      </c>
      <c r="E15" s="1" t="s">
        <v>248</v>
      </c>
      <c r="F15" s="4">
        <v>430500</v>
      </c>
      <c r="G15" s="4">
        <v>6318.45</v>
      </c>
      <c r="H15" s="4">
        <v>10.02</v>
      </c>
    </row>
    <row r="16" spans="1:9">
      <c r="B16" s="1" t="s">
        <v>2069</v>
      </c>
      <c r="C16" s="15" t="s">
        <v>208</v>
      </c>
      <c r="D16" s="1" t="s">
        <v>487</v>
      </c>
      <c r="E16" s="1" t="s">
        <v>519</v>
      </c>
      <c r="F16" s="4">
        <v>1552340</v>
      </c>
      <c r="G16" s="4">
        <v>3410.49</v>
      </c>
      <c r="H16" s="4">
        <v>5.41</v>
      </c>
    </row>
    <row r="17" spans="2:8">
      <c r="B17" s="1" t="s">
        <v>2142</v>
      </c>
      <c r="C17" s="15" t="s">
        <v>208</v>
      </c>
      <c r="D17" s="1" t="s">
        <v>251</v>
      </c>
      <c r="E17" s="1" t="s">
        <v>529</v>
      </c>
      <c r="F17" s="4">
        <v>163067</v>
      </c>
      <c r="G17" s="4">
        <v>3057.83</v>
      </c>
      <c r="H17" s="4">
        <v>4.8499999999999996</v>
      </c>
    </row>
    <row r="18" spans="2:8">
      <c r="B18" s="1" t="s">
        <v>1696</v>
      </c>
      <c r="C18" s="15" t="s">
        <v>208</v>
      </c>
      <c r="D18" s="1" t="s">
        <v>321</v>
      </c>
      <c r="E18" s="1" t="s">
        <v>336</v>
      </c>
      <c r="F18" s="4">
        <v>1293000</v>
      </c>
      <c r="G18" s="4">
        <v>2917.65</v>
      </c>
      <c r="H18" s="4">
        <v>4.63</v>
      </c>
    </row>
    <row r="19" spans="2:8">
      <c r="B19" s="1" t="s">
        <v>2101</v>
      </c>
      <c r="C19" s="15" t="s">
        <v>208</v>
      </c>
      <c r="D19" s="1" t="s">
        <v>251</v>
      </c>
      <c r="E19" s="1" t="s">
        <v>252</v>
      </c>
      <c r="F19" s="4">
        <v>223000</v>
      </c>
      <c r="G19" s="4">
        <v>2721.16</v>
      </c>
      <c r="H19" s="4">
        <v>4.3099999999999996</v>
      </c>
    </row>
    <row r="20" spans="2:8">
      <c r="B20" s="1" t="s">
        <v>2024</v>
      </c>
      <c r="C20" s="15" t="s">
        <v>208</v>
      </c>
      <c r="D20" s="1" t="s">
        <v>294</v>
      </c>
      <c r="E20" s="1" t="s">
        <v>549</v>
      </c>
      <c r="F20" s="4">
        <v>127000</v>
      </c>
      <c r="G20" s="4">
        <v>2649.6</v>
      </c>
      <c r="H20" s="4">
        <v>4.2</v>
      </c>
    </row>
    <row r="21" spans="2:8">
      <c r="B21" s="1" t="s">
        <v>1993</v>
      </c>
      <c r="C21" s="15" t="s">
        <v>208</v>
      </c>
      <c r="D21" s="1" t="s">
        <v>243</v>
      </c>
      <c r="E21" s="1" t="s">
        <v>244</v>
      </c>
      <c r="F21" s="4">
        <v>31300</v>
      </c>
      <c r="G21" s="4">
        <v>2099.6</v>
      </c>
      <c r="H21" s="4">
        <v>3.33</v>
      </c>
    </row>
    <row r="22" spans="2:8">
      <c r="B22" s="1" t="s">
        <v>2057</v>
      </c>
      <c r="C22" s="15" t="s">
        <v>208</v>
      </c>
      <c r="D22" s="1" t="s">
        <v>294</v>
      </c>
      <c r="E22" s="1" t="s">
        <v>481</v>
      </c>
      <c r="F22" s="4">
        <v>123000</v>
      </c>
      <c r="G22" s="4">
        <v>2052.69</v>
      </c>
      <c r="H22" s="4">
        <v>3.25</v>
      </c>
    </row>
    <row r="23" spans="2:8">
      <c r="B23" s="1" t="s">
        <v>2005</v>
      </c>
      <c r="C23" s="15" t="s">
        <v>208</v>
      </c>
      <c r="D23" s="1" t="s">
        <v>243</v>
      </c>
      <c r="E23" s="1" t="s">
        <v>399</v>
      </c>
      <c r="F23" s="4">
        <v>137000</v>
      </c>
      <c r="G23" s="4">
        <v>2015.54</v>
      </c>
      <c r="H23" s="4">
        <v>3.2</v>
      </c>
    </row>
    <row r="24" spans="2:8">
      <c r="B24" s="1" t="s">
        <v>1690</v>
      </c>
      <c r="C24" s="15" t="s">
        <v>208</v>
      </c>
      <c r="D24" s="1" t="s">
        <v>227</v>
      </c>
      <c r="E24" s="1" t="s">
        <v>272</v>
      </c>
      <c r="F24" s="4">
        <v>7800</v>
      </c>
      <c r="G24" s="4">
        <v>1991.82</v>
      </c>
      <c r="H24" s="4">
        <v>3.16</v>
      </c>
    </row>
    <row r="25" spans="2:8">
      <c r="B25" s="1" t="s">
        <v>1672</v>
      </c>
      <c r="C25" s="15" t="s">
        <v>208</v>
      </c>
      <c r="D25" s="1" t="s">
        <v>243</v>
      </c>
      <c r="E25" s="1" t="s">
        <v>256</v>
      </c>
      <c r="F25" s="4">
        <v>95000</v>
      </c>
      <c r="G25" s="4">
        <v>1886.75</v>
      </c>
      <c r="H25" s="4">
        <v>2.99</v>
      </c>
    </row>
    <row r="26" spans="2:8">
      <c r="B26" s="1" t="s">
        <v>1997</v>
      </c>
      <c r="C26" s="15" t="s">
        <v>208</v>
      </c>
      <c r="D26" s="1" t="s">
        <v>487</v>
      </c>
      <c r="E26" s="1" t="s">
        <v>488</v>
      </c>
      <c r="F26" s="4">
        <v>635000</v>
      </c>
      <c r="G26" s="4">
        <v>1831.66</v>
      </c>
      <c r="H26" s="4">
        <v>2.9</v>
      </c>
    </row>
    <row r="27" spans="2:8">
      <c r="B27" s="1" t="s">
        <v>2030</v>
      </c>
      <c r="C27" s="15" t="s">
        <v>208</v>
      </c>
      <c r="D27" s="1" t="s">
        <v>251</v>
      </c>
      <c r="E27" s="1" t="s">
        <v>482</v>
      </c>
      <c r="F27" s="4">
        <v>227000</v>
      </c>
      <c r="G27" s="4">
        <v>1786.26</v>
      </c>
      <c r="H27" s="4">
        <v>2.83</v>
      </c>
    </row>
    <row r="28" spans="2:8">
      <c r="B28" s="1" t="s">
        <v>1705</v>
      </c>
      <c r="C28" s="15" t="s">
        <v>208</v>
      </c>
      <c r="D28" s="1" t="s">
        <v>211</v>
      </c>
      <c r="E28" s="1" t="s">
        <v>212</v>
      </c>
      <c r="F28" s="4">
        <v>82000</v>
      </c>
      <c r="G28" s="4">
        <v>1771.45</v>
      </c>
      <c r="H28" s="4">
        <v>2.81</v>
      </c>
    </row>
    <row r="29" spans="2:8">
      <c r="B29" s="1" t="s">
        <v>2110</v>
      </c>
      <c r="C29" s="15" t="s">
        <v>208</v>
      </c>
      <c r="D29" s="1" t="s">
        <v>251</v>
      </c>
      <c r="E29" s="1" t="s">
        <v>436</v>
      </c>
      <c r="F29" s="4">
        <v>88400</v>
      </c>
      <c r="G29" s="4">
        <v>1703.16</v>
      </c>
      <c r="H29" s="4">
        <v>2.7</v>
      </c>
    </row>
    <row r="30" spans="2:8">
      <c r="B30" s="1" t="s">
        <v>2028</v>
      </c>
      <c r="C30" s="15" t="s">
        <v>208</v>
      </c>
      <c r="D30" s="1" t="s">
        <v>239</v>
      </c>
      <c r="E30" s="1" t="s">
        <v>257</v>
      </c>
      <c r="F30" s="4">
        <v>320000</v>
      </c>
      <c r="G30" s="4">
        <v>1692.32</v>
      </c>
      <c r="H30" s="4">
        <v>2.68</v>
      </c>
    </row>
    <row r="31" spans="2:8">
      <c r="B31" s="1" t="s">
        <v>1988</v>
      </c>
      <c r="C31" s="15" t="s">
        <v>208</v>
      </c>
      <c r="D31" s="1" t="s">
        <v>261</v>
      </c>
      <c r="E31" s="1" t="s">
        <v>464</v>
      </c>
      <c r="F31" s="4">
        <v>200000</v>
      </c>
      <c r="G31" s="4">
        <v>1539.1</v>
      </c>
      <c r="H31" s="4">
        <v>2.44</v>
      </c>
    </row>
    <row r="32" spans="2:8">
      <c r="B32" s="1" t="s">
        <v>2082</v>
      </c>
      <c r="C32" s="15" t="s">
        <v>208</v>
      </c>
      <c r="D32" s="1" t="s">
        <v>251</v>
      </c>
      <c r="E32" s="1" t="s">
        <v>574</v>
      </c>
      <c r="F32" s="4">
        <v>29000</v>
      </c>
      <c r="G32" s="4">
        <v>1533.59</v>
      </c>
      <c r="H32" s="4">
        <v>2.4300000000000002</v>
      </c>
    </row>
    <row r="33" spans="2:8">
      <c r="B33" s="1" t="s">
        <v>2094</v>
      </c>
      <c r="C33" s="15" t="s">
        <v>208</v>
      </c>
      <c r="D33" s="1" t="s">
        <v>294</v>
      </c>
      <c r="E33" s="1" t="s">
        <v>543</v>
      </c>
      <c r="F33" s="4">
        <v>3410</v>
      </c>
      <c r="G33" s="4">
        <v>1461.06</v>
      </c>
      <c r="H33" s="4">
        <v>2.3199999999999998</v>
      </c>
    </row>
    <row r="34" spans="2:8">
      <c r="B34" s="1" t="s">
        <v>2182</v>
      </c>
      <c r="C34" s="15" t="s">
        <v>208</v>
      </c>
      <c r="D34" s="1" t="s">
        <v>251</v>
      </c>
      <c r="E34" s="1" t="s">
        <v>575</v>
      </c>
      <c r="F34" s="4">
        <v>104000</v>
      </c>
      <c r="G34" s="4">
        <v>1400.83</v>
      </c>
      <c r="H34" s="4">
        <v>2.2200000000000002</v>
      </c>
    </row>
    <row r="35" spans="2:8">
      <c r="B35" s="1" t="s">
        <v>2183</v>
      </c>
      <c r="C35" s="15" t="s">
        <v>208</v>
      </c>
      <c r="D35" s="1" t="s">
        <v>270</v>
      </c>
      <c r="E35" s="1" t="s">
        <v>271</v>
      </c>
      <c r="F35" s="4">
        <v>270000</v>
      </c>
      <c r="G35" s="4">
        <v>1358.24</v>
      </c>
      <c r="H35" s="4">
        <v>2.15</v>
      </c>
    </row>
    <row r="36" spans="2:8">
      <c r="B36" s="1" t="s">
        <v>2029</v>
      </c>
      <c r="C36" s="15" t="s">
        <v>208</v>
      </c>
      <c r="D36" s="1" t="s">
        <v>239</v>
      </c>
      <c r="E36" s="1" t="s">
        <v>240</v>
      </c>
      <c r="F36" s="4">
        <v>250000</v>
      </c>
      <c r="G36" s="4">
        <v>1340.75</v>
      </c>
      <c r="H36" s="4">
        <v>2.13</v>
      </c>
    </row>
    <row r="37" spans="2:8">
      <c r="B37" s="1" t="s">
        <v>2012</v>
      </c>
      <c r="C37" s="15" t="s">
        <v>208</v>
      </c>
      <c r="D37" s="1" t="s">
        <v>243</v>
      </c>
      <c r="E37" s="1" t="s">
        <v>471</v>
      </c>
      <c r="F37" s="4">
        <v>4750</v>
      </c>
      <c r="G37" s="4">
        <v>1309.96</v>
      </c>
      <c r="H37" s="4">
        <v>2.08</v>
      </c>
    </row>
    <row r="38" spans="2:8">
      <c r="B38" s="1" t="s">
        <v>2073</v>
      </c>
      <c r="C38" s="15" t="s">
        <v>208</v>
      </c>
      <c r="D38" s="1" t="s">
        <v>294</v>
      </c>
      <c r="E38" s="1" t="s">
        <v>489</v>
      </c>
      <c r="F38" s="4">
        <v>89300</v>
      </c>
      <c r="G38" s="4">
        <v>1271.5899999999999</v>
      </c>
      <c r="H38" s="4">
        <v>2.02</v>
      </c>
    </row>
    <row r="39" spans="2:8">
      <c r="B39" s="1" t="s">
        <v>2063</v>
      </c>
      <c r="C39" s="15" t="s">
        <v>208</v>
      </c>
      <c r="D39" s="1" t="s">
        <v>321</v>
      </c>
      <c r="E39" s="1" t="s">
        <v>483</v>
      </c>
      <c r="F39" s="4">
        <v>300000</v>
      </c>
      <c r="G39" s="4">
        <v>1232.7</v>
      </c>
      <c r="H39" s="4">
        <v>1.95</v>
      </c>
    </row>
    <row r="40" spans="2:8">
      <c r="B40" s="1" t="s">
        <v>2086</v>
      </c>
      <c r="C40" s="15" t="s">
        <v>208</v>
      </c>
      <c r="D40" s="1" t="s">
        <v>261</v>
      </c>
      <c r="E40" s="1" t="s">
        <v>262</v>
      </c>
      <c r="F40" s="4">
        <v>1130000</v>
      </c>
      <c r="G40" s="4">
        <v>1218.1400000000001</v>
      </c>
      <c r="H40" s="4">
        <v>1.93</v>
      </c>
    </row>
    <row r="41" spans="2:8">
      <c r="B41" s="1" t="s">
        <v>2025</v>
      </c>
      <c r="C41" s="15" t="s">
        <v>208</v>
      </c>
      <c r="D41" s="1" t="s">
        <v>239</v>
      </c>
      <c r="E41" s="1" t="s">
        <v>409</v>
      </c>
      <c r="F41" s="4">
        <v>500000</v>
      </c>
      <c r="G41" s="4">
        <v>1207.25</v>
      </c>
      <c r="H41" s="4">
        <v>1.91</v>
      </c>
    </row>
    <row r="42" spans="2:8">
      <c r="B42" s="1" t="s">
        <v>1992</v>
      </c>
      <c r="C42" s="15" t="s">
        <v>208</v>
      </c>
      <c r="D42" s="1" t="s">
        <v>321</v>
      </c>
      <c r="E42" s="1" t="s">
        <v>414</v>
      </c>
      <c r="F42" s="4">
        <v>1100000</v>
      </c>
      <c r="G42" s="4">
        <v>1170.95</v>
      </c>
      <c r="H42" s="4">
        <v>1.86</v>
      </c>
    </row>
    <row r="43" spans="2:8">
      <c r="B43" s="1" t="s">
        <v>2184</v>
      </c>
      <c r="C43" s="15" t="s">
        <v>208</v>
      </c>
      <c r="D43" s="1" t="s">
        <v>251</v>
      </c>
      <c r="E43" s="1" t="s">
        <v>576</v>
      </c>
      <c r="F43" s="4">
        <v>112000</v>
      </c>
      <c r="G43" s="4">
        <v>1093.8499999999999</v>
      </c>
      <c r="H43" s="4">
        <v>1.73</v>
      </c>
    </row>
    <row r="44" spans="2:8">
      <c r="B44" s="1" t="s">
        <v>2031</v>
      </c>
      <c r="C44" s="15" t="s">
        <v>208</v>
      </c>
      <c r="D44" s="1" t="s">
        <v>395</v>
      </c>
      <c r="E44" s="1" t="s">
        <v>400</v>
      </c>
      <c r="F44" s="4">
        <v>1400000</v>
      </c>
      <c r="G44" s="4">
        <v>1033.2</v>
      </c>
      <c r="H44" s="4">
        <v>1.64</v>
      </c>
    </row>
    <row r="45" spans="2:8">
      <c r="B45" s="1" t="s">
        <v>2185</v>
      </c>
      <c r="C45" s="15" t="s">
        <v>208</v>
      </c>
      <c r="D45" s="1" t="s">
        <v>487</v>
      </c>
      <c r="E45" s="1" t="s">
        <v>577</v>
      </c>
      <c r="F45" s="4">
        <v>126000</v>
      </c>
      <c r="G45" s="4">
        <v>996.91</v>
      </c>
      <c r="H45" s="4">
        <v>1.58</v>
      </c>
    </row>
    <row r="46" spans="2:8">
      <c r="B46" s="1" t="s">
        <v>2179</v>
      </c>
      <c r="C46" s="15" t="s">
        <v>208</v>
      </c>
      <c r="D46" s="1" t="s">
        <v>393</v>
      </c>
      <c r="E46" s="1" t="s">
        <v>410</v>
      </c>
      <c r="F46" s="4">
        <v>497000</v>
      </c>
      <c r="G46" s="4">
        <v>952.75</v>
      </c>
      <c r="H46" s="4">
        <v>1.51</v>
      </c>
    </row>
    <row r="47" spans="2:8">
      <c r="B47" s="1" t="s">
        <v>2064</v>
      </c>
      <c r="C47" s="15" t="s">
        <v>208</v>
      </c>
      <c r="D47" s="1" t="s">
        <v>321</v>
      </c>
      <c r="E47" s="1" t="s">
        <v>533</v>
      </c>
      <c r="F47" s="4">
        <v>137000</v>
      </c>
      <c r="G47" s="4">
        <v>938.04</v>
      </c>
      <c r="H47" s="4">
        <v>1.49</v>
      </c>
    </row>
    <row r="48" spans="2:8">
      <c r="B48" s="1" t="s">
        <v>2109</v>
      </c>
      <c r="C48" s="15" t="s">
        <v>208</v>
      </c>
      <c r="D48" s="1" t="s">
        <v>487</v>
      </c>
      <c r="E48" s="1" t="s">
        <v>531</v>
      </c>
      <c r="F48" s="4">
        <v>202000</v>
      </c>
      <c r="G48" s="4">
        <v>523.08000000000004</v>
      </c>
      <c r="H48" s="4">
        <v>0.83</v>
      </c>
    </row>
    <row r="49" spans="2:8">
      <c r="B49" s="101" t="s">
        <v>3080</v>
      </c>
      <c r="G49" s="10">
        <f>SUM(G15:G48)</f>
        <v>61488.419999999984</v>
      </c>
      <c r="H49" s="10">
        <f>SUM(H15:H48)</f>
        <v>97.490000000000009</v>
      </c>
    </row>
    <row r="50" spans="2:8">
      <c r="B50" s="2" t="s">
        <v>3084</v>
      </c>
    </row>
    <row r="51" spans="2:8">
      <c r="B51" s="2" t="s">
        <v>319</v>
      </c>
    </row>
    <row r="52" spans="2:8">
      <c r="B52" s="2" t="s">
        <v>3085</v>
      </c>
    </row>
    <row r="53" spans="2:8">
      <c r="B53" s="1" t="s">
        <v>320</v>
      </c>
      <c r="C53" s="15" t="s">
        <v>208</v>
      </c>
      <c r="D53" s="1" t="s">
        <v>321</v>
      </c>
      <c r="E53" s="1" t="s">
        <v>322</v>
      </c>
      <c r="F53" s="4">
        <v>699600</v>
      </c>
      <c r="G53" s="4">
        <v>783.2</v>
      </c>
      <c r="H53" s="4">
        <v>1.24</v>
      </c>
    </row>
    <row r="54" spans="2:8">
      <c r="B54" s="2" t="s">
        <v>3083</v>
      </c>
      <c r="G54" s="10">
        <f>SUM(G53)</f>
        <v>783.2</v>
      </c>
      <c r="H54" s="10">
        <f>SUM(H53)</f>
        <v>1.24</v>
      </c>
    </row>
    <row r="55" spans="2:8">
      <c r="B55" s="2" t="s">
        <v>3086</v>
      </c>
      <c r="G55" s="10">
        <f>+G49+G54</f>
        <v>62271.619999999981</v>
      </c>
      <c r="H55" s="10">
        <f>+H49+H54</f>
        <v>98.73</v>
      </c>
    </row>
    <row r="56" spans="2:8">
      <c r="B56" s="2" t="s">
        <v>274</v>
      </c>
      <c r="C56" s="35"/>
      <c r="D56" s="2"/>
      <c r="E56" s="2"/>
      <c r="F56" s="10"/>
      <c r="G56" s="10">
        <v>1016.88</v>
      </c>
      <c r="H56" s="10">
        <v>1.61</v>
      </c>
    </row>
    <row r="57" spans="2:8">
      <c r="B57" s="2" t="s">
        <v>186</v>
      </c>
      <c r="C57" s="35"/>
      <c r="D57" s="2"/>
      <c r="E57" s="2"/>
      <c r="F57" s="10"/>
      <c r="G57" s="10">
        <v>63288.5</v>
      </c>
      <c r="H57" s="10">
        <f>+G57*100/G59</f>
        <v>100.35700985213481</v>
      </c>
    </row>
    <row r="58" spans="2:8">
      <c r="B58" s="2" t="s">
        <v>187</v>
      </c>
      <c r="C58" s="35"/>
      <c r="D58" s="2"/>
      <c r="E58" s="2"/>
      <c r="F58" s="10"/>
      <c r="G58" s="10">
        <v>-225.14239972000621</v>
      </c>
      <c r="H58" s="10">
        <f>+G58*100/G59</f>
        <v>-0.35700985213481023</v>
      </c>
    </row>
    <row r="59" spans="2:8">
      <c r="B59" s="2" t="s">
        <v>188</v>
      </c>
      <c r="C59" s="35"/>
      <c r="D59" s="2"/>
      <c r="E59" s="2"/>
      <c r="F59" s="10"/>
      <c r="G59" s="10">
        <v>63063.357600279996</v>
      </c>
      <c r="H59" s="10">
        <v>100</v>
      </c>
    </row>
    <row r="60" spans="2:8">
      <c r="B60" s="1" t="s">
        <v>189</v>
      </c>
    </row>
    <row r="61" spans="2:8">
      <c r="B61" s="1" t="s">
        <v>190</v>
      </c>
    </row>
    <row r="63" spans="2:8" ht="25.5">
      <c r="B63" s="11" t="s">
        <v>191</v>
      </c>
      <c r="C63" s="15" t="s">
        <v>192</v>
      </c>
    </row>
    <row r="64" spans="2:8">
      <c r="B64" s="2"/>
    </row>
    <row r="65" spans="2:8">
      <c r="B65" s="2" t="s">
        <v>193</v>
      </c>
    </row>
    <row r="66" spans="2:8">
      <c r="B66" s="2" t="s">
        <v>275</v>
      </c>
    </row>
    <row r="67" spans="2:8">
      <c r="B67" s="2" t="s">
        <v>194</v>
      </c>
    </row>
    <row r="68" spans="2:8">
      <c r="B68" s="2" t="s">
        <v>578</v>
      </c>
      <c r="C68" s="35"/>
    </row>
    <row r="69" spans="2:8">
      <c r="B69" s="2" t="s">
        <v>579</v>
      </c>
      <c r="C69" s="35"/>
    </row>
    <row r="70" spans="2:8">
      <c r="B70" s="2" t="s">
        <v>580</v>
      </c>
      <c r="C70" s="35"/>
    </row>
    <row r="71" spans="2:8">
      <c r="B71" s="2" t="s">
        <v>581</v>
      </c>
      <c r="C71" s="35"/>
    </row>
    <row r="72" spans="2:8">
      <c r="B72" s="2" t="s">
        <v>582</v>
      </c>
      <c r="C72" s="35"/>
    </row>
    <row r="73" spans="2:8">
      <c r="B73" s="2" t="s">
        <v>583</v>
      </c>
      <c r="C73" s="35"/>
    </row>
    <row r="74" spans="2:8">
      <c r="B74" s="2" t="s">
        <v>584</v>
      </c>
      <c r="C74" s="35"/>
    </row>
    <row r="75" spans="2:8">
      <c r="B75" s="2" t="s">
        <v>585</v>
      </c>
      <c r="C75" s="35"/>
    </row>
    <row r="76" spans="2:8" s="100" customFormat="1">
      <c r="B76" s="101" t="s">
        <v>2211</v>
      </c>
      <c r="C76" s="102"/>
      <c r="F76" s="103"/>
      <c r="G76" s="103"/>
      <c r="H76" s="103"/>
    </row>
    <row r="77" spans="2:8" s="100" customFormat="1">
      <c r="B77" s="101" t="s">
        <v>203</v>
      </c>
      <c r="C77" s="104"/>
      <c r="F77" s="103"/>
      <c r="G77" s="103"/>
      <c r="H77" s="103"/>
    </row>
    <row r="78" spans="2:8" s="100" customFormat="1">
      <c r="B78" s="101" t="s">
        <v>204</v>
      </c>
      <c r="C78" s="104"/>
      <c r="F78" s="103"/>
      <c r="G78" s="103"/>
      <c r="H78" s="103"/>
    </row>
  </sheetData>
  <mergeCells count="2">
    <mergeCell ref="B1:E1"/>
    <mergeCell ref="C3:C8"/>
  </mergeCells>
  <hyperlinks>
    <hyperlink ref="A1" location="Index!A1" display="Index" xr:uid="{FA80249B-296F-4433-AAC5-6CC952A01CEB}"/>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1DDCB-45B3-4209-9E1E-C6806390D0D0}">
  <sheetPr codeName="Sheet73"/>
  <dimension ref="A1:I79"/>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7109375" style="1" bestFit="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710937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710937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710937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710937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710937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710937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710937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710937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710937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710937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710937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710937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710937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710937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710937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710937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710937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710937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710937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710937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710937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710937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710937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710937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710937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710937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710937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710937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710937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710937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710937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710937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710937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710937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710937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710937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710937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710937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710937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710937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710937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710937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710937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710937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710937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710937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710937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710937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710937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710937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710937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710937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710937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710937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710937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710937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710937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710937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710937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710937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710937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710937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710937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00" t="s">
        <v>56</v>
      </c>
      <c r="C1" s="300"/>
      <c r="D1" s="300"/>
      <c r="E1" s="300"/>
    </row>
    <row r="2" spans="1:9" ht="13.5" thickBot="1"/>
    <row r="3" spans="1:9" ht="15">
      <c r="B3" s="106" t="s">
        <v>2345</v>
      </c>
      <c r="C3" s="319"/>
    </row>
    <row r="4" spans="1:9" ht="15">
      <c r="B4" s="108" t="s">
        <v>2346</v>
      </c>
      <c r="C4" s="320"/>
    </row>
    <row r="5" spans="1:9" ht="15">
      <c r="B5" s="108" t="s">
        <v>2235</v>
      </c>
      <c r="C5" s="320"/>
    </row>
    <row r="6" spans="1:9" ht="15">
      <c r="B6" s="108" t="s">
        <v>2239</v>
      </c>
      <c r="C6" s="320"/>
    </row>
    <row r="7" spans="1:9" ht="45.75" thickBot="1">
      <c r="B7" s="109" t="s">
        <v>2347</v>
      </c>
      <c r="C7" s="321"/>
    </row>
    <row r="9" spans="1:9">
      <c r="B9" s="1" t="s">
        <v>106</v>
      </c>
    </row>
    <row r="11" spans="1:9">
      <c r="B11" s="6" t="s">
        <v>107</v>
      </c>
      <c r="C11" s="36" t="s">
        <v>108</v>
      </c>
      <c r="D11" s="6" t="s">
        <v>205</v>
      </c>
      <c r="E11" s="6" t="s">
        <v>110</v>
      </c>
      <c r="F11" s="8" t="s">
        <v>111</v>
      </c>
      <c r="G11" s="8" t="s">
        <v>112</v>
      </c>
      <c r="H11" s="8" t="s">
        <v>113</v>
      </c>
      <c r="I11" s="2" t="s">
        <v>206</v>
      </c>
    </row>
    <row r="12" spans="1:9">
      <c r="B12" s="2" t="s">
        <v>207</v>
      </c>
    </row>
    <row r="13" spans="1:9">
      <c r="B13" s="2" t="s">
        <v>115</v>
      </c>
    </row>
    <row r="14" spans="1:9">
      <c r="B14" s="1" t="s">
        <v>1702</v>
      </c>
      <c r="C14" s="15" t="s">
        <v>208</v>
      </c>
      <c r="D14" s="1" t="s">
        <v>214</v>
      </c>
      <c r="E14" s="1" t="s">
        <v>215</v>
      </c>
      <c r="F14" s="4">
        <v>667000</v>
      </c>
      <c r="G14" s="4">
        <v>9296.31</v>
      </c>
      <c r="H14" s="4">
        <v>10.69</v>
      </c>
    </row>
    <row r="15" spans="1:9">
      <c r="B15" s="1" t="s">
        <v>1703</v>
      </c>
      <c r="C15" s="15" t="s">
        <v>208</v>
      </c>
      <c r="D15" s="1" t="s">
        <v>214</v>
      </c>
      <c r="E15" s="1" t="s">
        <v>216</v>
      </c>
      <c r="F15" s="4">
        <v>265000</v>
      </c>
      <c r="G15" s="4">
        <v>8371.75</v>
      </c>
      <c r="H15" s="4">
        <v>9.6300000000000008</v>
      </c>
    </row>
    <row r="16" spans="1:9">
      <c r="B16" s="1" t="s">
        <v>1697</v>
      </c>
      <c r="C16" s="15" t="s">
        <v>208</v>
      </c>
      <c r="D16" s="1" t="s">
        <v>214</v>
      </c>
      <c r="E16" s="1" t="s">
        <v>335</v>
      </c>
      <c r="F16" s="4">
        <v>465000</v>
      </c>
      <c r="G16" s="4">
        <v>4395.18</v>
      </c>
      <c r="H16" s="4">
        <v>5.05</v>
      </c>
    </row>
    <row r="17" spans="2:8">
      <c r="B17" s="1" t="s">
        <v>1684</v>
      </c>
      <c r="C17" s="15" t="s">
        <v>208</v>
      </c>
      <c r="D17" s="1" t="s">
        <v>243</v>
      </c>
      <c r="E17" s="1" t="s">
        <v>339</v>
      </c>
      <c r="F17" s="4">
        <v>1090000</v>
      </c>
      <c r="G17" s="4">
        <v>3562.12</v>
      </c>
      <c r="H17" s="4">
        <v>4.0999999999999996</v>
      </c>
    </row>
    <row r="18" spans="2:8">
      <c r="B18" s="1" t="s">
        <v>1695</v>
      </c>
      <c r="C18" s="15" t="s">
        <v>208</v>
      </c>
      <c r="D18" s="1" t="s">
        <v>232</v>
      </c>
      <c r="E18" s="1" t="s">
        <v>233</v>
      </c>
      <c r="F18" s="4">
        <v>53000</v>
      </c>
      <c r="G18" s="4">
        <v>2813.85</v>
      </c>
      <c r="H18" s="4">
        <v>3.24</v>
      </c>
    </row>
    <row r="19" spans="2:8">
      <c r="B19" s="1" t="s">
        <v>2138</v>
      </c>
      <c r="C19" s="15" t="s">
        <v>208</v>
      </c>
      <c r="D19" s="1" t="s">
        <v>214</v>
      </c>
      <c r="E19" s="1" t="s">
        <v>518</v>
      </c>
      <c r="F19" s="4">
        <v>77000</v>
      </c>
      <c r="G19" s="4">
        <v>2805.53</v>
      </c>
      <c r="H19" s="4">
        <v>3.23</v>
      </c>
    </row>
    <row r="20" spans="2:8">
      <c r="B20" s="1" t="s">
        <v>1691</v>
      </c>
      <c r="C20" s="15" t="s">
        <v>208</v>
      </c>
      <c r="D20" s="1" t="s">
        <v>227</v>
      </c>
      <c r="E20" s="1" t="s">
        <v>258</v>
      </c>
      <c r="F20" s="4">
        <v>420000</v>
      </c>
      <c r="G20" s="4">
        <v>2788.17</v>
      </c>
      <c r="H20" s="4">
        <v>3.21</v>
      </c>
    </row>
    <row r="21" spans="2:8">
      <c r="B21" s="1" t="s">
        <v>2186</v>
      </c>
      <c r="C21" s="15" t="s">
        <v>208</v>
      </c>
      <c r="D21" s="1" t="s">
        <v>251</v>
      </c>
      <c r="E21" s="1" t="s">
        <v>725</v>
      </c>
      <c r="F21" s="4">
        <v>438000</v>
      </c>
      <c r="G21" s="4">
        <v>2621.65</v>
      </c>
      <c r="H21" s="4">
        <v>3.02</v>
      </c>
    </row>
    <row r="22" spans="2:8">
      <c r="B22" s="1" t="s">
        <v>2037</v>
      </c>
      <c r="C22" s="15" t="s">
        <v>208</v>
      </c>
      <c r="D22" s="1" t="s">
        <v>214</v>
      </c>
      <c r="E22" s="1" t="s">
        <v>462</v>
      </c>
      <c r="F22" s="4">
        <v>235000</v>
      </c>
      <c r="G22" s="4">
        <v>2400.88</v>
      </c>
      <c r="H22" s="4">
        <v>2.76</v>
      </c>
    </row>
    <row r="23" spans="2:8">
      <c r="B23" s="1" t="s">
        <v>2024</v>
      </c>
      <c r="C23" s="15" t="s">
        <v>208</v>
      </c>
      <c r="D23" s="1" t="s">
        <v>294</v>
      </c>
      <c r="E23" s="1" t="s">
        <v>549</v>
      </c>
      <c r="F23" s="4">
        <v>104000</v>
      </c>
      <c r="G23" s="4">
        <v>2169.75</v>
      </c>
      <c r="H23" s="4">
        <v>2.5</v>
      </c>
    </row>
    <row r="24" spans="2:8">
      <c r="B24" s="1" t="s">
        <v>2112</v>
      </c>
      <c r="C24" s="15" t="s">
        <v>208</v>
      </c>
      <c r="D24" s="1" t="s">
        <v>221</v>
      </c>
      <c r="E24" s="1" t="s">
        <v>560</v>
      </c>
      <c r="F24" s="4">
        <v>267000</v>
      </c>
      <c r="G24" s="4">
        <v>2110.9</v>
      </c>
      <c r="H24" s="4">
        <v>2.4300000000000002</v>
      </c>
    </row>
    <row r="25" spans="2:8">
      <c r="B25" s="1" t="s">
        <v>2001</v>
      </c>
      <c r="C25" s="15" t="s">
        <v>208</v>
      </c>
      <c r="D25" s="1" t="s">
        <v>227</v>
      </c>
      <c r="E25" s="1" t="s">
        <v>230</v>
      </c>
      <c r="F25" s="4">
        <v>86000</v>
      </c>
      <c r="G25" s="4">
        <v>2012.44</v>
      </c>
      <c r="H25" s="4">
        <v>2.31</v>
      </c>
    </row>
    <row r="26" spans="2:8">
      <c r="B26" s="1" t="s">
        <v>2018</v>
      </c>
      <c r="C26" s="15" t="s">
        <v>208</v>
      </c>
      <c r="D26" s="1" t="s">
        <v>261</v>
      </c>
      <c r="E26" s="1" t="s">
        <v>726</v>
      </c>
      <c r="F26" s="4">
        <v>284000</v>
      </c>
      <c r="G26" s="4">
        <v>1942.28</v>
      </c>
      <c r="H26" s="4">
        <v>2.23</v>
      </c>
    </row>
    <row r="27" spans="2:8">
      <c r="B27" s="1" t="s">
        <v>2021</v>
      </c>
      <c r="C27" s="15" t="s">
        <v>208</v>
      </c>
      <c r="D27" s="1" t="s">
        <v>239</v>
      </c>
      <c r="E27" s="1" t="s">
        <v>402</v>
      </c>
      <c r="F27" s="4">
        <v>1200000</v>
      </c>
      <c r="G27" s="4">
        <v>1919.4</v>
      </c>
      <c r="H27" s="4">
        <v>2.21</v>
      </c>
    </row>
    <row r="28" spans="2:8">
      <c r="B28" s="1" t="s">
        <v>2058</v>
      </c>
      <c r="C28" s="15" t="s">
        <v>208</v>
      </c>
      <c r="D28" s="1" t="s">
        <v>227</v>
      </c>
      <c r="E28" s="1" t="s">
        <v>458</v>
      </c>
      <c r="F28" s="4">
        <v>64000</v>
      </c>
      <c r="G28" s="4">
        <v>1905.6</v>
      </c>
      <c r="H28" s="4">
        <v>2.19</v>
      </c>
    </row>
    <row r="29" spans="2:8">
      <c r="B29" s="1" t="s">
        <v>1688</v>
      </c>
      <c r="C29" s="15" t="s">
        <v>208</v>
      </c>
      <c r="D29" s="1" t="s">
        <v>225</v>
      </c>
      <c r="E29" s="1" t="s">
        <v>226</v>
      </c>
      <c r="F29" s="4">
        <v>113000</v>
      </c>
      <c r="G29" s="4">
        <v>1803.76</v>
      </c>
      <c r="H29" s="4">
        <v>2.0699999999999998</v>
      </c>
    </row>
    <row r="30" spans="2:8">
      <c r="B30" s="1" t="s">
        <v>2014</v>
      </c>
      <c r="C30" s="15" t="s">
        <v>208</v>
      </c>
      <c r="D30" s="1" t="s">
        <v>232</v>
      </c>
      <c r="E30" s="1" t="s">
        <v>492</v>
      </c>
      <c r="F30" s="4">
        <v>145000</v>
      </c>
      <c r="G30" s="4">
        <v>1768.28</v>
      </c>
      <c r="H30" s="4">
        <v>2.0299999999999998</v>
      </c>
    </row>
    <row r="31" spans="2:8">
      <c r="B31" s="1" t="s">
        <v>2142</v>
      </c>
      <c r="C31" s="15" t="s">
        <v>208</v>
      </c>
      <c r="D31" s="1" t="s">
        <v>251</v>
      </c>
      <c r="E31" s="1" t="s">
        <v>529</v>
      </c>
      <c r="F31" s="4">
        <v>85333</v>
      </c>
      <c r="G31" s="4">
        <v>1600.16</v>
      </c>
      <c r="H31" s="4">
        <v>1.84</v>
      </c>
    </row>
    <row r="32" spans="2:8">
      <c r="B32" s="1" t="s">
        <v>2187</v>
      </c>
      <c r="C32" s="15" t="s">
        <v>208</v>
      </c>
      <c r="D32" s="1" t="s">
        <v>516</v>
      </c>
      <c r="E32" s="1" t="s">
        <v>727</v>
      </c>
      <c r="F32" s="4">
        <v>98800</v>
      </c>
      <c r="G32" s="4">
        <v>1569.49</v>
      </c>
      <c r="H32" s="4">
        <v>1.81</v>
      </c>
    </row>
    <row r="33" spans="2:8">
      <c r="B33" s="1" t="s">
        <v>1677</v>
      </c>
      <c r="C33" s="15" t="s">
        <v>208</v>
      </c>
      <c r="D33" s="1" t="s">
        <v>227</v>
      </c>
      <c r="E33" s="1" t="s">
        <v>349</v>
      </c>
      <c r="F33" s="4">
        <v>270000</v>
      </c>
      <c r="G33" s="4">
        <v>1544</v>
      </c>
      <c r="H33" s="4">
        <v>1.78</v>
      </c>
    </row>
    <row r="34" spans="2:8">
      <c r="B34" s="1" t="s">
        <v>2053</v>
      </c>
      <c r="C34" s="15" t="s">
        <v>208</v>
      </c>
      <c r="D34" s="1" t="s">
        <v>232</v>
      </c>
      <c r="E34" s="1" t="s">
        <v>465</v>
      </c>
      <c r="F34" s="4">
        <v>160000</v>
      </c>
      <c r="G34" s="4">
        <v>1518.96</v>
      </c>
      <c r="H34" s="4">
        <v>1.75</v>
      </c>
    </row>
    <row r="35" spans="2:8">
      <c r="B35" s="1" t="s">
        <v>2031</v>
      </c>
      <c r="C35" s="15" t="s">
        <v>208</v>
      </c>
      <c r="D35" s="1" t="s">
        <v>395</v>
      </c>
      <c r="E35" s="1" t="s">
        <v>400</v>
      </c>
      <c r="F35" s="4">
        <v>2050000</v>
      </c>
      <c r="G35" s="4">
        <v>1512.9</v>
      </c>
      <c r="H35" s="4">
        <v>1.74</v>
      </c>
    </row>
    <row r="36" spans="2:8">
      <c r="B36" s="1" t="s">
        <v>2188</v>
      </c>
      <c r="C36" s="15" t="s">
        <v>208</v>
      </c>
      <c r="D36" s="1" t="s">
        <v>225</v>
      </c>
      <c r="E36" s="1" t="s">
        <v>728</v>
      </c>
      <c r="F36" s="4">
        <v>380000</v>
      </c>
      <c r="G36" s="4">
        <v>1512.02</v>
      </c>
      <c r="H36" s="4">
        <v>1.74</v>
      </c>
    </row>
    <row r="37" spans="2:8">
      <c r="B37" s="1" t="s">
        <v>2065</v>
      </c>
      <c r="C37" s="15" t="s">
        <v>208</v>
      </c>
      <c r="D37" s="1" t="s">
        <v>227</v>
      </c>
      <c r="E37" s="1" t="s">
        <v>293</v>
      </c>
      <c r="F37" s="4">
        <v>65000</v>
      </c>
      <c r="G37" s="4">
        <v>1480.44</v>
      </c>
      <c r="H37" s="4">
        <v>1.7</v>
      </c>
    </row>
    <row r="38" spans="2:8">
      <c r="B38" s="1" t="s">
        <v>2073</v>
      </c>
      <c r="C38" s="15" t="s">
        <v>208</v>
      </c>
      <c r="D38" s="1" t="s">
        <v>294</v>
      </c>
      <c r="E38" s="1" t="s">
        <v>489</v>
      </c>
      <c r="F38" s="4">
        <v>99196</v>
      </c>
      <c r="G38" s="4">
        <v>1412.5</v>
      </c>
      <c r="H38" s="4">
        <v>1.62</v>
      </c>
    </row>
    <row r="39" spans="2:8">
      <c r="B39" s="1" t="s">
        <v>2030</v>
      </c>
      <c r="C39" s="15" t="s">
        <v>208</v>
      </c>
      <c r="D39" s="1" t="s">
        <v>251</v>
      </c>
      <c r="E39" s="1" t="s">
        <v>482</v>
      </c>
      <c r="F39" s="4">
        <v>177000</v>
      </c>
      <c r="G39" s="4">
        <v>1392.81</v>
      </c>
      <c r="H39" s="4">
        <v>1.6</v>
      </c>
    </row>
    <row r="40" spans="2:8">
      <c r="B40" s="1" t="s">
        <v>2044</v>
      </c>
      <c r="C40" s="15" t="s">
        <v>208</v>
      </c>
      <c r="D40" s="1" t="s">
        <v>214</v>
      </c>
      <c r="E40" s="1" t="s">
        <v>524</v>
      </c>
      <c r="F40" s="4">
        <v>70000</v>
      </c>
      <c r="G40" s="4">
        <v>1361.05</v>
      </c>
      <c r="H40" s="4">
        <v>1.57</v>
      </c>
    </row>
    <row r="41" spans="2:8">
      <c r="B41" s="1" t="s">
        <v>2189</v>
      </c>
      <c r="C41" s="15" t="s">
        <v>208</v>
      </c>
      <c r="D41" s="1" t="s">
        <v>266</v>
      </c>
      <c r="E41" s="1" t="s">
        <v>267</v>
      </c>
      <c r="F41" s="4">
        <v>42000</v>
      </c>
      <c r="G41" s="4">
        <v>1289.1500000000001</v>
      </c>
      <c r="H41" s="4">
        <v>1.48</v>
      </c>
    </row>
    <row r="42" spans="2:8">
      <c r="B42" s="1" t="s">
        <v>2139</v>
      </c>
      <c r="C42" s="15" t="s">
        <v>208</v>
      </c>
      <c r="D42" s="1" t="s">
        <v>251</v>
      </c>
      <c r="E42" s="1" t="s">
        <v>520</v>
      </c>
      <c r="F42" s="4">
        <v>55000</v>
      </c>
      <c r="G42" s="4">
        <v>1247.92</v>
      </c>
      <c r="H42" s="4">
        <v>1.44</v>
      </c>
    </row>
    <row r="43" spans="2:8">
      <c r="B43" s="1" t="s">
        <v>2125</v>
      </c>
      <c r="C43" s="15" t="s">
        <v>208</v>
      </c>
      <c r="D43" s="1" t="s">
        <v>227</v>
      </c>
      <c r="E43" s="1" t="s">
        <v>301</v>
      </c>
      <c r="F43" s="4">
        <v>743000</v>
      </c>
      <c r="G43" s="4">
        <v>1203.6600000000001</v>
      </c>
      <c r="H43" s="4">
        <v>1.38</v>
      </c>
    </row>
    <row r="44" spans="2:8">
      <c r="B44" s="1" t="s">
        <v>1690</v>
      </c>
      <c r="C44" s="15" t="s">
        <v>208</v>
      </c>
      <c r="D44" s="1" t="s">
        <v>227</v>
      </c>
      <c r="E44" s="1" t="s">
        <v>272</v>
      </c>
      <c r="F44" s="4">
        <v>4500</v>
      </c>
      <c r="G44" s="4">
        <v>1149.1300000000001</v>
      </c>
      <c r="H44" s="4">
        <v>1.32</v>
      </c>
    </row>
    <row r="45" spans="2:8">
      <c r="B45" s="1" t="s">
        <v>2025</v>
      </c>
      <c r="C45" s="15" t="s">
        <v>208</v>
      </c>
      <c r="D45" s="1" t="s">
        <v>239</v>
      </c>
      <c r="E45" s="1" t="s">
        <v>409</v>
      </c>
      <c r="F45" s="4">
        <v>465000</v>
      </c>
      <c r="G45" s="4">
        <v>1122.74</v>
      </c>
      <c r="H45" s="4">
        <v>1.29</v>
      </c>
    </row>
    <row r="46" spans="2:8">
      <c r="B46" s="1" t="s">
        <v>2029</v>
      </c>
      <c r="C46" s="15" t="s">
        <v>208</v>
      </c>
      <c r="D46" s="1" t="s">
        <v>239</v>
      </c>
      <c r="E46" s="1" t="s">
        <v>240</v>
      </c>
      <c r="F46" s="4">
        <v>200000</v>
      </c>
      <c r="G46" s="4">
        <v>1072.5999999999999</v>
      </c>
      <c r="H46" s="4">
        <v>1.23</v>
      </c>
    </row>
    <row r="47" spans="2:8">
      <c r="B47" s="1" t="s">
        <v>1693</v>
      </c>
      <c r="C47" s="15" t="s">
        <v>208</v>
      </c>
      <c r="D47" s="1" t="s">
        <v>251</v>
      </c>
      <c r="E47" s="1" t="s">
        <v>308</v>
      </c>
      <c r="F47" s="4">
        <v>62000</v>
      </c>
      <c r="G47" s="4">
        <v>1038.04</v>
      </c>
      <c r="H47" s="4">
        <v>1.19</v>
      </c>
    </row>
    <row r="48" spans="2:8">
      <c r="B48" s="1" t="s">
        <v>2190</v>
      </c>
      <c r="C48" s="15" t="s">
        <v>208</v>
      </c>
      <c r="D48" s="1" t="s">
        <v>225</v>
      </c>
      <c r="E48" s="1" t="s">
        <v>729</v>
      </c>
      <c r="F48" s="4">
        <v>326600</v>
      </c>
      <c r="G48" s="4">
        <v>994.82</v>
      </c>
      <c r="H48" s="4">
        <v>1.1399999999999999</v>
      </c>
    </row>
    <row r="49" spans="2:8">
      <c r="B49" s="1" t="s">
        <v>2067</v>
      </c>
      <c r="C49" s="15" t="s">
        <v>208</v>
      </c>
      <c r="D49" s="1" t="s">
        <v>225</v>
      </c>
      <c r="E49" s="1" t="s">
        <v>260</v>
      </c>
      <c r="F49" s="4">
        <v>35000</v>
      </c>
      <c r="G49" s="4">
        <v>954.71</v>
      </c>
      <c r="H49" s="4">
        <v>1.1000000000000001</v>
      </c>
    </row>
    <row r="50" spans="2:8">
      <c r="B50" s="1" t="s">
        <v>2191</v>
      </c>
      <c r="C50" s="15" t="s">
        <v>208</v>
      </c>
      <c r="D50" s="1" t="s">
        <v>225</v>
      </c>
      <c r="E50" s="1" t="s">
        <v>730</v>
      </c>
      <c r="F50" s="4">
        <v>200000</v>
      </c>
      <c r="G50" s="4">
        <v>909</v>
      </c>
      <c r="H50" s="4">
        <v>1.05</v>
      </c>
    </row>
    <row r="51" spans="2:8">
      <c r="B51" s="1" t="s">
        <v>2005</v>
      </c>
      <c r="C51" s="15" t="s">
        <v>208</v>
      </c>
      <c r="D51" s="1" t="s">
        <v>243</v>
      </c>
      <c r="E51" s="1" t="s">
        <v>399</v>
      </c>
      <c r="F51" s="4">
        <v>60000</v>
      </c>
      <c r="G51" s="4">
        <v>882.72</v>
      </c>
      <c r="H51" s="4">
        <v>1.02</v>
      </c>
    </row>
    <row r="52" spans="2:8">
      <c r="B52" s="1" t="s">
        <v>2060</v>
      </c>
      <c r="C52" s="15" t="s">
        <v>208</v>
      </c>
      <c r="D52" s="1" t="s">
        <v>263</v>
      </c>
      <c r="E52" s="1" t="s">
        <v>411</v>
      </c>
      <c r="F52" s="4">
        <v>30000</v>
      </c>
      <c r="G52" s="4">
        <v>784.49</v>
      </c>
      <c r="H52" s="4">
        <v>0.9</v>
      </c>
    </row>
    <row r="53" spans="2:8">
      <c r="B53" s="1" t="s">
        <v>2039</v>
      </c>
      <c r="C53" s="15" t="s">
        <v>208</v>
      </c>
      <c r="D53" s="1" t="s">
        <v>437</v>
      </c>
      <c r="E53" s="1" t="s">
        <v>731</v>
      </c>
      <c r="F53" s="4">
        <v>470000</v>
      </c>
      <c r="G53" s="4">
        <v>683.38</v>
      </c>
      <c r="H53" s="4">
        <v>0.79</v>
      </c>
    </row>
    <row r="54" spans="2:8">
      <c r="B54" s="1" t="s">
        <v>2192</v>
      </c>
      <c r="C54" s="15" t="s">
        <v>208</v>
      </c>
      <c r="D54" s="1" t="s">
        <v>311</v>
      </c>
      <c r="E54" s="1" t="s">
        <v>732</v>
      </c>
      <c r="F54" s="4">
        <v>105000</v>
      </c>
      <c r="G54" s="4">
        <v>645.96</v>
      </c>
      <c r="H54" s="4">
        <v>0.74</v>
      </c>
    </row>
    <row r="55" spans="2:8">
      <c r="B55" s="1" t="s">
        <v>2057</v>
      </c>
      <c r="C55" s="15" t="s">
        <v>208</v>
      </c>
      <c r="D55" s="1" t="s">
        <v>294</v>
      </c>
      <c r="E55" s="1" t="s">
        <v>481</v>
      </c>
      <c r="F55" s="4">
        <v>35000</v>
      </c>
      <c r="G55" s="4">
        <v>584.1</v>
      </c>
      <c r="H55" s="4">
        <v>0.67</v>
      </c>
    </row>
    <row r="56" spans="2:8">
      <c r="B56" s="1" t="s">
        <v>2082</v>
      </c>
      <c r="C56" s="15" t="s">
        <v>208</v>
      </c>
      <c r="D56" s="1" t="s">
        <v>251</v>
      </c>
      <c r="E56" s="1" t="s">
        <v>574</v>
      </c>
      <c r="F56" s="4">
        <v>10700</v>
      </c>
      <c r="G56" s="4">
        <v>565.84</v>
      </c>
      <c r="H56" s="4">
        <v>0.65</v>
      </c>
    </row>
    <row r="57" spans="2:8">
      <c r="B57" s="2" t="s">
        <v>273</v>
      </c>
      <c r="C57" s="35"/>
      <c r="D57" s="2"/>
      <c r="E57" s="2"/>
      <c r="F57" s="10"/>
      <c r="G57" s="10">
        <f>SUM(G11:G56)</f>
        <v>84720.440000000046</v>
      </c>
      <c r="H57" s="10">
        <f>SUM(H11:H56)</f>
        <v>97.439999999999984</v>
      </c>
    </row>
    <row r="58" spans="2:8">
      <c r="B58" s="2" t="s">
        <v>186</v>
      </c>
      <c r="C58" s="35"/>
      <c r="D58" s="2"/>
      <c r="E58" s="2"/>
      <c r="F58" s="10"/>
      <c r="G58" s="10">
        <v>84720.44</v>
      </c>
      <c r="H58" s="10">
        <v>97.44</v>
      </c>
    </row>
    <row r="59" spans="2:8">
      <c r="B59" s="2" t="s">
        <v>325</v>
      </c>
      <c r="C59" s="35"/>
      <c r="D59" s="2"/>
      <c r="E59" s="2"/>
      <c r="F59" s="10"/>
      <c r="G59" s="10">
        <v>2228.522828000001</v>
      </c>
      <c r="H59" s="10">
        <v>2.5600000000000023</v>
      </c>
    </row>
    <row r="60" spans="2:8">
      <c r="B60" s="2" t="s">
        <v>188</v>
      </c>
      <c r="C60" s="35"/>
      <c r="D60" s="2"/>
      <c r="E60" s="2"/>
      <c r="F60" s="10"/>
      <c r="G60" s="10">
        <v>86948.962828000003</v>
      </c>
      <c r="H60" s="10">
        <v>100</v>
      </c>
    </row>
    <row r="61" spans="2:8">
      <c r="B61" s="1" t="s">
        <v>189</v>
      </c>
    </row>
    <row r="62" spans="2:8">
      <c r="B62" s="1" t="s">
        <v>190</v>
      </c>
    </row>
    <row r="64" spans="2:8" ht="25.5">
      <c r="B64" s="11" t="s">
        <v>191</v>
      </c>
      <c r="C64" s="15" t="s">
        <v>192</v>
      </c>
    </row>
    <row r="65" spans="2:8">
      <c r="B65" s="2"/>
    </row>
    <row r="66" spans="2:8">
      <c r="B66" s="2" t="s">
        <v>193</v>
      </c>
    </row>
    <row r="67" spans="2:8">
      <c r="B67" s="2" t="s">
        <v>275</v>
      </c>
    </row>
    <row r="68" spans="2:8">
      <c r="B68" s="2" t="s">
        <v>194</v>
      </c>
    </row>
    <row r="69" spans="2:8">
      <c r="B69" s="2" t="s">
        <v>733</v>
      </c>
      <c r="C69" s="35"/>
    </row>
    <row r="70" spans="2:8">
      <c r="B70" s="2" t="s">
        <v>734</v>
      </c>
      <c r="C70" s="35"/>
    </row>
    <row r="71" spans="2:8">
      <c r="B71" s="2" t="s">
        <v>735</v>
      </c>
      <c r="C71" s="35"/>
    </row>
    <row r="72" spans="2:8">
      <c r="B72" s="2" t="s">
        <v>736</v>
      </c>
      <c r="C72" s="35"/>
    </row>
    <row r="73" spans="2:8">
      <c r="B73" s="2" t="s">
        <v>737</v>
      </c>
      <c r="C73" s="35"/>
    </row>
    <row r="74" spans="2:8">
      <c r="B74" s="2" t="s">
        <v>738</v>
      </c>
      <c r="C74" s="35"/>
    </row>
    <row r="75" spans="2:8">
      <c r="B75" s="2" t="s">
        <v>739</v>
      </c>
      <c r="C75" s="35"/>
    </row>
    <row r="76" spans="2:8">
      <c r="B76" s="2" t="s">
        <v>740</v>
      </c>
      <c r="C76" s="35"/>
    </row>
    <row r="77" spans="2:8" s="100" customFormat="1">
      <c r="B77" s="101" t="s">
        <v>2204</v>
      </c>
      <c r="C77" s="102"/>
      <c r="F77" s="103"/>
      <c r="G77" s="103"/>
      <c r="H77" s="103"/>
    </row>
    <row r="78" spans="2:8" s="100" customFormat="1">
      <c r="B78" s="101" t="s">
        <v>203</v>
      </c>
      <c r="C78" s="104"/>
      <c r="F78" s="103"/>
      <c r="G78" s="103"/>
      <c r="H78" s="103"/>
    </row>
    <row r="79" spans="2:8" s="100" customFormat="1">
      <c r="B79" s="101" t="s">
        <v>204</v>
      </c>
      <c r="C79" s="104"/>
      <c r="F79" s="103"/>
      <c r="G79" s="103"/>
      <c r="H79" s="103"/>
    </row>
  </sheetData>
  <mergeCells count="2">
    <mergeCell ref="B1:E1"/>
    <mergeCell ref="C3:C7"/>
  </mergeCells>
  <hyperlinks>
    <hyperlink ref="A1" location="Index!A1" display="Index" xr:uid="{414D5DD8-F597-4294-9352-751847C74946}"/>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9D6E-A76A-459D-9BAA-0EE946945CE2}">
  <sheetPr codeName="Sheet94"/>
  <dimension ref="A1:I76"/>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00" t="s">
        <v>102</v>
      </c>
      <c r="C1" s="300"/>
      <c r="D1" s="300"/>
      <c r="E1" s="300"/>
    </row>
    <row r="2" spans="1:9" ht="13.5" thickBot="1"/>
    <row r="3" spans="1:9" ht="15">
      <c r="B3" s="106" t="s">
        <v>2348</v>
      </c>
      <c r="C3" s="319"/>
    </row>
    <row r="4" spans="1:9" ht="45">
      <c r="B4" s="108" t="s">
        <v>2349</v>
      </c>
      <c r="C4" s="320"/>
    </row>
    <row r="5" spans="1:9" ht="15">
      <c r="B5" s="108" t="s">
        <v>2235</v>
      </c>
      <c r="C5" s="320"/>
    </row>
    <row r="6" spans="1:9" ht="30.75" thickBot="1">
      <c r="B6" s="109" t="s">
        <v>2350</v>
      </c>
      <c r="C6" s="321"/>
    </row>
    <row r="8" spans="1:9">
      <c r="B8" s="1" t="s">
        <v>106</v>
      </c>
    </row>
    <row r="10" spans="1:9">
      <c r="B10" s="6" t="s">
        <v>107</v>
      </c>
      <c r="C10" s="36" t="s">
        <v>108</v>
      </c>
      <c r="D10" s="6" t="s">
        <v>205</v>
      </c>
      <c r="E10" s="6" t="s">
        <v>110</v>
      </c>
      <c r="F10" s="8" t="s">
        <v>111</v>
      </c>
      <c r="G10" s="8" t="s">
        <v>112</v>
      </c>
      <c r="H10" s="8" t="s">
        <v>113</v>
      </c>
      <c r="I10" s="2" t="s">
        <v>206</v>
      </c>
    </row>
    <row r="11" spans="1:9">
      <c r="B11" s="2" t="s">
        <v>207</v>
      </c>
    </row>
    <row r="12" spans="1:9">
      <c r="B12" s="2" t="s">
        <v>115</v>
      </c>
    </row>
    <row r="13" spans="1:9">
      <c r="B13" s="1" t="s">
        <v>1706</v>
      </c>
      <c r="C13" s="15" t="s">
        <v>208</v>
      </c>
      <c r="D13" s="1" t="s">
        <v>209</v>
      </c>
      <c r="E13" s="1" t="s">
        <v>210</v>
      </c>
      <c r="F13" s="4">
        <v>277000</v>
      </c>
      <c r="G13" s="4">
        <v>1835.82</v>
      </c>
      <c r="H13" s="4">
        <v>7.55</v>
      </c>
    </row>
    <row r="14" spans="1:9">
      <c r="B14" s="1" t="s">
        <v>1705</v>
      </c>
      <c r="C14" s="15" t="s">
        <v>208</v>
      </c>
      <c r="D14" s="1" t="s">
        <v>211</v>
      </c>
      <c r="E14" s="1" t="s">
        <v>212</v>
      </c>
      <c r="F14" s="4">
        <v>78000</v>
      </c>
      <c r="G14" s="4">
        <v>1685.03</v>
      </c>
      <c r="H14" s="4">
        <v>6.93</v>
      </c>
    </row>
    <row r="15" spans="1:9">
      <c r="B15" s="1" t="s">
        <v>1704</v>
      </c>
      <c r="C15" s="15" t="s">
        <v>208</v>
      </c>
      <c r="D15" s="1" t="s">
        <v>209</v>
      </c>
      <c r="E15" s="1" t="s">
        <v>213</v>
      </c>
      <c r="F15" s="4">
        <v>102200</v>
      </c>
      <c r="G15" s="4">
        <v>1549.2</v>
      </c>
      <c r="H15" s="4">
        <v>6.37</v>
      </c>
    </row>
    <row r="16" spans="1:9">
      <c r="B16" s="1" t="s">
        <v>1702</v>
      </c>
      <c r="C16" s="15" t="s">
        <v>208</v>
      </c>
      <c r="D16" s="1" t="s">
        <v>214</v>
      </c>
      <c r="E16" s="1" t="s">
        <v>215</v>
      </c>
      <c r="F16" s="4">
        <v>87500</v>
      </c>
      <c r="G16" s="4">
        <v>1219.53</v>
      </c>
      <c r="H16" s="4">
        <v>5.01</v>
      </c>
    </row>
    <row r="17" spans="2:8">
      <c r="B17" s="1" t="s">
        <v>1703</v>
      </c>
      <c r="C17" s="15" t="s">
        <v>208</v>
      </c>
      <c r="D17" s="1" t="s">
        <v>214</v>
      </c>
      <c r="E17" s="1" t="s">
        <v>216</v>
      </c>
      <c r="F17" s="4">
        <v>32000</v>
      </c>
      <c r="G17" s="4">
        <v>1010.93</v>
      </c>
      <c r="H17" s="4">
        <v>4.16</v>
      </c>
    </row>
    <row r="18" spans="2:8">
      <c r="B18" s="1" t="s">
        <v>1701</v>
      </c>
      <c r="C18" s="15" t="s">
        <v>208</v>
      </c>
      <c r="D18" s="1" t="s">
        <v>209</v>
      </c>
      <c r="E18" s="1" t="s">
        <v>217</v>
      </c>
      <c r="F18" s="4">
        <v>43600</v>
      </c>
      <c r="G18" s="4">
        <v>788.16</v>
      </c>
      <c r="H18" s="4">
        <v>3.24</v>
      </c>
    </row>
    <row r="19" spans="2:8">
      <c r="B19" s="1" t="s">
        <v>1669</v>
      </c>
      <c r="C19" s="15" t="s">
        <v>208</v>
      </c>
      <c r="D19" s="1" t="s">
        <v>218</v>
      </c>
      <c r="E19" s="1" t="s">
        <v>219</v>
      </c>
      <c r="F19" s="4">
        <v>26800</v>
      </c>
      <c r="G19" s="4">
        <v>684.16</v>
      </c>
      <c r="H19" s="4">
        <v>2.81</v>
      </c>
    </row>
    <row r="20" spans="2:8">
      <c r="B20" s="1" t="s">
        <v>1698</v>
      </c>
      <c r="C20" s="15" t="s">
        <v>208</v>
      </c>
      <c r="D20" s="1" t="s">
        <v>209</v>
      </c>
      <c r="E20" s="1" t="s">
        <v>220</v>
      </c>
      <c r="F20" s="4">
        <v>82500</v>
      </c>
      <c r="G20" s="4">
        <v>619.33000000000004</v>
      </c>
      <c r="H20" s="4">
        <v>2.5499999999999998</v>
      </c>
    </row>
    <row r="21" spans="2:8">
      <c r="B21" s="1" t="s">
        <v>1673</v>
      </c>
      <c r="C21" s="15" t="s">
        <v>208</v>
      </c>
      <c r="D21" s="1" t="s">
        <v>221</v>
      </c>
      <c r="E21" s="1" t="s">
        <v>222</v>
      </c>
      <c r="F21" s="4">
        <v>720</v>
      </c>
      <c r="G21" s="4">
        <v>602.22</v>
      </c>
      <c r="H21" s="4">
        <v>2.48</v>
      </c>
    </row>
    <row r="22" spans="2:8">
      <c r="B22" s="1" t="s">
        <v>1987</v>
      </c>
      <c r="C22" s="15" t="s">
        <v>208</v>
      </c>
      <c r="D22" s="1" t="s">
        <v>223</v>
      </c>
      <c r="E22" s="1" t="s">
        <v>224</v>
      </c>
      <c r="F22" s="4">
        <v>111500</v>
      </c>
      <c r="G22" s="4">
        <v>596.41</v>
      </c>
      <c r="H22" s="4">
        <v>2.4500000000000002</v>
      </c>
    </row>
    <row r="23" spans="2:8">
      <c r="B23" s="1" t="s">
        <v>1688</v>
      </c>
      <c r="C23" s="15" t="s">
        <v>208</v>
      </c>
      <c r="D23" s="1" t="s">
        <v>225</v>
      </c>
      <c r="E23" s="1" t="s">
        <v>226</v>
      </c>
      <c r="F23" s="4">
        <v>37000</v>
      </c>
      <c r="G23" s="4">
        <v>590.61</v>
      </c>
      <c r="H23" s="4">
        <v>2.4300000000000002</v>
      </c>
    </row>
    <row r="24" spans="2:8">
      <c r="B24" s="1" t="s">
        <v>1700</v>
      </c>
      <c r="C24" s="15" t="s">
        <v>208</v>
      </c>
      <c r="D24" s="1" t="s">
        <v>227</v>
      </c>
      <c r="E24" s="1" t="s">
        <v>228</v>
      </c>
      <c r="F24" s="4">
        <v>250000</v>
      </c>
      <c r="G24" s="4">
        <v>541.5</v>
      </c>
      <c r="H24" s="4">
        <v>2.23</v>
      </c>
    </row>
    <row r="25" spans="2:8">
      <c r="B25" s="1" t="s">
        <v>2074</v>
      </c>
      <c r="C25" s="15" t="s">
        <v>208</v>
      </c>
      <c r="D25" s="1" t="s">
        <v>214</v>
      </c>
      <c r="E25" s="1" t="s">
        <v>229</v>
      </c>
      <c r="F25" s="4">
        <v>100000</v>
      </c>
      <c r="G25" s="4">
        <v>539.04999999999995</v>
      </c>
      <c r="H25" s="4">
        <v>2.2200000000000002</v>
      </c>
    </row>
    <row r="26" spans="2:8">
      <c r="B26" s="1" t="s">
        <v>2001</v>
      </c>
      <c r="C26" s="15" t="s">
        <v>208</v>
      </c>
      <c r="D26" s="1" t="s">
        <v>227</v>
      </c>
      <c r="E26" s="1" t="s">
        <v>230</v>
      </c>
      <c r="F26" s="4">
        <v>22300</v>
      </c>
      <c r="G26" s="4">
        <v>521.83000000000004</v>
      </c>
      <c r="H26" s="4">
        <v>2.15</v>
      </c>
    </row>
    <row r="27" spans="2:8">
      <c r="B27" s="1" t="s">
        <v>1671</v>
      </c>
      <c r="C27" s="15" t="s">
        <v>208</v>
      </c>
      <c r="D27" s="1" t="s">
        <v>214</v>
      </c>
      <c r="E27" s="1" t="s">
        <v>231</v>
      </c>
      <c r="F27" s="4">
        <v>21500</v>
      </c>
      <c r="G27" s="4">
        <v>514.79</v>
      </c>
      <c r="H27" s="4">
        <v>2.12</v>
      </c>
    </row>
    <row r="28" spans="2:8">
      <c r="B28" s="1" t="s">
        <v>1695</v>
      </c>
      <c r="C28" s="15" t="s">
        <v>208</v>
      </c>
      <c r="D28" s="1" t="s">
        <v>232</v>
      </c>
      <c r="E28" s="1" t="s">
        <v>233</v>
      </c>
      <c r="F28" s="4">
        <v>9600</v>
      </c>
      <c r="G28" s="4">
        <v>509.68</v>
      </c>
      <c r="H28" s="4">
        <v>2.1</v>
      </c>
    </row>
    <row r="29" spans="2:8">
      <c r="B29" s="1" t="s">
        <v>2059</v>
      </c>
      <c r="C29" s="15" t="s">
        <v>208</v>
      </c>
      <c r="D29" s="1" t="s">
        <v>214</v>
      </c>
      <c r="E29" s="1" t="s">
        <v>234</v>
      </c>
      <c r="F29" s="4">
        <v>19200</v>
      </c>
      <c r="G29" s="4">
        <v>488.25</v>
      </c>
      <c r="H29" s="4">
        <v>2.0099999999999998</v>
      </c>
    </row>
    <row r="30" spans="2:8">
      <c r="B30" s="1" t="s">
        <v>1999</v>
      </c>
      <c r="C30" s="15" t="s">
        <v>208</v>
      </c>
      <c r="D30" s="1" t="s">
        <v>232</v>
      </c>
      <c r="E30" s="1" t="s">
        <v>235</v>
      </c>
      <c r="F30" s="4">
        <v>77700</v>
      </c>
      <c r="G30" s="4">
        <v>480.42</v>
      </c>
      <c r="H30" s="4">
        <v>1.98</v>
      </c>
    </row>
    <row r="31" spans="2:8">
      <c r="B31" s="1" t="s">
        <v>2160</v>
      </c>
      <c r="C31" s="15" t="s">
        <v>208</v>
      </c>
      <c r="D31" s="1" t="s">
        <v>214</v>
      </c>
      <c r="E31" s="1" t="s">
        <v>236</v>
      </c>
      <c r="F31" s="4">
        <v>147000</v>
      </c>
      <c r="G31" s="4">
        <v>465.26</v>
      </c>
      <c r="H31" s="4">
        <v>1.91</v>
      </c>
    </row>
    <row r="32" spans="2:8">
      <c r="B32" s="1" t="s">
        <v>2119</v>
      </c>
      <c r="C32" s="15" t="s">
        <v>208</v>
      </c>
      <c r="D32" s="1" t="s">
        <v>225</v>
      </c>
      <c r="E32" s="1" t="s">
        <v>237</v>
      </c>
      <c r="F32" s="4">
        <v>224000</v>
      </c>
      <c r="G32" s="4">
        <v>454.38</v>
      </c>
      <c r="H32" s="4">
        <v>1.87</v>
      </c>
    </row>
    <row r="33" spans="2:8">
      <c r="B33" s="1" t="s">
        <v>1679</v>
      </c>
      <c r="C33" s="15" t="s">
        <v>208</v>
      </c>
      <c r="D33" s="1" t="s">
        <v>232</v>
      </c>
      <c r="E33" s="1" t="s">
        <v>238</v>
      </c>
      <c r="F33" s="4">
        <v>10400</v>
      </c>
      <c r="G33" s="4">
        <v>436.18</v>
      </c>
      <c r="H33" s="4">
        <v>1.79</v>
      </c>
    </row>
    <row r="34" spans="2:8">
      <c r="B34" s="1" t="s">
        <v>2029</v>
      </c>
      <c r="C34" s="15" t="s">
        <v>208</v>
      </c>
      <c r="D34" s="1" t="s">
        <v>239</v>
      </c>
      <c r="E34" s="1" t="s">
        <v>240</v>
      </c>
      <c r="F34" s="4">
        <v>80000</v>
      </c>
      <c r="G34" s="4">
        <v>429.04</v>
      </c>
      <c r="H34" s="4">
        <v>1.76</v>
      </c>
    </row>
    <row r="35" spans="2:8">
      <c r="B35" s="1" t="s">
        <v>1676</v>
      </c>
      <c r="C35" s="15" t="s">
        <v>208</v>
      </c>
      <c r="D35" s="1" t="s">
        <v>241</v>
      </c>
      <c r="E35" s="1" t="s">
        <v>242</v>
      </c>
      <c r="F35" s="4">
        <v>27000</v>
      </c>
      <c r="G35" s="4">
        <v>397.41</v>
      </c>
      <c r="H35" s="4">
        <v>1.63</v>
      </c>
    </row>
    <row r="36" spans="2:8">
      <c r="B36" s="1" t="s">
        <v>1993</v>
      </c>
      <c r="C36" s="15" t="s">
        <v>208</v>
      </c>
      <c r="D36" s="1" t="s">
        <v>243</v>
      </c>
      <c r="E36" s="1" t="s">
        <v>244</v>
      </c>
      <c r="F36" s="4">
        <v>5900</v>
      </c>
      <c r="G36" s="4">
        <v>395.77</v>
      </c>
      <c r="H36" s="4">
        <v>1.63</v>
      </c>
    </row>
    <row r="37" spans="2:8">
      <c r="B37" s="1" t="s">
        <v>2040</v>
      </c>
      <c r="C37" s="15" t="s">
        <v>208</v>
      </c>
      <c r="D37" s="1" t="s">
        <v>245</v>
      </c>
      <c r="E37" s="1" t="s">
        <v>246</v>
      </c>
      <c r="F37" s="4">
        <v>22000</v>
      </c>
      <c r="G37" s="4">
        <v>392.79</v>
      </c>
      <c r="H37" s="4">
        <v>1.62</v>
      </c>
    </row>
    <row r="38" spans="2:8">
      <c r="B38" s="1" t="s">
        <v>1996</v>
      </c>
      <c r="C38" s="15" t="s">
        <v>208</v>
      </c>
      <c r="D38" s="1" t="s">
        <v>247</v>
      </c>
      <c r="E38" s="1" t="s">
        <v>248</v>
      </c>
      <c r="F38" s="4">
        <v>26000</v>
      </c>
      <c r="G38" s="4">
        <v>381.6</v>
      </c>
      <c r="H38" s="4">
        <v>1.57</v>
      </c>
    </row>
    <row r="39" spans="2:8">
      <c r="B39" s="1" t="s">
        <v>2078</v>
      </c>
      <c r="C39" s="15" t="s">
        <v>208</v>
      </c>
      <c r="D39" s="1" t="s">
        <v>249</v>
      </c>
      <c r="E39" s="1" t="s">
        <v>250</v>
      </c>
      <c r="F39" s="4">
        <v>50000</v>
      </c>
      <c r="G39" s="4">
        <v>380.7</v>
      </c>
      <c r="H39" s="4">
        <v>1.57</v>
      </c>
    </row>
    <row r="40" spans="2:8">
      <c r="B40" s="1" t="s">
        <v>2101</v>
      </c>
      <c r="C40" s="15" t="s">
        <v>208</v>
      </c>
      <c r="D40" s="1" t="s">
        <v>251</v>
      </c>
      <c r="E40" s="1" t="s">
        <v>252</v>
      </c>
      <c r="F40" s="4">
        <v>31000</v>
      </c>
      <c r="G40" s="4">
        <v>378.28</v>
      </c>
      <c r="H40" s="4">
        <v>1.56</v>
      </c>
    </row>
    <row r="41" spans="2:8">
      <c r="B41" s="1" t="s">
        <v>2047</v>
      </c>
      <c r="C41" s="15" t="s">
        <v>208</v>
      </c>
      <c r="D41" s="1" t="s">
        <v>232</v>
      </c>
      <c r="E41" s="1" t="s">
        <v>253</v>
      </c>
      <c r="F41" s="4">
        <v>52000</v>
      </c>
      <c r="G41" s="4">
        <v>347.52</v>
      </c>
      <c r="H41" s="4">
        <v>1.43</v>
      </c>
    </row>
    <row r="42" spans="2:8">
      <c r="B42" s="1" t="s">
        <v>2159</v>
      </c>
      <c r="C42" s="15" t="s">
        <v>208</v>
      </c>
      <c r="D42" s="1" t="s">
        <v>209</v>
      </c>
      <c r="E42" s="1" t="s">
        <v>254</v>
      </c>
      <c r="F42" s="4">
        <v>605000</v>
      </c>
      <c r="G42" s="4">
        <v>346.06</v>
      </c>
      <c r="H42" s="4">
        <v>1.42</v>
      </c>
    </row>
    <row r="43" spans="2:8">
      <c r="B43" s="1" t="s">
        <v>2032</v>
      </c>
      <c r="C43" s="15" t="s">
        <v>208</v>
      </c>
      <c r="D43" s="1" t="s">
        <v>227</v>
      </c>
      <c r="E43" s="1" t="s">
        <v>255</v>
      </c>
      <c r="F43" s="4">
        <v>72000</v>
      </c>
      <c r="G43" s="4">
        <v>342.14</v>
      </c>
      <c r="H43" s="4">
        <v>1.41</v>
      </c>
    </row>
    <row r="44" spans="2:8">
      <c r="B44" s="1" t="s">
        <v>1672</v>
      </c>
      <c r="C44" s="15" t="s">
        <v>208</v>
      </c>
      <c r="D44" s="1" t="s">
        <v>243</v>
      </c>
      <c r="E44" s="1" t="s">
        <v>256</v>
      </c>
      <c r="F44" s="4">
        <v>17000</v>
      </c>
      <c r="G44" s="4">
        <v>337.63</v>
      </c>
      <c r="H44" s="4">
        <v>1.39</v>
      </c>
    </row>
    <row r="45" spans="2:8">
      <c r="B45" s="1" t="s">
        <v>2028</v>
      </c>
      <c r="C45" s="15" t="s">
        <v>208</v>
      </c>
      <c r="D45" s="1" t="s">
        <v>239</v>
      </c>
      <c r="E45" s="1" t="s">
        <v>257</v>
      </c>
      <c r="F45" s="4">
        <v>63000</v>
      </c>
      <c r="G45" s="4">
        <v>333.18</v>
      </c>
      <c r="H45" s="4">
        <v>1.37</v>
      </c>
    </row>
    <row r="46" spans="2:8">
      <c r="B46" s="1" t="s">
        <v>1691</v>
      </c>
      <c r="C46" s="15" t="s">
        <v>208</v>
      </c>
      <c r="D46" s="1" t="s">
        <v>227</v>
      </c>
      <c r="E46" s="1" t="s">
        <v>258</v>
      </c>
      <c r="F46" s="4">
        <v>50000</v>
      </c>
      <c r="G46" s="4">
        <v>331.93</v>
      </c>
      <c r="H46" s="4">
        <v>1.36</v>
      </c>
    </row>
    <row r="47" spans="2:8">
      <c r="B47" s="1" t="s">
        <v>2033</v>
      </c>
      <c r="C47" s="15" t="s">
        <v>208</v>
      </c>
      <c r="D47" s="1" t="s">
        <v>232</v>
      </c>
      <c r="E47" s="1" t="s">
        <v>259</v>
      </c>
      <c r="F47" s="4">
        <v>10700</v>
      </c>
      <c r="G47" s="4">
        <v>319.83999999999997</v>
      </c>
      <c r="H47" s="4">
        <v>1.32</v>
      </c>
    </row>
    <row r="48" spans="2:8">
      <c r="B48" s="1" t="s">
        <v>2067</v>
      </c>
      <c r="C48" s="15" t="s">
        <v>208</v>
      </c>
      <c r="D48" s="1" t="s">
        <v>225</v>
      </c>
      <c r="E48" s="1" t="s">
        <v>260</v>
      </c>
      <c r="F48" s="4">
        <v>11500</v>
      </c>
      <c r="G48" s="4">
        <v>313.69</v>
      </c>
      <c r="H48" s="4">
        <v>1.29</v>
      </c>
    </row>
    <row r="49" spans="2:8">
      <c r="B49" s="1" t="s">
        <v>2086</v>
      </c>
      <c r="C49" s="15" t="s">
        <v>208</v>
      </c>
      <c r="D49" s="1" t="s">
        <v>261</v>
      </c>
      <c r="E49" s="1" t="s">
        <v>262</v>
      </c>
      <c r="F49" s="4">
        <v>290000</v>
      </c>
      <c r="G49" s="4">
        <v>312.62</v>
      </c>
      <c r="H49" s="4">
        <v>1.29</v>
      </c>
    </row>
    <row r="50" spans="2:8">
      <c r="B50" s="1" t="s">
        <v>1675</v>
      </c>
      <c r="C50" s="15" t="s">
        <v>208</v>
      </c>
      <c r="D50" s="1" t="s">
        <v>263</v>
      </c>
      <c r="E50" s="1" t="s">
        <v>264</v>
      </c>
      <c r="F50" s="4">
        <v>5900</v>
      </c>
      <c r="G50" s="4">
        <v>312.52999999999997</v>
      </c>
      <c r="H50" s="4">
        <v>1.29</v>
      </c>
    </row>
    <row r="51" spans="2:8">
      <c r="B51" s="1" t="s">
        <v>2017</v>
      </c>
      <c r="C51" s="15" t="s">
        <v>208</v>
      </c>
      <c r="D51" s="1" t="s">
        <v>227</v>
      </c>
      <c r="E51" s="1" t="s">
        <v>265</v>
      </c>
      <c r="F51" s="4">
        <v>51000</v>
      </c>
      <c r="G51" s="4">
        <v>312.35000000000002</v>
      </c>
      <c r="H51" s="4">
        <v>1.28</v>
      </c>
    </row>
    <row r="52" spans="2:8">
      <c r="B52" s="1" t="s">
        <v>2189</v>
      </c>
      <c r="C52" s="15" t="s">
        <v>208</v>
      </c>
      <c r="D52" s="1" t="s">
        <v>266</v>
      </c>
      <c r="E52" s="1" t="s">
        <v>267</v>
      </c>
      <c r="F52" s="4">
        <v>9700</v>
      </c>
      <c r="G52" s="4">
        <v>297.73</v>
      </c>
      <c r="H52" s="4">
        <v>1.22</v>
      </c>
    </row>
    <row r="53" spans="2:8">
      <c r="B53" s="1" t="s">
        <v>2193</v>
      </c>
      <c r="C53" s="15" t="s">
        <v>208</v>
      </c>
      <c r="D53" s="1" t="s">
        <v>209</v>
      </c>
      <c r="E53" s="1" t="s">
        <v>268</v>
      </c>
      <c r="F53" s="4">
        <v>280000</v>
      </c>
      <c r="G53" s="4">
        <v>293.86</v>
      </c>
      <c r="H53" s="4">
        <v>1.21</v>
      </c>
    </row>
    <row r="54" spans="2:8">
      <c r="B54" s="1" t="s">
        <v>1687</v>
      </c>
      <c r="C54" s="15" t="s">
        <v>208</v>
      </c>
      <c r="D54" s="1" t="s">
        <v>241</v>
      </c>
      <c r="E54" s="1" t="s">
        <v>269</v>
      </c>
      <c r="F54" s="4">
        <v>44000</v>
      </c>
      <c r="G54" s="4">
        <v>293</v>
      </c>
      <c r="H54" s="4">
        <v>1.2</v>
      </c>
    </row>
    <row r="55" spans="2:8">
      <c r="B55" s="1" t="s">
        <v>2183</v>
      </c>
      <c r="C55" s="15" t="s">
        <v>208</v>
      </c>
      <c r="D55" s="1" t="s">
        <v>270</v>
      </c>
      <c r="E55" s="1" t="s">
        <v>271</v>
      </c>
      <c r="F55" s="4">
        <v>54000</v>
      </c>
      <c r="G55" s="4">
        <v>271.64999999999998</v>
      </c>
      <c r="H55" s="4">
        <v>1.1200000000000001</v>
      </c>
    </row>
    <row r="56" spans="2:8">
      <c r="B56" s="1" t="s">
        <v>1690</v>
      </c>
      <c r="C56" s="15" t="s">
        <v>208</v>
      </c>
      <c r="D56" s="1" t="s">
        <v>227</v>
      </c>
      <c r="E56" s="1" t="s">
        <v>272</v>
      </c>
      <c r="F56" s="4">
        <v>1000</v>
      </c>
      <c r="G56" s="4">
        <v>255.36</v>
      </c>
      <c r="H56" s="4">
        <v>1.05</v>
      </c>
    </row>
    <row r="57" spans="2:8">
      <c r="B57" s="2" t="s">
        <v>273</v>
      </c>
      <c r="C57" s="35"/>
      <c r="D57" s="2"/>
      <c r="E57" s="2"/>
      <c r="F57" s="10"/>
      <c r="G57" s="10">
        <f>SUM(G10:G56)</f>
        <v>23909.42</v>
      </c>
      <c r="H57" s="10">
        <f>SUM(H10:H56)</f>
        <v>98.35</v>
      </c>
    </row>
    <row r="58" spans="2:8">
      <c r="B58" s="2" t="s">
        <v>274</v>
      </c>
      <c r="C58" s="35"/>
      <c r="D58" s="2"/>
      <c r="E58" s="2"/>
      <c r="F58" s="10"/>
      <c r="G58" s="10">
        <v>445.44</v>
      </c>
      <c r="H58" s="10">
        <v>1.83</v>
      </c>
    </row>
    <row r="59" spans="2:8">
      <c r="B59" s="2" t="s">
        <v>186</v>
      </c>
      <c r="C59" s="35"/>
      <c r="D59" s="2"/>
      <c r="E59" s="2"/>
      <c r="F59" s="10"/>
      <c r="G59" s="10">
        <v>24354.859999999997</v>
      </c>
      <c r="H59" s="10">
        <v>100.14</v>
      </c>
    </row>
    <row r="60" spans="2:8">
      <c r="B60" s="2" t="s">
        <v>187</v>
      </c>
      <c r="C60" s="35"/>
      <c r="D60" s="2"/>
      <c r="E60" s="2"/>
      <c r="F60" s="10"/>
      <c r="G60" s="10">
        <v>-33.884556499998723</v>
      </c>
      <c r="H60" s="10">
        <v>-0.14000000000000057</v>
      </c>
    </row>
    <row r="61" spans="2:8">
      <c r="B61" s="2" t="s">
        <v>188</v>
      </c>
      <c r="C61" s="35"/>
      <c r="D61" s="2"/>
      <c r="E61" s="2"/>
      <c r="F61" s="10"/>
      <c r="G61" s="10">
        <v>24320.9754435</v>
      </c>
      <c r="H61" s="10">
        <v>100</v>
      </c>
    </row>
    <row r="62" spans="2:8">
      <c r="B62" s="1" t="s">
        <v>189</v>
      </c>
    </row>
    <row r="63" spans="2:8">
      <c r="B63" s="1" t="s">
        <v>190</v>
      </c>
    </row>
    <row r="65" spans="2:8" ht="25.5">
      <c r="B65" s="11" t="s">
        <v>191</v>
      </c>
      <c r="C65" s="15" t="s">
        <v>192</v>
      </c>
    </row>
    <row r="66" spans="2:8">
      <c r="B66" s="2"/>
    </row>
    <row r="67" spans="2:8">
      <c r="B67" s="2" t="s">
        <v>193</v>
      </c>
    </row>
    <row r="68" spans="2:8">
      <c r="B68" s="2" t="s">
        <v>275</v>
      </c>
    </row>
    <row r="69" spans="2:8">
      <c r="B69" s="2" t="s">
        <v>194</v>
      </c>
    </row>
    <row r="70" spans="2:8">
      <c r="B70" s="2" t="s">
        <v>276</v>
      </c>
      <c r="C70" s="35"/>
    </row>
    <row r="71" spans="2:8">
      <c r="B71" s="2" t="s">
        <v>277</v>
      </c>
      <c r="C71" s="35"/>
    </row>
    <row r="72" spans="2:8">
      <c r="B72" s="2" t="s">
        <v>278</v>
      </c>
      <c r="C72" s="35"/>
    </row>
    <row r="73" spans="2:8">
      <c r="B73" s="2" t="s">
        <v>279</v>
      </c>
      <c r="C73" s="35"/>
    </row>
    <row r="74" spans="2:8" s="100" customFormat="1">
      <c r="B74" s="101" t="s">
        <v>2214</v>
      </c>
      <c r="C74" s="102"/>
      <c r="F74" s="103"/>
      <c r="G74" s="103"/>
      <c r="H74" s="103"/>
    </row>
    <row r="75" spans="2:8" s="100" customFormat="1">
      <c r="B75" s="101" t="s">
        <v>203</v>
      </c>
      <c r="C75" s="104"/>
      <c r="F75" s="103"/>
      <c r="G75" s="103"/>
      <c r="H75" s="103"/>
    </row>
    <row r="76" spans="2:8" s="100" customFormat="1">
      <c r="B76" s="101" t="s">
        <v>204</v>
      </c>
      <c r="C76" s="104"/>
      <c r="F76" s="103"/>
      <c r="G76" s="103"/>
      <c r="H76" s="103"/>
    </row>
  </sheetData>
  <mergeCells count="2">
    <mergeCell ref="B1:E1"/>
    <mergeCell ref="C3:C6"/>
  </mergeCells>
  <hyperlinks>
    <hyperlink ref="A1" location="Index!A1" display="Index" xr:uid="{F820F042-CBC8-41DB-8BA4-3C06CC753D78}"/>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98D46-4B4E-45EA-B715-E2EE95D624E9}">
  <sheetPr codeName="Sheet89"/>
  <dimension ref="A1:I74"/>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00" t="s">
        <v>88</v>
      </c>
      <c r="C1" s="300"/>
      <c r="D1" s="300"/>
      <c r="E1" s="300"/>
    </row>
    <row r="2" spans="1:9" ht="13.5" thickBot="1"/>
    <row r="3" spans="1:9" ht="15">
      <c r="B3" s="106" t="s">
        <v>2351</v>
      </c>
      <c r="C3" s="319"/>
    </row>
    <row r="4" spans="1:9" ht="15">
      <c r="B4" s="108" t="s">
        <v>2352</v>
      </c>
      <c r="C4" s="320"/>
    </row>
    <row r="5" spans="1:9" ht="15">
      <c r="B5" s="108"/>
      <c r="C5" s="320"/>
    </row>
    <row r="6" spans="1:9" ht="15">
      <c r="B6" s="108" t="s">
        <v>2235</v>
      </c>
      <c r="C6" s="320"/>
    </row>
    <row r="7" spans="1:9" ht="15">
      <c r="B7" s="108" t="s">
        <v>2353</v>
      </c>
      <c r="C7" s="320"/>
    </row>
    <row r="8" spans="1:9" ht="30.75" thickBot="1">
      <c r="B8" s="109" t="s">
        <v>2354</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2145</v>
      </c>
      <c r="C15" s="15" t="s">
        <v>208</v>
      </c>
      <c r="D15" s="1" t="s">
        <v>227</v>
      </c>
      <c r="E15" s="1" t="s">
        <v>423</v>
      </c>
      <c r="F15" s="4">
        <v>2247</v>
      </c>
      <c r="G15" s="4">
        <v>397.62</v>
      </c>
      <c r="H15" s="4">
        <v>5.54</v>
      </c>
    </row>
    <row r="16" spans="1:9">
      <c r="B16" s="1" t="s">
        <v>2001</v>
      </c>
      <c r="C16" s="15" t="s">
        <v>208</v>
      </c>
      <c r="D16" s="1" t="s">
        <v>227</v>
      </c>
      <c r="E16" s="1" t="s">
        <v>230</v>
      </c>
      <c r="F16" s="4">
        <v>12858</v>
      </c>
      <c r="G16" s="4">
        <v>300.88</v>
      </c>
      <c r="H16" s="4">
        <v>4.2</v>
      </c>
    </row>
    <row r="17" spans="2:8">
      <c r="B17" s="1" t="s">
        <v>1698</v>
      </c>
      <c r="C17" s="15" t="s">
        <v>208</v>
      </c>
      <c r="D17" s="1" t="s">
        <v>209</v>
      </c>
      <c r="E17" s="1" t="s">
        <v>220</v>
      </c>
      <c r="F17" s="4">
        <v>39646</v>
      </c>
      <c r="G17" s="4">
        <v>297.62</v>
      </c>
      <c r="H17" s="4">
        <v>4.1500000000000004</v>
      </c>
    </row>
    <row r="18" spans="2:8">
      <c r="B18" s="1" t="s">
        <v>2038</v>
      </c>
      <c r="C18" s="15" t="s">
        <v>208</v>
      </c>
      <c r="D18" s="1" t="s">
        <v>311</v>
      </c>
      <c r="E18" s="1" t="s">
        <v>424</v>
      </c>
      <c r="F18" s="4">
        <v>9771</v>
      </c>
      <c r="G18" s="4">
        <v>293.86</v>
      </c>
      <c r="H18" s="4">
        <v>4.0999999999999996</v>
      </c>
    </row>
    <row r="19" spans="2:8">
      <c r="B19" s="1" t="s">
        <v>1706</v>
      </c>
      <c r="C19" s="15" t="s">
        <v>208</v>
      </c>
      <c r="D19" s="1" t="s">
        <v>209</v>
      </c>
      <c r="E19" s="1" t="s">
        <v>210</v>
      </c>
      <c r="F19" s="4">
        <v>44239</v>
      </c>
      <c r="G19" s="4">
        <v>293.19</v>
      </c>
      <c r="H19" s="4">
        <v>4.09</v>
      </c>
    </row>
    <row r="20" spans="2:8">
      <c r="B20" s="1" t="s">
        <v>2146</v>
      </c>
      <c r="C20" s="15" t="s">
        <v>208</v>
      </c>
      <c r="D20" s="1" t="s">
        <v>227</v>
      </c>
      <c r="E20" s="1" t="s">
        <v>425</v>
      </c>
      <c r="F20" s="4">
        <v>8264</v>
      </c>
      <c r="G20" s="4">
        <v>284.93</v>
      </c>
      <c r="H20" s="4">
        <v>3.97</v>
      </c>
    </row>
    <row r="21" spans="2:8">
      <c r="B21" s="1" t="s">
        <v>1676</v>
      </c>
      <c r="C21" s="15" t="s">
        <v>208</v>
      </c>
      <c r="D21" s="1" t="s">
        <v>241</v>
      </c>
      <c r="E21" s="1" t="s">
        <v>242</v>
      </c>
      <c r="F21" s="4">
        <v>19205</v>
      </c>
      <c r="G21" s="4">
        <v>282.68</v>
      </c>
      <c r="H21" s="4">
        <v>3.94</v>
      </c>
    </row>
    <row r="22" spans="2:8">
      <c r="B22" s="1" t="s">
        <v>2022</v>
      </c>
      <c r="C22" s="15" t="s">
        <v>208</v>
      </c>
      <c r="D22" s="1" t="s">
        <v>209</v>
      </c>
      <c r="E22" s="1" t="s">
        <v>426</v>
      </c>
      <c r="F22" s="4">
        <v>305330</v>
      </c>
      <c r="G22" s="4">
        <v>266.39999999999998</v>
      </c>
      <c r="H22" s="4">
        <v>3.71</v>
      </c>
    </row>
    <row r="23" spans="2:8">
      <c r="B23" s="1" t="s">
        <v>1701</v>
      </c>
      <c r="C23" s="15" t="s">
        <v>208</v>
      </c>
      <c r="D23" s="1" t="s">
        <v>209</v>
      </c>
      <c r="E23" s="1" t="s">
        <v>217</v>
      </c>
      <c r="F23" s="4">
        <v>14448</v>
      </c>
      <c r="G23" s="4">
        <v>261.18</v>
      </c>
      <c r="H23" s="4">
        <v>3.64</v>
      </c>
    </row>
    <row r="24" spans="2:8">
      <c r="B24" s="1" t="s">
        <v>1703</v>
      </c>
      <c r="C24" s="15" t="s">
        <v>208</v>
      </c>
      <c r="D24" s="1" t="s">
        <v>214</v>
      </c>
      <c r="E24" s="1" t="s">
        <v>216</v>
      </c>
      <c r="F24" s="4">
        <v>8243</v>
      </c>
      <c r="G24" s="4">
        <v>260.41000000000003</v>
      </c>
      <c r="H24" s="4">
        <v>3.63</v>
      </c>
    </row>
    <row r="25" spans="2:8">
      <c r="B25" s="1" t="s">
        <v>2149</v>
      </c>
      <c r="C25" s="15" t="s">
        <v>208</v>
      </c>
      <c r="D25" s="1" t="s">
        <v>232</v>
      </c>
      <c r="E25" s="1" t="s">
        <v>427</v>
      </c>
      <c r="F25" s="4">
        <v>3214</v>
      </c>
      <c r="G25" s="4">
        <v>248.15</v>
      </c>
      <c r="H25" s="4">
        <v>3.46</v>
      </c>
    </row>
    <row r="26" spans="2:8">
      <c r="B26" s="1" t="s">
        <v>2144</v>
      </c>
      <c r="C26" s="15" t="s">
        <v>208</v>
      </c>
      <c r="D26" s="1" t="s">
        <v>209</v>
      </c>
      <c r="E26" s="1" t="s">
        <v>428</v>
      </c>
      <c r="F26" s="4">
        <v>113354</v>
      </c>
      <c r="G26" s="4">
        <v>242.8</v>
      </c>
      <c r="H26" s="4">
        <v>3.39</v>
      </c>
    </row>
    <row r="27" spans="2:8">
      <c r="B27" s="1" t="s">
        <v>1700</v>
      </c>
      <c r="C27" s="15" t="s">
        <v>208</v>
      </c>
      <c r="D27" s="1" t="s">
        <v>227</v>
      </c>
      <c r="E27" s="1" t="s">
        <v>228</v>
      </c>
      <c r="F27" s="4">
        <v>110461</v>
      </c>
      <c r="G27" s="4">
        <v>239.26</v>
      </c>
      <c r="H27" s="4">
        <v>3.34</v>
      </c>
    </row>
    <row r="28" spans="2:8">
      <c r="B28" s="1" t="s">
        <v>2194</v>
      </c>
      <c r="C28" s="15" t="s">
        <v>208</v>
      </c>
      <c r="D28" s="1" t="s">
        <v>249</v>
      </c>
      <c r="E28" s="1" t="s">
        <v>429</v>
      </c>
      <c r="F28" s="4">
        <v>28532</v>
      </c>
      <c r="G28" s="4">
        <v>231.42</v>
      </c>
      <c r="H28" s="4">
        <v>3.23</v>
      </c>
    </row>
    <row r="29" spans="2:8">
      <c r="B29" s="1" t="s">
        <v>2103</v>
      </c>
      <c r="C29" s="15" t="s">
        <v>208</v>
      </c>
      <c r="D29" s="1" t="s">
        <v>232</v>
      </c>
      <c r="E29" s="1" t="s">
        <v>430</v>
      </c>
      <c r="F29" s="4">
        <v>24016</v>
      </c>
      <c r="G29" s="4">
        <v>228.42</v>
      </c>
      <c r="H29" s="4">
        <v>3.18</v>
      </c>
    </row>
    <row r="30" spans="2:8">
      <c r="B30" s="1" t="s">
        <v>1665</v>
      </c>
      <c r="C30" s="15" t="s">
        <v>208</v>
      </c>
      <c r="D30" s="1" t="s">
        <v>225</v>
      </c>
      <c r="E30" s="1" t="s">
        <v>355</v>
      </c>
      <c r="F30" s="4">
        <v>21774</v>
      </c>
      <c r="G30" s="4">
        <v>224.45</v>
      </c>
      <c r="H30" s="4">
        <v>3.13</v>
      </c>
    </row>
    <row r="31" spans="2:8">
      <c r="B31" s="1" t="s">
        <v>1680</v>
      </c>
      <c r="C31" s="15" t="s">
        <v>208</v>
      </c>
      <c r="D31" s="1" t="s">
        <v>218</v>
      </c>
      <c r="E31" s="1" t="s">
        <v>346</v>
      </c>
      <c r="F31" s="4">
        <v>16947</v>
      </c>
      <c r="G31" s="4">
        <v>222.28</v>
      </c>
      <c r="H31" s="4">
        <v>3.1</v>
      </c>
    </row>
    <row r="32" spans="2:8">
      <c r="B32" s="1" t="s">
        <v>1675</v>
      </c>
      <c r="C32" s="15" t="s">
        <v>208</v>
      </c>
      <c r="D32" s="1" t="s">
        <v>263</v>
      </c>
      <c r="E32" s="1" t="s">
        <v>264</v>
      </c>
      <c r="F32" s="4">
        <v>3861</v>
      </c>
      <c r="G32" s="4">
        <v>204.52</v>
      </c>
      <c r="H32" s="4">
        <v>2.85</v>
      </c>
    </row>
    <row r="33" spans="2:8">
      <c r="B33" s="1" t="s">
        <v>2007</v>
      </c>
      <c r="C33" s="15" t="s">
        <v>208</v>
      </c>
      <c r="D33" s="1" t="s">
        <v>214</v>
      </c>
      <c r="E33" s="1" t="s">
        <v>431</v>
      </c>
      <c r="F33" s="4">
        <v>5143</v>
      </c>
      <c r="G33" s="4">
        <v>202.76</v>
      </c>
      <c r="H33" s="4">
        <v>2.83</v>
      </c>
    </row>
    <row r="34" spans="2:8">
      <c r="B34" s="1" t="s">
        <v>2195</v>
      </c>
      <c r="C34" s="15" t="s">
        <v>208</v>
      </c>
      <c r="D34" s="1" t="s">
        <v>227</v>
      </c>
      <c r="E34" s="1" t="s">
        <v>432</v>
      </c>
      <c r="F34" s="4">
        <v>3554</v>
      </c>
      <c r="G34" s="4">
        <v>198.75</v>
      </c>
      <c r="H34" s="4">
        <v>2.77</v>
      </c>
    </row>
    <row r="35" spans="2:8">
      <c r="B35" s="1" t="s">
        <v>1671</v>
      </c>
      <c r="C35" s="15" t="s">
        <v>208</v>
      </c>
      <c r="D35" s="1" t="s">
        <v>214</v>
      </c>
      <c r="E35" s="1" t="s">
        <v>231</v>
      </c>
      <c r="F35" s="4">
        <v>8065</v>
      </c>
      <c r="G35" s="4">
        <v>193.1</v>
      </c>
      <c r="H35" s="4">
        <v>2.69</v>
      </c>
    </row>
    <row r="36" spans="2:8">
      <c r="B36" s="1" t="s">
        <v>2045</v>
      </c>
      <c r="C36" s="15" t="s">
        <v>208</v>
      </c>
      <c r="D36" s="1" t="s">
        <v>221</v>
      </c>
      <c r="E36" s="1" t="s">
        <v>433</v>
      </c>
      <c r="F36" s="4">
        <v>95886</v>
      </c>
      <c r="G36" s="4">
        <v>183.43</v>
      </c>
      <c r="H36" s="4">
        <v>2.56</v>
      </c>
    </row>
    <row r="37" spans="2:8">
      <c r="B37" s="1" t="s">
        <v>2016</v>
      </c>
      <c r="C37" s="15" t="s">
        <v>208</v>
      </c>
      <c r="D37" s="1" t="s">
        <v>232</v>
      </c>
      <c r="E37" s="1" t="s">
        <v>434</v>
      </c>
      <c r="F37" s="4">
        <v>6680</v>
      </c>
      <c r="G37" s="4">
        <v>183.12</v>
      </c>
      <c r="H37" s="4">
        <v>2.5499999999999998</v>
      </c>
    </row>
    <row r="38" spans="2:8">
      <c r="B38" s="1" t="s">
        <v>2170</v>
      </c>
      <c r="C38" s="15" t="s">
        <v>208</v>
      </c>
      <c r="D38" s="1" t="s">
        <v>225</v>
      </c>
      <c r="E38" s="1" t="s">
        <v>435</v>
      </c>
      <c r="F38" s="4">
        <v>8401</v>
      </c>
      <c r="G38" s="4">
        <v>181.66</v>
      </c>
      <c r="H38" s="4">
        <v>2.5299999999999998</v>
      </c>
    </row>
    <row r="39" spans="2:8">
      <c r="B39" s="1" t="s">
        <v>1684</v>
      </c>
      <c r="C39" s="15" t="s">
        <v>208</v>
      </c>
      <c r="D39" s="1" t="s">
        <v>243</v>
      </c>
      <c r="E39" s="1" t="s">
        <v>339</v>
      </c>
      <c r="F39" s="4">
        <v>55289</v>
      </c>
      <c r="G39" s="4">
        <v>180.68</v>
      </c>
      <c r="H39" s="4">
        <v>2.52</v>
      </c>
    </row>
    <row r="40" spans="2:8">
      <c r="B40" s="1" t="s">
        <v>2110</v>
      </c>
      <c r="C40" s="15" t="s">
        <v>208</v>
      </c>
      <c r="D40" s="1" t="s">
        <v>251</v>
      </c>
      <c r="E40" s="1" t="s">
        <v>436</v>
      </c>
      <c r="F40" s="4">
        <v>9286</v>
      </c>
      <c r="G40" s="4">
        <v>178.91</v>
      </c>
      <c r="H40" s="4">
        <v>2.4900000000000002</v>
      </c>
    </row>
    <row r="41" spans="2:8">
      <c r="B41" s="1" t="s">
        <v>2196</v>
      </c>
      <c r="C41" s="15" t="s">
        <v>208</v>
      </c>
      <c r="D41" s="1" t="s">
        <v>437</v>
      </c>
      <c r="E41" s="1" t="s">
        <v>438</v>
      </c>
      <c r="F41" s="4">
        <v>16415</v>
      </c>
      <c r="G41" s="4">
        <v>167.52</v>
      </c>
      <c r="H41" s="4">
        <v>2.34</v>
      </c>
    </row>
    <row r="42" spans="2:8">
      <c r="B42" s="1" t="s">
        <v>2098</v>
      </c>
      <c r="C42" s="15" t="s">
        <v>208</v>
      </c>
      <c r="D42" s="1" t="s">
        <v>232</v>
      </c>
      <c r="E42" s="1" t="s">
        <v>439</v>
      </c>
      <c r="F42" s="4">
        <v>7946</v>
      </c>
      <c r="G42" s="4">
        <v>164.53</v>
      </c>
      <c r="H42" s="4">
        <v>2.29</v>
      </c>
    </row>
    <row r="43" spans="2:8">
      <c r="B43" s="1" t="s">
        <v>1677</v>
      </c>
      <c r="C43" s="15" t="s">
        <v>208</v>
      </c>
      <c r="D43" s="1" t="s">
        <v>227</v>
      </c>
      <c r="E43" s="1" t="s">
        <v>349</v>
      </c>
      <c r="F43" s="4">
        <v>28213</v>
      </c>
      <c r="G43" s="4">
        <v>161.34</v>
      </c>
      <c r="H43" s="4">
        <v>2.25</v>
      </c>
    </row>
    <row r="44" spans="2:8">
      <c r="B44" s="1" t="s">
        <v>2157</v>
      </c>
      <c r="C44" s="15" t="s">
        <v>208</v>
      </c>
      <c r="D44" s="1" t="s">
        <v>209</v>
      </c>
      <c r="E44" s="1" t="s">
        <v>440</v>
      </c>
      <c r="F44" s="4">
        <v>49079</v>
      </c>
      <c r="G44" s="4">
        <v>150.87</v>
      </c>
      <c r="H44" s="4">
        <v>2.1</v>
      </c>
    </row>
    <row r="45" spans="2:8">
      <c r="B45" s="2" t="s">
        <v>273</v>
      </c>
      <c r="C45" s="35"/>
      <c r="D45" s="2"/>
      <c r="E45" s="2"/>
      <c r="F45" s="10"/>
      <c r="G45" s="10">
        <f>SUM(G12:G44)</f>
        <v>6926.7400000000016</v>
      </c>
      <c r="H45" s="10">
        <f>SUM(H12:H44)</f>
        <v>96.57</v>
      </c>
    </row>
    <row r="46" spans="2:8">
      <c r="B46" s="6" t="s">
        <v>107</v>
      </c>
      <c r="C46" s="36" t="s">
        <v>108</v>
      </c>
      <c r="D46" s="6" t="s">
        <v>109</v>
      </c>
      <c r="E46" s="6" t="s">
        <v>110</v>
      </c>
      <c r="F46" s="8" t="s">
        <v>111</v>
      </c>
      <c r="G46" s="8" t="s">
        <v>112</v>
      </c>
      <c r="H46" s="8" t="s">
        <v>113</v>
      </c>
    </row>
    <row r="47" spans="2:8">
      <c r="B47" s="2" t="s">
        <v>114</v>
      </c>
    </row>
    <row r="48" spans="2:8">
      <c r="B48" s="2" t="s">
        <v>115</v>
      </c>
    </row>
    <row r="49" spans="2:8">
      <c r="B49" s="2" t="s">
        <v>441</v>
      </c>
    </row>
    <row r="50" spans="2:8">
      <c r="B50" s="1" t="s">
        <v>2154</v>
      </c>
      <c r="D50" s="1" t="s">
        <v>370</v>
      </c>
      <c r="E50" s="1" t="s">
        <v>3130</v>
      </c>
      <c r="F50" s="4">
        <v>8627</v>
      </c>
      <c r="G50" s="4">
        <v>2.5</v>
      </c>
      <c r="H50" s="4">
        <v>0.03</v>
      </c>
    </row>
    <row r="51" spans="2:8">
      <c r="B51" s="2" t="s">
        <v>384</v>
      </c>
      <c r="C51" s="35"/>
      <c r="D51" s="2"/>
      <c r="E51" s="2"/>
      <c r="F51" s="10"/>
      <c r="G51" s="10">
        <f>SUM(G46:G50)</f>
        <v>2.5</v>
      </c>
      <c r="H51" s="10">
        <f>SUM(H46:H50)</f>
        <v>0.03</v>
      </c>
    </row>
    <row r="52" spans="2:8">
      <c r="B52" s="2" t="s">
        <v>388</v>
      </c>
      <c r="C52" s="35"/>
      <c r="D52" s="2"/>
      <c r="E52" s="2"/>
      <c r="F52" s="10"/>
      <c r="G52" s="10">
        <v>287.38</v>
      </c>
      <c r="H52" s="10">
        <v>4.01</v>
      </c>
    </row>
    <row r="53" spans="2:8">
      <c r="B53" s="2" t="s">
        <v>186</v>
      </c>
      <c r="C53" s="35"/>
      <c r="D53" s="2"/>
      <c r="E53" s="2"/>
      <c r="F53" s="10"/>
      <c r="G53" s="10">
        <v>7216.62</v>
      </c>
      <c r="H53" s="10">
        <v>100.63</v>
      </c>
    </row>
    <row r="54" spans="2:8">
      <c r="B54" s="2" t="s">
        <v>187</v>
      </c>
      <c r="C54" s="35"/>
      <c r="D54" s="2"/>
      <c r="E54" s="2"/>
      <c r="F54" s="10"/>
      <c r="G54" s="10">
        <v>-44.875646499999561</v>
      </c>
      <c r="H54" s="10">
        <v>-0.62999999999999545</v>
      </c>
    </row>
    <row r="55" spans="2:8">
      <c r="B55" s="2" t="s">
        <v>188</v>
      </c>
      <c r="C55" s="35"/>
      <c r="D55" s="2"/>
      <c r="E55" s="2"/>
      <c r="F55" s="10"/>
      <c r="G55" s="10">
        <v>7171.7443535000002</v>
      </c>
      <c r="H55" s="10">
        <v>100</v>
      </c>
    </row>
    <row r="56" spans="2:8">
      <c r="B56" s="1" t="s">
        <v>189</v>
      </c>
    </row>
    <row r="57" spans="2:8">
      <c r="B57" s="1" t="s">
        <v>190</v>
      </c>
    </row>
    <row r="59" spans="2:8" ht="25.5">
      <c r="B59" s="11" t="s">
        <v>191</v>
      </c>
      <c r="C59" s="15" t="s">
        <v>192</v>
      </c>
    </row>
    <row r="60" spans="2:8">
      <c r="B60" s="2"/>
    </row>
    <row r="61" spans="2:8">
      <c r="B61" s="2" t="s">
        <v>193</v>
      </c>
    </row>
    <row r="62" spans="2:8">
      <c r="B62" s="2" t="s">
        <v>275</v>
      </c>
    </row>
    <row r="63" spans="2:8">
      <c r="B63" s="2" t="s">
        <v>194</v>
      </c>
    </row>
    <row r="64" spans="2:8">
      <c r="B64" s="2" t="s">
        <v>442</v>
      </c>
      <c r="C64" s="35"/>
    </row>
    <row r="65" spans="2:8">
      <c r="B65" s="2" t="s">
        <v>443</v>
      </c>
      <c r="C65" s="35"/>
    </row>
    <row r="66" spans="2:8">
      <c r="B66" s="2" t="s">
        <v>444</v>
      </c>
      <c r="C66" s="35"/>
    </row>
    <row r="67" spans="2:8">
      <c r="B67" s="2" t="s">
        <v>445</v>
      </c>
      <c r="C67" s="35"/>
    </row>
    <row r="68" spans="2:8">
      <c r="B68" s="2" t="s">
        <v>446</v>
      </c>
      <c r="C68" s="35"/>
    </row>
    <row r="69" spans="2:8">
      <c r="B69" s="2" t="s">
        <v>447</v>
      </c>
      <c r="C69" s="35"/>
    </row>
    <row r="70" spans="2:8">
      <c r="B70" s="2" t="s">
        <v>448</v>
      </c>
      <c r="C70" s="35"/>
    </row>
    <row r="71" spans="2:8">
      <c r="B71" s="2" t="s">
        <v>449</v>
      </c>
      <c r="C71" s="35"/>
    </row>
    <row r="72" spans="2:8" s="100" customFormat="1">
      <c r="B72" s="101" t="s">
        <v>2213</v>
      </c>
      <c r="C72" s="102"/>
      <c r="F72" s="103"/>
      <c r="G72" s="103"/>
      <c r="H72" s="103"/>
    </row>
    <row r="73" spans="2:8" s="100" customFormat="1">
      <c r="B73" s="101" t="s">
        <v>203</v>
      </c>
      <c r="C73" s="104"/>
      <c r="F73" s="103"/>
      <c r="G73" s="103"/>
      <c r="H73" s="103"/>
    </row>
    <row r="74" spans="2:8" s="100" customFormat="1">
      <c r="B74" s="101" t="s">
        <v>204</v>
      </c>
      <c r="C74" s="104"/>
      <c r="F74" s="103"/>
      <c r="G74" s="103"/>
      <c r="H74" s="103"/>
    </row>
  </sheetData>
  <mergeCells count="2">
    <mergeCell ref="B1:E1"/>
    <mergeCell ref="C3:C8"/>
  </mergeCells>
  <hyperlinks>
    <hyperlink ref="A1" location="Index!A1" display="Index" xr:uid="{BDCC3CE4-038B-4959-9C2E-2009916AAD93}"/>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4A35A-E800-47C5-A004-A2D2DA55B9D8}">
  <sheetPr codeName="Sheet65"/>
  <dimension ref="A1:I79"/>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28515625" style="1" bestFit="1" customWidth="1"/>
    <col min="263" max="263" width="18.140625" style="1" bestFit="1" customWidth="1"/>
    <col min="264"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28515625" style="1" bestFit="1" customWidth="1"/>
    <col min="519" max="519" width="18.140625" style="1" bestFit="1" customWidth="1"/>
    <col min="520"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28515625" style="1" bestFit="1" customWidth="1"/>
    <col min="16135" max="16135" width="18.140625" style="1" bestFit="1" customWidth="1"/>
    <col min="16136" max="16384" width="9.140625" style="1"/>
  </cols>
  <sheetData>
    <row r="1" spans="1:9">
      <c r="A1" s="3" t="s">
        <v>0</v>
      </c>
      <c r="B1" s="300" t="s">
        <v>1943</v>
      </c>
      <c r="C1" s="300"/>
      <c r="D1" s="300"/>
      <c r="E1" s="300"/>
    </row>
    <row r="2" spans="1:9" ht="13.5" thickBot="1"/>
    <row r="3" spans="1:9" ht="15">
      <c r="B3" s="106" t="s">
        <v>2355</v>
      </c>
      <c r="C3" s="319"/>
    </row>
    <row r="4" spans="1:9" ht="15">
      <c r="B4" s="108" t="s">
        <v>2356</v>
      </c>
      <c r="C4" s="320"/>
    </row>
    <row r="5" spans="1:9" ht="15">
      <c r="B5" s="108"/>
      <c r="C5" s="320"/>
    </row>
    <row r="6" spans="1:9" ht="15">
      <c r="B6" s="108" t="s">
        <v>2235</v>
      </c>
      <c r="C6" s="320"/>
    </row>
    <row r="7" spans="1:9" ht="15">
      <c r="B7" s="108" t="s">
        <v>2357</v>
      </c>
      <c r="C7" s="320"/>
    </row>
    <row r="8" spans="1:9" ht="45.75" thickBot="1">
      <c r="B8" s="109" t="s">
        <v>2358</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1706</v>
      </c>
      <c r="C15" s="15" t="s">
        <v>208</v>
      </c>
      <c r="D15" s="1" t="s">
        <v>209</v>
      </c>
      <c r="E15" s="1" t="s">
        <v>210</v>
      </c>
      <c r="F15" s="4">
        <v>378500</v>
      </c>
      <c r="G15" s="4">
        <v>2508.5100000000002</v>
      </c>
      <c r="H15" s="4">
        <v>7.17</v>
      </c>
    </row>
    <row r="16" spans="1:9">
      <c r="B16" s="1" t="s">
        <v>1705</v>
      </c>
      <c r="C16" s="15" t="s">
        <v>208</v>
      </c>
      <c r="D16" s="1" t="s">
        <v>211</v>
      </c>
      <c r="E16" s="1" t="s">
        <v>212</v>
      </c>
      <c r="F16" s="4">
        <v>113600</v>
      </c>
      <c r="G16" s="4">
        <v>2454.1</v>
      </c>
      <c r="H16" s="4">
        <v>7.01</v>
      </c>
    </row>
    <row r="17" spans="2:8">
      <c r="B17" s="1" t="s">
        <v>1704</v>
      </c>
      <c r="C17" s="15" t="s">
        <v>208</v>
      </c>
      <c r="D17" s="1" t="s">
        <v>209</v>
      </c>
      <c r="E17" s="1" t="s">
        <v>213</v>
      </c>
      <c r="F17" s="4">
        <v>153000</v>
      </c>
      <c r="G17" s="4">
        <v>2319.25</v>
      </c>
      <c r="H17" s="4">
        <v>6.63</v>
      </c>
    </row>
    <row r="18" spans="2:8">
      <c r="B18" s="1" t="s">
        <v>1702</v>
      </c>
      <c r="C18" s="15" t="s">
        <v>208</v>
      </c>
      <c r="D18" s="1" t="s">
        <v>214</v>
      </c>
      <c r="E18" s="1" t="s">
        <v>215</v>
      </c>
      <c r="F18" s="4">
        <v>97000</v>
      </c>
      <c r="G18" s="4">
        <v>1351.94</v>
      </c>
      <c r="H18" s="4">
        <v>3.86</v>
      </c>
    </row>
    <row r="19" spans="2:8">
      <c r="B19" s="1" t="s">
        <v>1701</v>
      </c>
      <c r="C19" s="15" t="s">
        <v>208</v>
      </c>
      <c r="D19" s="1" t="s">
        <v>209</v>
      </c>
      <c r="E19" s="1" t="s">
        <v>217</v>
      </c>
      <c r="F19" s="4">
        <v>65000</v>
      </c>
      <c r="G19" s="4">
        <v>1175.01</v>
      </c>
      <c r="H19" s="4">
        <v>3.36</v>
      </c>
    </row>
    <row r="20" spans="2:8">
      <c r="B20" s="1" t="s">
        <v>1695</v>
      </c>
      <c r="C20" s="15" t="s">
        <v>208</v>
      </c>
      <c r="D20" s="1" t="s">
        <v>232</v>
      </c>
      <c r="E20" s="1" t="s">
        <v>233</v>
      </c>
      <c r="F20" s="4">
        <v>20800</v>
      </c>
      <c r="G20" s="4">
        <v>1104.3</v>
      </c>
      <c r="H20" s="4">
        <v>3.16</v>
      </c>
    </row>
    <row r="21" spans="2:8">
      <c r="B21" s="1" t="s">
        <v>1699</v>
      </c>
      <c r="C21" s="15" t="s">
        <v>208</v>
      </c>
      <c r="D21" s="1" t="s">
        <v>218</v>
      </c>
      <c r="E21" s="1" t="s">
        <v>334</v>
      </c>
      <c r="F21" s="4">
        <v>103700</v>
      </c>
      <c r="G21" s="4">
        <v>1083.67</v>
      </c>
      <c r="H21" s="4">
        <v>3.1</v>
      </c>
    </row>
    <row r="22" spans="2:8">
      <c r="B22" s="1" t="s">
        <v>1703</v>
      </c>
      <c r="C22" s="15" t="s">
        <v>208</v>
      </c>
      <c r="D22" s="1" t="s">
        <v>214</v>
      </c>
      <c r="E22" s="1" t="s">
        <v>216</v>
      </c>
      <c r="F22" s="4">
        <v>33500</v>
      </c>
      <c r="G22" s="4">
        <v>1058.32</v>
      </c>
      <c r="H22" s="4">
        <v>3.02</v>
      </c>
    </row>
    <row r="23" spans="2:8">
      <c r="B23" s="1" t="s">
        <v>1700</v>
      </c>
      <c r="C23" s="15" t="s">
        <v>208</v>
      </c>
      <c r="D23" s="1" t="s">
        <v>227</v>
      </c>
      <c r="E23" s="1" t="s">
        <v>228</v>
      </c>
      <c r="F23" s="4">
        <v>488000</v>
      </c>
      <c r="G23" s="4">
        <v>1057.01</v>
      </c>
      <c r="H23" s="4">
        <v>3.02</v>
      </c>
    </row>
    <row r="24" spans="2:8">
      <c r="B24" s="1" t="s">
        <v>2197</v>
      </c>
      <c r="C24" s="15" t="s">
        <v>208</v>
      </c>
      <c r="D24" s="1" t="s">
        <v>251</v>
      </c>
      <c r="E24" s="1" t="s">
        <v>992</v>
      </c>
      <c r="F24" s="4">
        <v>145408</v>
      </c>
      <c r="G24" s="4">
        <v>1054.28</v>
      </c>
      <c r="H24" s="4">
        <v>3.01</v>
      </c>
    </row>
    <row r="25" spans="2:8">
      <c r="B25" s="1" t="s">
        <v>1697</v>
      </c>
      <c r="C25" s="15" t="s">
        <v>208</v>
      </c>
      <c r="D25" s="1" t="s">
        <v>214</v>
      </c>
      <c r="E25" s="1" t="s">
        <v>335</v>
      </c>
      <c r="F25" s="4">
        <v>110000</v>
      </c>
      <c r="G25" s="4">
        <v>1039.72</v>
      </c>
      <c r="H25" s="4">
        <v>2.97</v>
      </c>
    </row>
    <row r="26" spans="2:8">
      <c r="B26" s="1" t="s">
        <v>1693</v>
      </c>
      <c r="C26" s="15" t="s">
        <v>208</v>
      </c>
      <c r="D26" s="1" t="s">
        <v>251</v>
      </c>
      <c r="E26" s="1" t="s">
        <v>308</v>
      </c>
      <c r="F26" s="4">
        <v>53500</v>
      </c>
      <c r="G26" s="4">
        <v>895.72</v>
      </c>
      <c r="H26" s="4">
        <v>2.56</v>
      </c>
    </row>
    <row r="27" spans="2:8">
      <c r="B27" s="1" t="s">
        <v>1690</v>
      </c>
      <c r="C27" s="15" t="s">
        <v>208</v>
      </c>
      <c r="D27" s="1" t="s">
        <v>227</v>
      </c>
      <c r="E27" s="1" t="s">
        <v>272</v>
      </c>
      <c r="F27" s="4">
        <v>3260</v>
      </c>
      <c r="G27" s="4">
        <v>832.48</v>
      </c>
      <c r="H27" s="4">
        <v>2.38</v>
      </c>
    </row>
    <row r="28" spans="2:8">
      <c r="B28" s="1" t="s">
        <v>1684</v>
      </c>
      <c r="C28" s="15" t="s">
        <v>208</v>
      </c>
      <c r="D28" s="1" t="s">
        <v>243</v>
      </c>
      <c r="E28" s="1" t="s">
        <v>339</v>
      </c>
      <c r="F28" s="4">
        <v>250000</v>
      </c>
      <c r="G28" s="4">
        <v>817</v>
      </c>
      <c r="H28" s="4">
        <v>2.33</v>
      </c>
    </row>
    <row r="29" spans="2:8">
      <c r="B29" s="1" t="s">
        <v>715</v>
      </c>
      <c r="C29" s="15" t="s">
        <v>208</v>
      </c>
      <c r="D29" s="1" t="s">
        <v>227</v>
      </c>
      <c r="E29" s="1" t="s">
        <v>716</v>
      </c>
      <c r="F29" s="4">
        <v>150000</v>
      </c>
      <c r="G29" s="4">
        <v>786</v>
      </c>
      <c r="H29" s="4">
        <v>2.25</v>
      </c>
    </row>
    <row r="30" spans="2:8">
      <c r="B30" s="1" t="s">
        <v>1689</v>
      </c>
      <c r="C30" s="15" t="s">
        <v>208</v>
      </c>
      <c r="D30" s="1" t="s">
        <v>214</v>
      </c>
      <c r="E30" s="1" t="s">
        <v>340</v>
      </c>
      <c r="F30" s="4">
        <v>22358</v>
      </c>
      <c r="G30" s="4">
        <v>776.52</v>
      </c>
      <c r="H30" s="4">
        <v>2.2200000000000002</v>
      </c>
    </row>
    <row r="31" spans="2:8">
      <c r="B31" s="1" t="s">
        <v>1673</v>
      </c>
      <c r="C31" s="15" t="s">
        <v>208</v>
      </c>
      <c r="D31" s="1" t="s">
        <v>221</v>
      </c>
      <c r="E31" s="1" t="s">
        <v>222</v>
      </c>
      <c r="F31" s="4">
        <v>850</v>
      </c>
      <c r="G31" s="4">
        <v>710.95</v>
      </c>
      <c r="H31" s="4">
        <v>2.0299999999999998</v>
      </c>
    </row>
    <row r="32" spans="2:8">
      <c r="B32" s="1" t="s">
        <v>1698</v>
      </c>
      <c r="C32" s="15" t="s">
        <v>208</v>
      </c>
      <c r="D32" s="1" t="s">
        <v>209</v>
      </c>
      <c r="E32" s="1" t="s">
        <v>220</v>
      </c>
      <c r="F32" s="4">
        <v>93000</v>
      </c>
      <c r="G32" s="4">
        <v>698.15</v>
      </c>
      <c r="H32" s="4">
        <v>1.99</v>
      </c>
    </row>
    <row r="33" spans="2:8">
      <c r="B33" s="1" t="s">
        <v>1669</v>
      </c>
      <c r="C33" s="15" t="s">
        <v>208</v>
      </c>
      <c r="D33" s="1" t="s">
        <v>218</v>
      </c>
      <c r="E33" s="1" t="s">
        <v>219</v>
      </c>
      <c r="F33" s="4">
        <v>27000</v>
      </c>
      <c r="G33" s="4">
        <v>689.27</v>
      </c>
      <c r="H33" s="4">
        <v>1.97</v>
      </c>
    </row>
    <row r="34" spans="2:8">
      <c r="B34" s="1" t="s">
        <v>2049</v>
      </c>
      <c r="C34" s="15" t="s">
        <v>208</v>
      </c>
      <c r="D34" s="1" t="s">
        <v>241</v>
      </c>
      <c r="E34" s="1" t="s">
        <v>521</v>
      </c>
      <c r="F34" s="4">
        <v>72000</v>
      </c>
      <c r="G34" s="4">
        <v>671.83</v>
      </c>
      <c r="H34" s="4">
        <v>1.92</v>
      </c>
    </row>
    <row r="35" spans="2:8">
      <c r="B35" s="1" t="s">
        <v>1687</v>
      </c>
      <c r="C35" s="15" t="s">
        <v>208</v>
      </c>
      <c r="D35" s="1" t="s">
        <v>241</v>
      </c>
      <c r="E35" s="1" t="s">
        <v>269</v>
      </c>
      <c r="F35" s="4">
        <v>92500</v>
      </c>
      <c r="G35" s="4">
        <v>615.96</v>
      </c>
      <c r="H35" s="4">
        <v>1.76</v>
      </c>
    </row>
    <row r="36" spans="2:8">
      <c r="B36" s="1" t="s">
        <v>1682</v>
      </c>
      <c r="C36" s="15" t="s">
        <v>208</v>
      </c>
      <c r="D36" s="1" t="s">
        <v>266</v>
      </c>
      <c r="E36" s="1" t="s">
        <v>341</v>
      </c>
      <c r="F36" s="4">
        <v>13750</v>
      </c>
      <c r="G36" s="4">
        <v>597.5</v>
      </c>
      <c r="H36" s="4">
        <v>1.71</v>
      </c>
    </row>
    <row r="37" spans="2:8">
      <c r="B37" s="1" t="s">
        <v>1688</v>
      </c>
      <c r="C37" s="15" t="s">
        <v>208</v>
      </c>
      <c r="D37" s="1" t="s">
        <v>225</v>
      </c>
      <c r="E37" s="1" t="s">
        <v>226</v>
      </c>
      <c r="F37" s="4">
        <v>37000</v>
      </c>
      <c r="G37" s="4">
        <v>590.61</v>
      </c>
      <c r="H37" s="4">
        <v>1.69</v>
      </c>
    </row>
    <row r="38" spans="2:8">
      <c r="B38" s="1" t="s">
        <v>2151</v>
      </c>
      <c r="C38" s="15" t="s">
        <v>208</v>
      </c>
      <c r="D38" s="1" t="s">
        <v>249</v>
      </c>
      <c r="E38" s="1" t="s">
        <v>790</v>
      </c>
      <c r="F38" s="4">
        <v>96140</v>
      </c>
      <c r="G38" s="4">
        <v>578.23</v>
      </c>
      <c r="H38" s="4">
        <v>1.65</v>
      </c>
    </row>
    <row r="39" spans="2:8">
      <c r="B39" s="1" t="s">
        <v>2119</v>
      </c>
      <c r="C39" s="15" t="s">
        <v>208</v>
      </c>
      <c r="D39" s="1" t="s">
        <v>225</v>
      </c>
      <c r="E39" s="1" t="s">
        <v>237</v>
      </c>
      <c r="F39" s="4">
        <v>280000</v>
      </c>
      <c r="G39" s="4">
        <v>567.98</v>
      </c>
      <c r="H39" s="4">
        <v>1.62</v>
      </c>
    </row>
    <row r="40" spans="2:8">
      <c r="B40" s="1" t="s">
        <v>1686</v>
      </c>
      <c r="C40" s="15" t="s">
        <v>208</v>
      </c>
      <c r="D40" s="1" t="s">
        <v>225</v>
      </c>
      <c r="E40" s="1" t="s">
        <v>345</v>
      </c>
      <c r="F40" s="4">
        <v>55000</v>
      </c>
      <c r="G40" s="4">
        <v>554.02</v>
      </c>
      <c r="H40" s="4">
        <v>1.58</v>
      </c>
    </row>
    <row r="41" spans="2:8">
      <c r="B41" s="1" t="s">
        <v>2102</v>
      </c>
      <c r="C41" s="15" t="s">
        <v>208</v>
      </c>
      <c r="D41" s="1" t="s">
        <v>232</v>
      </c>
      <c r="E41" s="1" t="s">
        <v>599</v>
      </c>
      <c r="F41" s="4">
        <v>9300</v>
      </c>
      <c r="G41" s="4">
        <v>550.55999999999995</v>
      </c>
      <c r="H41" s="4">
        <v>1.57</v>
      </c>
    </row>
    <row r="42" spans="2:8">
      <c r="B42" s="1" t="s">
        <v>1691</v>
      </c>
      <c r="C42" s="15" t="s">
        <v>208</v>
      </c>
      <c r="D42" s="1" t="s">
        <v>227</v>
      </c>
      <c r="E42" s="1" t="s">
        <v>258</v>
      </c>
      <c r="F42" s="4">
        <v>79000</v>
      </c>
      <c r="G42" s="4">
        <v>524.44000000000005</v>
      </c>
      <c r="H42" s="4">
        <v>1.5</v>
      </c>
    </row>
    <row r="43" spans="2:8">
      <c r="B43" s="1" t="s">
        <v>2132</v>
      </c>
      <c r="C43" s="15" t="s">
        <v>208</v>
      </c>
      <c r="D43" s="1" t="s">
        <v>227</v>
      </c>
      <c r="E43" s="1" t="s">
        <v>313</v>
      </c>
      <c r="F43" s="4">
        <v>15700</v>
      </c>
      <c r="G43" s="4">
        <v>520.73</v>
      </c>
      <c r="H43" s="4">
        <v>1.49</v>
      </c>
    </row>
    <row r="44" spans="2:8">
      <c r="B44" s="1" t="s">
        <v>1696</v>
      </c>
      <c r="C44" s="15" t="s">
        <v>208</v>
      </c>
      <c r="D44" s="1" t="s">
        <v>321</v>
      </c>
      <c r="E44" s="1" t="s">
        <v>336</v>
      </c>
      <c r="F44" s="4">
        <v>225000</v>
      </c>
      <c r="G44" s="4">
        <v>507.71</v>
      </c>
      <c r="H44" s="4">
        <v>1.45</v>
      </c>
    </row>
    <row r="45" spans="2:8">
      <c r="B45" s="1" t="s">
        <v>343</v>
      </c>
      <c r="C45" s="15" t="s">
        <v>208</v>
      </c>
      <c r="D45" s="1" t="s">
        <v>209</v>
      </c>
      <c r="E45" s="1" t="s">
        <v>344</v>
      </c>
      <c r="F45" s="4">
        <v>100000</v>
      </c>
      <c r="G45" s="4">
        <v>424.35</v>
      </c>
      <c r="H45" s="4">
        <v>1.21</v>
      </c>
    </row>
    <row r="46" spans="2:8">
      <c r="B46" s="1" t="s">
        <v>1995</v>
      </c>
      <c r="C46" s="15" t="s">
        <v>208</v>
      </c>
      <c r="D46" s="1" t="s">
        <v>299</v>
      </c>
      <c r="E46" s="1" t="s">
        <v>485</v>
      </c>
      <c r="F46" s="4">
        <v>12800</v>
      </c>
      <c r="G46" s="4">
        <v>405.6</v>
      </c>
      <c r="H46" s="4">
        <v>1.1599999999999999</v>
      </c>
    </row>
    <row r="47" spans="2:8">
      <c r="B47" s="1" t="s">
        <v>616</v>
      </c>
      <c r="C47" s="15" t="s">
        <v>208</v>
      </c>
      <c r="D47" s="1" t="s">
        <v>311</v>
      </c>
      <c r="E47" s="1" t="s">
        <v>617</v>
      </c>
      <c r="F47" s="4">
        <v>250000</v>
      </c>
      <c r="G47" s="4">
        <v>377</v>
      </c>
      <c r="H47" s="4">
        <v>1.08</v>
      </c>
    </row>
    <row r="48" spans="2:8">
      <c r="B48" s="1" t="s">
        <v>2053</v>
      </c>
      <c r="C48" s="15" t="s">
        <v>208</v>
      </c>
      <c r="D48" s="1" t="s">
        <v>232</v>
      </c>
      <c r="E48" s="1" t="s">
        <v>465</v>
      </c>
      <c r="F48" s="4">
        <v>39000</v>
      </c>
      <c r="G48" s="4">
        <v>370.25</v>
      </c>
      <c r="H48" s="4">
        <v>1.06</v>
      </c>
    </row>
    <row r="49" spans="2:8">
      <c r="B49" s="1" t="s">
        <v>1676</v>
      </c>
      <c r="C49" s="15" t="s">
        <v>208</v>
      </c>
      <c r="D49" s="1" t="s">
        <v>241</v>
      </c>
      <c r="E49" s="1" t="s">
        <v>242</v>
      </c>
      <c r="F49" s="4">
        <v>25000</v>
      </c>
      <c r="G49" s="4">
        <v>367.98</v>
      </c>
      <c r="H49" s="4">
        <v>1.05</v>
      </c>
    </row>
    <row r="50" spans="2:8">
      <c r="B50" s="1" t="s">
        <v>1671</v>
      </c>
      <c r="C50" s="15" t="s">
        <v>208</v>
      </c>
      <c r="D50" s="1" t="s">
        <v>214</v>
      </c>
      <c r="E50" s="1" t="s">
        <v>231</v>
      </c>
      <c r="F50" s="4">
        <v>14900</v>
      </c>
      <c r="G50" s="4">
        <v>356.76</v>
      </c>
      <c r="H50" s="4">
        <v>1.02</v>
      </c>
    </row>
    <row r="51" spans="2:8">
      <c r="B51" s="1" t="s">
        <v>2170</v>
      </c>
      <c r="C51" s="15" t="s">
        <v>208</v>
      </c>
      <c r="D51" s="1" t="s">
        <v>225</v>
      </c>
      <c r="E51" s="1" t="s">
        <v>435</v>
      </c>
      <c r="F51" s="4">
        <v>16400</v>
      </c>
      <c r="G51" s="4">
        <v>354.63</v>
      </c>
      <c r="H51" s="4">
        <v>1.01</v>
      </c>
    </row>
    <row r="52" spans="2:8">
      <c r="B52" s="1" t="s">
        <v>2019</v>
      </c>
      <c r="C52" s="15" t="s">
        <v>208</v>
      </c>
      <c r="D52" s="1" t="s">
        <v>282</v>
      </c>
      <c r="E52" s="1" t="s">
        <v>771</v>
      </c>
      <c r="F52" s="4">
        <v>60000</v>
      </c>
      <c r="G52" s="4">
        <v>324.99</v>
      </c>
      <c r="H52" s="4">
        <v>0.93</v>
      </c>
    </row>
    <row r="53" spans="2:8">
      <c r="B53" s="1" t="s">
        <v>2140</v>
      </c>
      <c r="C53" s="15" t="s">
        <v>208</v>
      </c>
      <c r="D53" s="1" t="s">
        <v>266</v>
      </c>
      <c r="E53" s="1" t="s">
        <v>525</v>
      </c>
      <c r="F53" s="4">
        <v>38000</v>
      </c>
      <c r="G53" s="4">
        <v>323.63</v>
      </c>
      <c r="H53" s="4">
        <v>0.92</v>
      </c>
    </row>
    <row r="54" spans="2:8">
      <c r="B54" s="1" t="s">
        <v>2035</v>
      </c>
      <c r="C54" s="15" t="s">
        <v>208</v>
      </c>
      <c r="D54" s="1" t="s">
        <v>249</v>
      </c>
      <c r="E54" s="1" t="s">
        <v>822</v>
      </c>
      <c r="F54" s="4">
        <v>10300</v>
      </c>
      <c r="G54" s="4">
        <v>307.16000000000003</v>
      </c>
      <c r="H54" s="4">
        <v>0.88</v>
      </c>
    </row>
    <row r="55" spans="2:8">
      <c r="B55" s="1" t="s">
        <v>1675</v>
      </c>
      <c r="C55" s="15" t="s">
        <v>208</v>
      </c>
      <c r="D55" s="1" t="s">
        <v>263</v>
      </c>
      <c r="E55" s="1" t="s">
        <v>264</v>
      </c>
      <c r="F55" s="4">
        <v>5000</v>
      </c>
      <c r="G55" s="4">
        <v>264.86</v>
      </c>
      <c r="H55" s="4">
        <v>0.76</v>
      </c>
    </row>
    <row r="56" spans="2:8">
      <c r="B56" s="2" t="s">
        <v>273</v>
      </c>
      <c r="C56" s="35"/>
      <c r="D56" s="2"/>
      <c r="E56" s="2"/>
      <c r="F56" s="10"/>
      <c r="G56" s="10">
        <f>SUM(G12:G55)</f>
        <v>32568.980000000003</v>
      </c>
      <c r="H56" s="10">
        <f>SUM(H12:H55)</f>
        <v>93.06</v>
      </c>
    </row>
    <row r="57" spans="2:8">
      <c r="B57" s="2" t="s">
        <v>274</v>
      </c>
      <c r="C57" s="35"/>
      <c r="D57" s="2"/>
      <c r="E57" s="2"/>
      <c r="F57" s="10"/>
      <c r="G57" s="10">
        <v>2188.5100000000002</v>
      </c>
      <c r="H57" s="10">
        <v>6.25</v>
      </c>
    </row>
    <row r="58" spans="2:8">
      <c r="B58" s="2" t="s">
        <v>186</v>
      </c>
      <c r="C58" s="35"/>
      <c r="D58" s="2"/>
      <c r="E58" s="2"/>
      <c r="F58" s="10"/>
      <c r="G58" s="10">
        <v>34757.49</v>
      </c>
      <c r="H58" s="10">
        <v>99.31</v>
      </c>
    </row>
    <row r="59" spans="2:8">
      <c r="B59" s="2" t="s">
        <v>325</v>
      </c>
      <c r="C59" s="35"/>
      <c r="D59" s="2"/>
      <c r="E59" s="2"/>
      <c r="F59" s="10"/>
      <c r="G59" s="10">
        <v>240.456059189999</v>
      </c>
      <c r="H59" s="10">
        <v>0.68999999999999773</v>
      </c>
    </row>
    <row r="60" spans="2:8">
      <c r="B60" s="2" t="s">
        <v>188</v>
      </c>
      <c r="C60" s="35"/>
      <c r="D60" s="2"/>
      <c r="E60" s="2"/>
      <c r="F60" s="10"/>
      <c r="G60" s="10">
        <v>34997.946059189999</v>
      </c>
      <c r="H60" s="10">
        <v>100</v>
      </c>
    </row>
    <row r="61" spans="2:8">
      <c r="B61" s="1" t="s">
        <v>189</v>
      </c>
    </row>
    <row r="62" spans="2:8">
      <c r="B62" s="1" t="s">
        <v>190</v>
      </c>
    </row>
    <row r="64" spans="2:8" ht="25.5">
      <c r="B64" s="11" t="s">
        <v>191</v>
      </c>
      <c r="C64" s="15" t="s">
        <v>192</v>
      </c>
    </row>
    <row r="65" spans="2:8">
      <c r="B65" s="2"/>
    </row>
    <row r="66" spans="2:8">
      <c r="B66" s="2" t="s">
        <v>193</v>
      </c>
    </row>
    <row r="67" spans="2:8">
      <c r="B67" s="2" t="s">
        <v>275</v>
      </c>
    </row>
    <row r="68" spans="2:8">
      <c r="B68" s="2" t="s">
        <v>194</v>
      </c>
    </row>
    <row r="69" spans="2:8">
      <c r="B69" s="2" t="s">
        <v>993</v>
      </c>
      <c r="C69" s="35"/>
    </row>
    <row r="70" spans="2:8">
      <c r="B70" s="2" t="s">
        <v>994</v>
      </c>
      <c r="C70" s="35"/>
    </row>
    <row r="71" spans="2:8">
      <c r="B71" s="2" t="s">
        <v>995</v>
      </c>
      <c r="C71" s="35"/>
    </row>
    <row r="72" spans="2:8">
      <c r="B72" s="2" t="s">
        <v>996</v>
      </c>
      <c r="C72" s="35"/>
    </row>
    <row r="73" spans="2:8">
      <c r="B73" s="2" t="s">
        <v>997</v>
      </c>
      <c r="C73" s="35"/>
    </row>
    <row r="74" spans="2:8">
      <c r="B74" s="2" t="s">
        <v>998</v>
      </c>
      <c r="C74" s="35"/>
    </row>
    <row r="75" spans="2:8">
      <c r="B75" s="2" t="s">
        <v>999</v>
      </c>
      <c r="C75" s="35"/>
    </row>
    <row r="76" spans="2:8">
      <c r="B76" s="2" t="s">
        <v>1000</v>
      </c>
      <c r="C76" s="35"/>
    </row>
    <row r="77" spans="2:8" s="100" customFormat="1">
      <c r="B77" s="101" t="s">
        <v>2212</v>
      </c>
      <c r="C77" s="102"/>
      <c r="F77" s="103"/>
      <c r="G77" s="103"/>
      <c r="H77" s="103"/>
    </row>
    <row r="78" spans="2:8" s="100" customFormat="1">
      <c r="B78" s="101" t="s">
        <v>203</v>
      </c>
      <c r="C78" s="104"/>
      <c r="F78" s="103"/>
      <c r="G78" s="103"/>
      <c r="H78" s="103"/>
    </row>
    <row r="79" spans="2:8" s="100" customFormat="1">
      <c r="B79" s="101" t="s">
        <v>204</v>
      </c>
      <c r="C79" s="104"/>
      <c r="F79" s="103"/>
      <c r="G79" s="103"/>
      <c r="H79" s="103"/>
    </row>
  </sheetData>
  <mergeCells count="2">
    <mergeCell ref="B1:E1"/>
    <mergeCell ref="C3:C8"/>
  </mergeCells>
  <hyperlinks>
    <hyperlink ref="A1" location="Index!A1" display="Index" xr:uid="{A94577A7-96B8-4CDE-85EB-25001E2E0ECD}"/>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52178-07BB-46C4-95EE-A7EE42DA4234}">
  <sheetPr codeName="Sheet64"/>
  <dimension ref="A1:I81"/>
  <sheetViews>
    <sheetView workbookViewId="0">
      <selection activeCell="B1" sqref="B1:E1"/>
    </sheetView>
  </sheetViews>
  <sheetFormatPr defaultRowHeight="12.75"/>
  <cols>
    <col min="1" max="1" width="5.42578125" style="1" bestFit="1" customWidth="1"/>
    <col min="2" max="2" width="67" style="1" bestFit="1" customWidth="1"/>
    <col min="3" max="3" width="20.7109375" style="15"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67" style="1" bestFit="1" customWidth="1"/>
    <col min="259" max="259" width="13.140625" style="1" bestFit="1" customWidth="1"/>
    <col min="260" max="260" width="27.425781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67" style="1" bestFit="1" customWidth="1"/>
    <col min="515" max="515" width="13.140625" style="1" bestFit="1" customWidth="1"/>
    <col min="516" max="516" width="27.425781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67" style="1" bestFit="1" customWidth="1"/>
    <col min="771" max="771" width="13.140625" style="1" bestFit="1" customWidth="1"/>
    <col min="772" max="772" width="27.425781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67" style="1" bestFit="1" customWidth="1"/>
    <col min="1027" max="1027" width="13.140625" style="1" bestFit="1" customWidth="1"/>
    <col min="1028" max="1028" width="27.425781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67" style="1" bestFit="1" customWidth="1"/>
    <col min="1283" max="1283" width="13.140625" style="1" bestFit="1" customWidth="1"/>
    <col min="1284" max="1284" width="27.425781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67" style="1" bestFit="1" customWidth="1"/>
    <col min="1539" max="1539" width="13.140625" style="1" bestFit="1" customWidth="1"/>
    <col min="1540" max="1540" width="27.425781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67" style="1" bestFit="1" customWidth="1"/>
    <col min="1795" max="1795" width="13.140625" style="1" bestFit="1" customWidth="1"/>
    <col min="1796" max="1796" width="27.425781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67" style="1" bestFit="1" customWidth="1"/>
    <col min="2051" max="2051" width="13.140625" style="1" bestFit="1" customWidth="1"/>
    <col min="2052" max="2052" width="27.425781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67" style="1" bestFit="1" customWidth="1"/>
    <col min="2307" max="2307" width="13.140625" style="1" bestFit="1" customWidth="1"/>
    <col min="2308" max="2308" width="27.425781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67" style="1" bestFit="1" customWidth="1"/>
    <col min="2563" max="2563" width="13.140625" style="1" bestFit="1" customWidth="1"/>
    <col min="2564" max="2564" width="27.425781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67" style="1" bestFit="1" customWidth="1"/>
    <col min="2819" max="2819" width="13.140625" style="1" bestFit="1" customWidth="1"/>
    <col min="2820" max="2820" width="27.425781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67" style="1" bestFit="1" customWidth="1"/>
    <col min="3075" max="3075" width="13.140625" style="1" bestFit="1" customWidth="1"/>
    <col min="3076" max="3076" width="27.425781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67" style="1" bestFit="1" customWidth="1"/>
    <col min="3331" max="3331" width="13.140625" style="1" bestFit="1" customWidth="1"/>
    <col min="3332" max="3332" width="27.425781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67" style="1" bestFit="1" customWidth="1"/>
    <col min="3587" max="3587" width="13.140625" style="1" bestFit="1" customWidth="1"/>
    <col min="3588" max="3588" width="27.425781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67" style="1" bestFit="1" customWidth="1"/>
    <col min="3843" max="3843" width="13.140625" style="1" bestFit="1" customWidth="1"/>
    <col min="3844" max="3844" width="27.425781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67" style="1" bestFit="1" customWidth="1"/>
    <col min="4099" max="4099" width="13.140625" style="1" bestFit="1" customWidth="1"/>
    <col min="4100" max="4100" width="27.425781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67" style="1" bestFit="1" customWidth="1"/>
    <col min="4355" max="4355" width="13.140625" style="1" bestFit="1" customWidth="1"/>
    <col min="4356" max="4356" width="27.425781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67" style="1" bestFit="1" customWidth="1"/>
    <col min="4611" max="4611" width="13.140625" style="1" bestFit="1" customWidth="1"/>
    <col min="4612" max="4612" width="27.425781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67" style="1" bestFit="1" customWidth="1"/>
    <col min="4867" max="4867" width="13.140625" style="1" bestFit="1" customWidth="1"/>
    <col min="4868" max="4868" width="27.425781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67" style="1" bestFit="1" customWidth="1"/>
    <col min="5123" max="5123" width="13.140625" style="1" bestFit="1" customWidth="1"/>
    <col min="5124" max="5124" width="27.425781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67" style="1" bestFit="1" customWidth="1"/>
    <col min="5379" max="5379" width="13.140625" style="1" bestFit="1" customWidth="1"/>
    <col min="5380" max="5380" width="27.425781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67" style="1" bestFit="1" customWidth="1"/>
    <col min="5635" max="5635" width="13.140625" style="1" bestFit="1" customWidth="1"/>
    <col min="5636" max="5636" width="27.425781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67" style="1" bestFit="1" customWidth="1"/>
    <col min="5891" max="5891" width="13.140625" style="1" bestFit="1" customWidth="1"/>
    <col min="5892" max="5892" width="27.425781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67" style="1" bestFit="1" customWidth="1"/>
    <col min="6147" max="6147" width="13.140625" style="1" bestFit="1" customWidth="1"/>
    <col min="6148" max="6148" width="27.425781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67" style="1" bestFit="1" customWidth="1"/>
    <col min="6403" max="6403" width="13.140625" style="1" bestFit="1" customWidth="1"/>
    <col min="6404" max="6404" width="27.425781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67" style="1" bestFit="1" customWidth="1"/>
    <col min="6659" max="6659" width="13.140625" style="1" bestFit="1" customWidth="1"/>
    <col min="6660" max="6660" width="27.425781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67" style="1" bestFit="1" customWidth="1"/>
    <col min="6915" max="6915" width="13.140625" style="1" bestFit="1" customWidth="1"/>
    <col min="6916" max="6916" width="27.425781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67" style="1" bestFit="1" customWidth="1"/>
    <col min="7171" max="7171" width="13.140625" style="1" bestFit="1" customWidth="1"/>
    <col min="7172" max="7172" width="27.425781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67" style="1" bestFit="1" customWidth="1"/>
    <col min="7427" max="7427" width="13.140625" style="1" bestFit="1" customWidth="1"/>
    <col min="7428" max="7428" width="27.425781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67" style="1" bestFit="1" customWidth="1"/>
    <col min="7683" max="7683" width="13.140625" style="1" bestFit="1" customWidth="1"/>
    <col min="7684" max="7684" width="27.425781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67" style="1" bestFit="1" customWidth="1"/>
    <col min="7939" max="7939" width="13.140625" style="1" bestFit="1" customWidth="1"/>
    <col min="7940" max="7940" width="27.425781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67" style="1" bestFit="1" customWidth="1"/>
    <col min="8195" max="8195" width="13.140625" style="1" bestFit="1" customWidth="1"/>
    <col min="8196" max="8196" width="27.425781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67" style="1" bestFit="1" customWidth="1"/>
    <col min="8451" max="8451" width="13.140625" style="1" bestFit="1" customWidth="1"/>
    <col min="8452" max="8452" width="27.425781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67" style="1" bestFit="1" customWidth="1"/>
    <col min="8707" max="8707" width="13.140625" style="1" bestFit="1" customWidth="1"/>
    <col min="8708" max="8708" width="27.425781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67" style="1" bestFit="1" customWidth="1"/>
    <col min="8963" max="8963" width="13.140625" style="1" bestFit="1" customWidth="1"/>
    <col min="8964" max="8964" width="27.425781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67" style="1" bestFit="1" customWidth="1"/>
    <col min="9219" max="9219" width="13.140625" style="1" bestFit="1" customWidth="1"/>
    <col min="9220" max="9220" width="27.425781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67" style="1" bestFit="1" customWidth="1"/>
    <col min="9475" max="9475" width="13.140625" style="1" bestFit="1" customWidth="1"/>
    <col min="9476" max="9476" width="27.425781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67" style="1" bestFit="1" customWidth="1"/>
    <col min="9731" max="9731" width="13.140625" style="1" bestFit="1" customWidth="1"/>
    <col min="9732" max="9732" width="27.425781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67" style="1" bestFit="1" customWidth="1"/>
    <col min="9987" max="9987" width="13.140625" style="1" bestFit="1" customWidth="1"/>
    <col min="9988" max="9988" width="27.425781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67" style="1" bestFit="1" customWidth="1"/>
    <col min="10243" max="10243" width="13.140625" style="1" bestFit="1" customWidth="1"/>
    <col min="10244" max="10244" width="27.425781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67" style="1" bestFit="1" customWidth="1"/>
    <col min="10499" max="10499" width="13.140625" style="1" bestFit="1" customWidth="1"/>
    <col min="10500" max="10500" width="27.425781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67" style="1" bestFit="1" customWidth="1"/>
    <col min="10755" max="10755" width="13.140625" style="1" bestFit="1" customWidth="1"/>
    <col min="10756" max="10756" width="27.425781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67" style="1" bestFit="1" customWidth="1"/>
    <col min="11011" max="11011" width="13.140625" style="1" bestFit="1" customWidth="1"/>
    <col min="11012" max="11012" width="27.425781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67" style="1" bestFit="1" customWidth="1"/>
    <col min="11267" max="11267" width="13.140625" style="1" bestFit="1" customWidth="1"/>
    <col min="11268" max="11268" width="27.425781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67" style="1" bestFit="1" customWidth="1"/>
    <col min="11523" max="11523" width="13.140625" style="1" bestFit="1" customWidth="1"/>
    <col min="11524" max="11524" width="27.425781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67" style="1" bestFit="1" customWidth="1"/>
    <col min="11779" max="11779" width="13.140625" style="1" bestFit="1" customWidth="1"/>
    <col min="11780" max="11780" width="27.425781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67" style="1" bestFit="1" customWidth="1"/>
    <col min="12035" max="12035" width="13.140625" style="1" bestFit="1" customWidth="1"/>
    <col min="12036" max="12036" width="27.425781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67" style="1" bestFit="1" customWidth="1"/>
    <col min="12291" max="12291" width="13.140625" style="1" bestFit="1" customWidth="1"/>
    <col min="12292" max="12292" width="27.425781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67" style="1" bestFit="1" customWidth="1"/>
    <col min="12547" max="12547" width="13.140625" style="1" bestFit="1" customWidth="1"/>
    <col min="12548" max="12548" width="27.425781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67" style="1" bestFit="1" customWidth="1"/>
    <col min="12803" max="12803" width="13.140625" style="1" bestFit="1" customWidth="1"/>
    <col min="12804" max="12804" width="27.425781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67" style="1" bestFit="1" customWidth="1"/>
    <col min="13059" max="13059" width="13.140625" style="1" bestFit="1" customWidth="1"/>
    <col min="13060" max="13060" width="27.425781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67" style="1" bestFit="1" customWidth="1"/>
    <col min="13315" max="13315" width="13.140625" style="1" bestFit="1" customWidth="1"/>
    <col min="13316" max="13316" width="27.425781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67" style="1" bestFit="1" customWidth="1"/>
    <col min="13571" max="13571" width="13.140625" style="1" bestFit="1" customWidth="1"/>
    <col min="13572" max="13572" width="27.425781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67" style="1" bestFit="1" customWidth="1"/>
    <col min="13827" max="13827" width="13.140625" style="1" bestFit="1" customWidth="1"/>
    <col min="13828" max="13828" width="27.425781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67" style="1" bestFit="1" customWidth="1"/>
    <col min="14083" max="14083" width="13.140625" style="1" bestFit="1" customWidth="1"/>
    <col min="14084" max="14084" width="27.425781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67" style="1" bestFit="1" customWidth="1"/>
    <col min="14339" max="14339" width="13.140625" style="1" bestFit="1" customWidth="1"/>
    <col min="14340" max="14340" width="27.425781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67" style="1" bestFit="1" customWidth="1"/>
    <col min="14595" max="14595" width="13.140625" style="1" bestFit="1" customWidth="1"/>
    <col min="14596" max="14596" width="27.425781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67" style="1" bestFit="1" customWidth="1"/>
    <col min="14851" max="14851" width="13.140625" style="1" bestFit="1" customWidth="1"/>
    <col min="14852" max="14852" width="27.425781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67" style="1" bestFit="1" customWidth="1"/>
    <col min="15107" max="15107" width="13.140625" style="1" bestFit="1" customWidth="1"/>
    <col min="15108" max="15108" width="27.425781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67" style="1" bestFit="1" customWidth="1"/>
    <col min="15363" max="15363" width="13.140625" style="1" bestFit="1" customWidth="1"/>
    <col min="15364" max="15364" width="27.425781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67" style="1" bestFit="1" customWidth="1"/>
    <col min="15619" max="15619" width="13.140625" style="1" bestFit="1" customWidth="1"/>
    <col min="15620" max="15620" width="27.425781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67" style="1" bestFit="1" customWidth="1"/>
    <col min="15875" max="15875" width="13.140625" style="1" bestFit="1" customWidth="1"/>
    <col min="15876" max="15876" width="27.425781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67" style="1" bestFit="1" customWidth="1"/>
    <col min="16131" max="16131" width="13.140625" style="1" bestFit="1" customWidth="1"/>
    <col min="16132" max="16132" width="27.425781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00" t="s">
        <v>1942</v>
      </c>
      <c r="C1" s="300"/>
      <c r="D1" s="300"/>
      <c r="E1" s="300"/>
    </row>
    <row r="2" spans="1:9" ht="13.5" thickBot="1"/>
    <row r="3" spans="1:9" ht="15">
      <c r="B3" s="106" t="s">
        <v>2359</v>
      </c>
      <c r="C3" s="319"/>
    </row>
    <row r="4" spans="1:9" ht="15">
      <c r="B4" s="108" t="s">
        <v>2356</v>
      </c>
      <c r="C4" s="320"/>
    </row>
    <row r="5" spans="1:9" ht="15">
      <c r="B5" s="108"/>
      <c r="C5" s="320"/>
    </row>
    <row r="6" spans="1:9" ht="15">
      <c r="B6" s="108" t="s">
        <v>2235</v>
      </c>
      <c r="C6" s="320"/>
    </row>
    <row r="7" spans="1:9" ht="15">
      <c r="B7" s="108" t="s">
        <v>2357</v>
      </c>
      <c r="C7" s="320"/>
    </row>
    <row r="8" spans="1:9" ht="45.75" thickBot="1">
      <c r="B8" s="109" t="s">
        <v>2358</v>
      </c>
      <c r="C8" s="321"/>
    </row>
    <row r="10" spans="1:9">
      <c r="B10" s="1" t="s">
        <v>106</v>
      </c>
    </row>
    <row r="12" spans="1:9">
      <c r="B12" s="6" t="s">
        <v>107</v>
      </c>
      <c r="C12" s="36" t="s">
        <v>108</v>
      </c>
      <c r="D12" s="6" t="s">
        <v>205</v>
      </c>
      <c r="E12" s="6" t="s">
        <v>110</v>
      </c>
      <c r="F12" s="8" t="s">
        <v>111</v>
      </c>
      <c r="G12" s="8" t="s">
        <v>112</v>
      </c>
      <c r="H12" s="8" t="s">
        <v>113</v>
      </c>
      <c r="I12" s="2" t="s">
        <v>206</v>
      </c>
    </row>
    <row r="13" spans="1:9">
      <c r="B13" s="2" t="s">
        <v>207</v>
      </c>
    </row>
    <row r="14" spans="1:9">
      <c r="B14" s="2" t="s">
        <v>115</v>
      </c>
    </row>
    <row r="15" spans="1:9">
      <c r="B15" s="1" t="s">
        <v>1706</v>
      </c>
      <c r="C15" s="15" t="s">
        <v>208</v>
      </c>
      <c r="D15" s="1" t="s">
        <v>209</v>
      </c>
      <c r="E15" s="1" t="s">
        <v>210</v>
      </c>
      <c r="F15" s="4">
        <v>1108000</v>
      </c>
      <c r="G15" s="4">
        <v>7343.27</v>
      </c>
      <c r="H15" s="4">
        <v>7.19</v>
      </c>
    </row>
    <row r="16" spans="1:9">
      <c r="B16" s="1" t="s">
        <v>1705</v>
      </c>
      <c r="C16" s="15" t="s">
        <v>208</v>
      </c>
      <c r="D16" s="1" t="s">
        <v>211</v>
      </c>
      <c r="E16" s="1" t="s">
        <v>212</v>
      </c>
      <c r="F16" s="4">
        <v>327000</v>
      </c>
      <c r="G16" s="4">
        <v>7064.18</v>
      </c>
      <c r="H16" s="4">
        <v>6.92</v>
      </c>
    </row>
    <row r="17" spans="2:8">
      <c r="B17" s="1" t="s">
        <v>1704</v>
      </c>
      <c r="C17" s="15" t="s">
        <v>208</v>
      </c>
      <c r="D17" s="1" t="s">
        <v>209</v>
      </c>
      <c r="E17" s="1" t="s">
        <v>213</v>
      </c>
      <c r="F17" s="4">
        <v>438000</v>
      </c>
      <c r="G17" s="4">
        <v>6639.42</v>
      </c>
      <c r="H17" s="4">
        <v>6.5</v>
      </c>
    </row>
    <row r="18" spans="2:8">
      <c r="B18" s="1" t="s">
        <v>1702</v>
      </c>
      <c r="C18" s="15" t="s">
        <v>208</v>
      </c>
      <c r="D18" s="1" t="s">
        <v>214</v>
      </c>
      <c r="E18" s="1" t="s">
        <v>215</v>
      </c>
      <c r="F18" s="4">
        <v>277500</v>
      </c>
      <c r="G18" s="4">
        <v>3867.66</v>
      </c>
      <c r="H18" s="4">
        <v>3.79</v>
      </c>
    </row>
    <row r="19" spans="2:8">
      <c r="B19" s="1" t="s">
        <v>1701</v>
      </c>
      <c r="C19" s="15" t="s">
        <v>208</v>
      </c>
      <c r="D19" s="1" t="s">
        <v>209</v>
      </c>
      <c r="E19" s="1" t="s">
        <v>217</v>
      </c>
      <c r="F19" s="4">
        <v>188000</v>
      </c>
      <c r="G19" s="4">
        <v>3398.48</v>
      </c>
      <c r="H19" s="4">
        <v>3.33</v>
      </c>
    </row>
    <row r="20" spans="2:8">
      <c r="B20" s="1" t="s">
        <v>1695</v>
      </c>
      <c r="C20" s="15" t="s">
        <v>208</v>
      </c>
      <c r="D20" s="1" t="s">
        <v>232</v>
      </c>
      <c r="E20" s="1" t="s">
        <v>233</v>
      </c>
      <c r="F20" s="4">
        <v>59500</v>
      </c>
      <c r="G20" s="4">
        <v>3158.94</v>
      </c>
      <c r="H20" s="4">
        <v>3.09</v>
      </c>
    </row>
    <row r="21" spans="2:8">
      <c r="B21" s="1" t="s">
        <v>1699</v>
      </c>
      <c r="C21" s="15" t="s">
        <v>208</v>
      </c>
      <c r="D21" s="1" t="s">
        <v>218</v>
      </c>
      <c r="E21" s="1" t="s">
        <v>334</v>
      </c>
      <c r="F21" s="4">
        <v>300000</v>
      </c>
      <c r="G21" s="4">
        <v>3135</v>
      </c>
      <c r="H21" s="4">
        <v>3.07</v>
      </c>
    </row>
    <row r="22" spans="2:8">
      <c r="B22" s="1" t="s">
        <v>1703</v>
      </c>
      <c r="C22" s="15" t="s">
        <v>208</v>
      </c>
      <c r="D22" s="1" t="s">
        <v>214</v>
      </c>
      <c r="E22" s="1" t="s">
        <v>216</v>
      </c>
      <c r="F22" s="4">
        <v>98000</v>
      </c>
      <c r="G22" s="4">
        <v>3095.97</v>
      </c>
      <c r="H22" s="4">
        <v>3.03</v>
      </c>
    </row>
    <row r="23" spans="2:8">
      <c r="B23" s="1" t="s">
        <v>2197</v>
      </c>
      <c r="C23" s="15" t="s">
        <v>208</v>
      </c>
      <c r="D23" s="1" t="s">
        <v>251</v>
      </c>
      <c r="E23" s="1" t="s">
        <v>992</v>
      </c>
      <c r="F23" s="4">
        <v>424570</v>
      </c>
      <c r="G23" s="4">
        <v>3078.34</v>
      </c>
      <c r="H23" s="4">
        <v>3.01</v>
      </c>
    </row>
    <row r="24" spans="2:8">
      <c r="B24" s="1" t="s">
        <v>1697</v>
      </c>
      <c r="C24" s="15" t="s">
        <v>208</v>
      </c>
      <c r="D24" s="1" t="s">
        <v>214</v>
      </c>
      <c r="E24" s="1" t="s">
        <v>335</v>
      </c>
      <c r="F24" s="4">
        <v>320000</v>
      </c>
      <c r="G24" s="4">
        <v>3024.64</v>
      </c>
      <c r="H24" s="4">
        <v>2.96</v>
      </c>
    </row>
    <row r="25" spans="2:8">
      <c r="B25" s="1" t="s">
        <v>1700</v>
      </c>
      <c r="C25" s="15" t="s">
        <v>208</v>
      </c>
      <c r="D25" s="1" t="s">
        <v>227</v>
      </c>
      <c r="E25" s="1" t="s">
        <v>228</v>
      </c>
      <c r="F25" s="4">
        <v>1395000</v>
      </c>
      <c r="G25" s="4">
        <v>3021.57</v>
      </c>
      <c r="H25" s="4">
        <v>2.96</v>
      </c>
    </row>
    <row r="26" spans="2:8">
      <c r="B26" s="1" t="s">
        <v>1693</v>
      </c>
      <c r="C26" s="15" t="s">
        <v>208</v>
      </c>
      <c r="D26" s="1" t="s">
        <v>251</v>
      </c>
      <c r="E26" s="1" t="s">
        <v>308</v>
      </c>
      <c r="F26" s="4">
        <v>153500</v>
      </c>
      <c r="G26" s="4">
        <v>2569.9699999999998</v>
      </c>
      <c r="H26" s="4">
        <v>2.52</v>
      </c>
    </row>
    <row r="27" spans="2:8">
      <c r="B27" s="1" t="s">
        <v>2104</v>
      </c>
      <c r="C27" s="15" t="s">
        <v>208</v>
      </c>
      <c r="D27" s="1" t="s">
        <v>225</v>
      </c>
      <c r="E27" s="1" t="s">
        <v>615</v>
      </c>
      <c r="F27" s="4">
        <v>965000</v>
      </c>
      <c r="G27" s="4">
        <v>2470.88</v>
      </c>
      <c r="H27" s="4">
        <v>2.42</v>
      </c>
    </row>
    <row r="28" spans="2:8">
      <c r="B28" s="1" t="s">
        <v>1684</v>
      </c>
      <c r="C28" s="15" t="s">
        <v>208</v>
      </c>
      <c r="D28" s="1" t="s">
        <v>243</v>
      </c>
      <c r="E28" s="1" t="s">
        <v>339</v>
      </c>
      <c r="F28" s="4">
        <v>705000</v>
      </c>
      <c r="G28" s="4">
        <v>2303.94</v>
      </c>
      <c r="H28" s="4">
        <v>2.2599999999999998</v>
      </c>
    </row>
    <row r="29" spans="2:8">
      <c r="B29" s="1" t="s">
        <v>1690</v>
      </c>
      <c r="C29" s="15" t="s">
        <v>208</v>
      </c>
      <c r="D29" s="1" t="s">
        <v>227</v>
      </c>
      <c r="E29" s="1" t="s">
        <v>272</v>
      </c>
      <c r="F29" s="4">
        <v>9000</v>
      </c>
      <c r="G29" s="4">
        <v>2298.25</v>
      </c>
      <c r="H29" s="4">
        <v>2.25</v>
      </c>
    </row>
    <row r="30" spans="2:8">
      <c r="B30" s="1" t="s">
        <v>1689</v>
      </c>
      <c r="C30" s="15" t="s">
        <v>208</v>
      </c>
      <c r="D30" s="1" t="s">
        <v>214</v>
      </c>
      <c r="E30" s="1" t="s">
        <v>340</v>
      </c>
      <c r="F30" s="4">
        <v>61809</v>
      </c>
      <c r="G30" s="4">
        <v>2146.69</v>
      </c>
      <c r="H30" s="4">
        <v>2.1</v>
      </c>
    </row>
    <row r="31" spans="2:8">
      <c r="B31" s="1" t="s">
        <v>1673</v>
      </c>
      <c r="C31" s="15" t="s">
        <v>208</v>
      </c>
      <c r="D31" s="1" t="s">
        <v>221</v>
      </c>
      <c r="E31" s="1" t="s">
        <v>222</v>
      </c>
      <c r="F31" s="4">
        <v>2450</v>
      </c>
      <c r="G31" s="4">
        <v>2049.21</v>
      </c>
      <c r="H31" s="4">
        <v>2.0099999999999998</v>
      </c>
    </row>
    <row r="32" spans="2:8">
      <c r="B32" s="1" t="s">
        <v>1698</v>
      </c>
      <c r="C32" s="15" t="s">
        <v>208</v>
      </c>
      <c r="D32" s="1" t="s">
        <v>209</v>
      </c>
      <c r="E32" s="1" t="s">
        <v>220</v>
      </c>
      <c r="F32" s="4">
        <v>270000</v>
      </c>
      <c r="G32" s="4">
        <v>2026.89</v>
      </c>
      <c r="H32" s="4">
        <v>1.98</v>
      </c>
    </row>
    <row r="33" spans="2:8">
      <c r="B33" s="1" t="s">
        <v>1669</v>
      </c>
      <c r="C33" s="15" t="s">
        <v>208</v>
      </c>
      <c r="D33" s="1" t="s">
        <v>218</v>
      </c>
      <c r="E33" s="1" t="s">
        <v>219</v>
      </c>
      <c r="F33" s="4">
        <v>79000</v>
      </c>
      <c r="G33" s="4">
        <v>2016.75</v>
      </c>
      <c r="H33" s="4">
        <v>1.97</v>
      </c>
    </row>
    <row r="34" spans="2:8">
      <c r="B34" s="1" t="s">
        <v>2049</v>
      </c>
      <c r="C34" s="15" t="s">
        <v>208</v>
      </c>
      <c r="D34" s="1" t="s">
        <v>241</v>
      </c>
      <c r="E34" s="1" t="s">
        <v>521</v>
      </c>
      <c r="F34" s="4">
        <v>209500</v>
      </c>
      <c r="G34" s="4">
        <v>1954.84</v>
      </c>
      <c r="H34" s="4">
        <v>1.91</v>
      </c>
    </row>
    <row r="35" spans="2:8">
      <c r="B35" s="1" t="s">
        <v>2059</v>
      </c>
      <c r="C35" s="15" t="s">
        <v>208</v>
      </c>
      <c r="D35" s="1" t="s">
        <v>214</v>
      </c>
      <c r="E35" s="1" t="s">
        <v>234</v>
      </c>
      <c r="F35" s="4">
        <v>70750</v>
      </c>
      <c r="G35" s="4">
        <v>1799.14</v>
      </c>
      <c r="H35" s="4">
        <v>1.76</v>
      </c>
    </row>
    <row r="36" spans="2:8">
      <c r="B36" s="1" t="s">
        <v>1687</v>
      </c>
      <c r="C36" s="15" t="s">
        <v>208</v>
      </c>
      <c r="D36" s="1" t="s">
        <v>241</v>
      </c>
      <c r="E36" s="1" t="s">
        <v>269</v>
      </c>
      <c r="F36" s="4">
        <v>266000</v>
      </c>
      <c r="G36" s="4">
        <v>1771.29</v>
      </c>
      <c r="H36" s="4">
        <v>1.73</v>
      </c>
    </row>
    <row r="37" spans="2:8">
      <c r="B37" s="1" t="s">
        <v>1682</v>
      </c>
      <c r="C37" s="15" t="s">
        <v>208</v>
      </c>
      <c r="D37" s="1" t="s">
        <v>266</v>
      </c>
      <c r="E37" s="1" t="s">
        <v>341</v>
      </c>
      <c r="F37" s="4">
        <v>40100</v>
      </c>
      <c r="G37" s="4">
        <v>1742.53</v>
      </c>
      <c r="H37" s="4">
        <v>1.71</v>
      </c>
    </row>
    <row r="38" spans="2:8">
      <c r="B38" s="1" t="s">
        <v>715</v>
      </c>
      <c r="C38" s="15" t="s">
        <v>208</v>
      </c>
      <c r="D38" s="1" t="s">
        <v>227</v>
      </c>
      <c r="E38" s="1" t="s">
        <v>716</v>
      </c>
      <c r="F38" s="4">
        <v>330000</v>
      </c>
      <c r="G38" s="4">
        <v>1729.2</v>
      </c>
      <c r="H38" s="4">
        <v>1.69</v>
      </c>
    </row>
    <row r="39" spans="2:8">
      <c r="B39" s="1" t="s">
        <v>1688</v>
      </c>
      <c r="C39" s="15" t="s">
        <v>208</v>
      </c>
      <c r="D39" s="1" t="s">
        <v>225</v>
      </c>
      <c r="E39" s="1" t="s">
        <v>226</v>
      </c>
      <c r="F39" s="4">
        <v>107000</v>
      </c>
      <c r="G39" s="4">
        <v>1707.99</v>
      </c>
      <c r="H39" s="4">
        <v>1.67</v>
      </c>
    </row>
    <row r="40" spans="2:8">
      <c r="B40" s="1" t="s">
        <v>2151</v>
      </c>
      <c r="C40" s="15" t="s">
        <v>208</v>
      </c>
      <c r="D40" s="1" t="s">
        <v>249</v>
      </c>
      <c r="E40" s="1" t="s">
        <v>790</v>
      </c>
      <c r="F40" s="4">
        <v>279000</v>
      </c>
      <c r="G40" s="4">
        <v>1678.05</v>
      </c>
      <c r="H40" s="4">
        <v>1.64</v>
      </c>
    </row>
    <row r="41" spans="2:8">
      <c r="B41" s="1" t="s">
        <v>2066</v>
      </c>
      <c r="C41" s="15" t="s">
        <v>208</v>
      </c>
      <c r="D41" s="1" t="s">
        <v>218</v>
      </c>
      <c r="E41" s="1" t="s">
        <v>318</v>
      </c>
      <c r="F41" s="4">
        <v>2800000</v>
      </c>
      <c r="G41" s="4">
        <v>1594.6</v>
      </c>
      <c r="H41" s="4">
        <v>1.56</v>
      </c>
    </row>
    <row r="42" spans="2:8">
      <c r="B42" s="1" t="s">
        <v>1686</v>
      </c>
      <c r="C42" s="15" t="s">
        <v>208</v>
      </c>
      <c r="D42" s="1" t="s">
        <v>225</v>
      </c>
      <c r="E42" s="1" t="s">
        <v>345</v>
      </c>
      <c r="F42" s="4">
        <v>157000</v>
      </c>
      <c r="G42" s="4">
        <v>1581.46</v>
      </c>
      <c r="H42" s="4">
        <v>1.55</v>
      </c>
    </row>
    <row r="43" spans="2:8">
      <c r="B43" s="1" t="s">
        <v>2119</v>
      </c>
      <c r="C43" s="15" t="s">
        <v>208</v>
      </c>
      <c r="D43" s="1" t="s">
        <v>225</v>
      </c>
      <c r="E43" s="1" t="s">
        <v>237</v>
      </c>
      <c r="F43" s="4">
        <v>773511</v>
      </c>
      <c r="G43" s="4">
        <v>1569.07</v>
      </c>
      <c r="H43" s="4">
        <v>1.54</v>
      </c>
    </row>
    <row r="44" spans="2:8">
      <c r="B44" s="1" t="s">
        <v>1691</v>
      </c>
      <c r="C44" s="15" t="s">
        <v>208</v>
      </c>
      <c r="D44" s="1" t="s">
        <v>227</v>
      </c>
      <c r="E44" s="1" t="s">
        <v>258</v>
      </c>
      <c r="F44" s="4">
        <v>230000</v>
      </c>
      <c r="G44" s="4">
        <v>1526.86</v>
      </c>
      <c r="H44" s="4">
        <v>1.5</v>
      </c>
    </row>
    <row r="45" spans="2:8">
      <c r="B45" s="1" t="s">
        <v>1696</v>
      </c>
      <c r="C45" s="15" t="s">
        <v>208</v>
      </c>
      <c r="D45" s="1" t="s">
        <v>321</v>
      </c>
      <c r="E45" s="1" t="s">
        <v>336</v>
      </c>
      <c r="F45" s="4">
        <v>600000</v>
      </c>
      <c r="G45" s="4">
        <v>1353.9</v>
      </c>
      <c r="H45" s="4">
        <v>1.33</v>
      </c>
    </row>
    <row r="46" spans="2:8">
      <c r="B46" s="1" t="s">
        <v>343</v>
      </c>
      <c r="C46" s="15" t="s">
        <v>208</v>
      </c>
      <c r="D46" s="1" t="s">
        <v>209</v>
      </c>
      <c r="E46" s="1" t="s">
        <v>344</v>
      </c>
      <c r="F46" s="4">
        <v>290000</v>
      </c>
      <c r="G46" s="4">
        <v>1230.6199999999999</v>
      </c>
      <c r="H46" s="4">
        <v>1.2</v>
      </c>
    </row>
    <row r="47" spans="2:8">
      <c r="B47" s="1" t="s">
        <v>2132</v>
      </c>
      <c r="C47" s="15" t="s">
        <v>208</v>
      </c>
      <c r="D47" s="1" t="s">
        <v>227</v>
      </c>
      <c r="E47" s="1" t="s">
        <v>313</v>
      </c>
      <c r="F47" s="4">
        <v>36000</v>
      </c>
      <c r="G47" s="4">
        <v>1194.03</v>
      </c>
      <c r="H47" s="4">
        <v>1.17</v>
      </c>
    </row>
    <row r="48" spans="2:8">
      <c r="B48" s="1" t="s">
        <v>1995</v>
      </c>
      <c r="C48" s="15" t="s">
        <v>208</v>
      </c>
      <c r="D48" s="1" t="s">
        <v>299</v>
      </c>
      <c r="E48" s="1" t="s">
        <v>485</v>
      </c>
      <c r="F48" s="4">
        <v>36500</v>
      </c>
      <c r="G48" s="4">
        <v>1156.5899999999999</v>
      </c>
      <c r="H48" s="4">
        <v>1.1299999999999999</v>
      </c>
    </row>
    <row r="49" spans="2:8">
      <c r="B49" s="1" t="s">
        <v>2060</v>
      </c>
      <c r="C49" s="15" t="s">
        <v>208</v>
      </c>
      <c r="D49" s="1" t="s">
        <v>263</v>
      </c>
      <c r="E49" s="1" t="s">
        <v>411</v>
      </c>
      <c r="F49" s="4">
        <v>44000</v>
      </c>
      <c r="G49" s="4">
        <v>1150.58</v>
      </c>
      <c r="H49" s="4">
        <v>1.1299999999999999</v>
      </c>
    </row>
    <row r="50" spans="2:8">
      <c r="B50" s="1" t="s">
        <v>616</v>
      </c>
      <c r="C50" s="15" t="s">
        <v>208</v>
      </c>
      <c r="D50" s="1" t="s">
        <v>311</v>
      </c>
      <c r="E50" s="1" t="s">
        <v>617</v>
      </c>
      <c r="F50" s="4">
        <v>700000</v>
      </c>
      <c r="G50" s="4">
        <v>1055.5999999999999</v>
      </c>
      <c r="H50" s="4">
        <v>1.03</v>
      </c>
    </row>
    <row r="51" spans="2:8">
      <c r="B51" s="1" t="s">
        <v>2053</v>
      </c>
      <c r="C51" s="15" t="s">
        <v>208</v>
      </c>
      <c r="D51" s="1" t="s">
        <v>232</v>
      </c>
      <c r="E51" s="1" t="s">
        <v>465</v>
      </c>
      <c r="F51" s="4">
        <v>111000</v>
      </c>
      <c r="G51" s="4">
        <v>1053.78</v>
      </c>
      <c r="H51" s="4">
        <v>1.03</v>
      </c>
    </row>
    <row r="52" spans="2:8">
      <c r="B52" s="1" t="s">
        <v>1676</v>
      </c>
      <c r="C52" s="15" t="s">
        <v>208</v>
      </c>
      <c r="D52" s="1" t="s">
        <v>241</v>
      </c>
      <c r="E52" s="1" t="s">
        <v>242</v>
      </c>
      <c r="F52" s="4">
        <v>71000</v>
      </c>
      <c r="G52" s="4">
        <v>1045.05</v>
      </c>
      <c r="H52" s="4">
        <v>1.02</v>
      </c>
    </row>
    <row r="53" spans="2:8">
      <c r="B53" s="1" t="s">
        <v>1671</v>
      </c>
      <c r="C53" s="15" t="s">
        <v>208</v>
      </c>
      <c r="D53" s="1" t="s">
        <v>214</v>
      </c>
      <c r="E53" s="1" t="s">
        <v>231</v>
      </c>
      <c r="F53" s="4">
        <v>43000</v>
      </c>
      <c r="G53" s="4">
        <v>1029.57</v>
      </c>
      <c r="H53" s="4">
        <v>1.01</v>
      </c>
    </row>
    <row r="54" spans="2:8">
      <c r="B54" s="1" t="s">
        <v>2086</v>
      </c>
      <c r="C54" s="15" t="s">
        <v>208</v>
      </c>
      <c r="D54" s="1" t="s">
        <v>261</v>
      </c>
      <c r="E54" s="1" t="s">
        <v>262</v>
      </c>
      <c r="F54" s="4">
        <v>900000</v>
      </c>
      <c r="G54" s="4">
        <v>970.2</v>
      </c>
      <c r="H54" s="4">
        <v>0.95</v>
      </c>
    </row>
    <row r="55" spans="2:8">
      <c r="B55" s="1" t="s">
        <v>2019</v>
      </c>
      <c r="C55" s="15" t="s">
        <v>208</v>
      </c>
      <c r="D55" s="1" t="s">
        <v>282</v>
      </c>
      <c r="E55" s="1" t="s">
        <v>771</v>
      </c>
      <c r="F55" s="4">
        <v>165000</v>
      </c>
      <c r="G55" s="4">
        <v>893.72</v>
      </c>
      <c r="H55" s="4">
        <v>0.88</v>
      </c>
    </row>
    <row r="56" spans="2:8">
      <c r="B56" s="1" t="s">
        <v>2035</v>
      </c>
      <c r="C56" s="15" t="s">
        <v>208</v>
      </c>
      <c r="D56" s="1" t="s">
        <v>249</v>
      </c>
      <c r="E56" s="1" t="s">
        <v>822</v>
      </c>
      <c r="F56" s="4">
        <v>29500</v>
      </c>
      <c r="G56" s="4">
        <v>879.73</v>
      </c>
      <c r="H56" s="4">
        <v>0.86</v>
      </c>
    </row>
    <row r="57" spans="2:8">
      <c r="B57" s="1" t="s">
        <v>1677</v>
      </c>
      <c r="C57" s="15" t="s">
        <v>208</v>
      </c>
      <c r="D57" s="1" t="s">
        <v>227</v>
      </c>
      <c r="E57" s="1" t="s">
        <v>349</v>
      </c>
      <c r="F57" s="4">
        <v>140000</v>
      </c>
      <c r="G57" s="4">
        <v>800.59</v>
      </c>
      <c r="H57" s="4">
        <v>0.78</v>
      </c>
    </row>
    <row r="58" spans="2:8">
      <c r="B58" s="2" t="s">
        <v>273</v>
      </c>
      <c r="C58" s="35"/>
      <c r="D58" s="2"/>
      <c r="E58" s="2"/>
      <c r="F58" s="10"/>
      <c r="G58" s="10">
        <f>SUM(G12:G57)</f>
        <v>97179.040000000008</v>
      </c>
      <c r="H58" s="10">
        <f>SUM(H12:H57)</f>
        <v>95.14</v>
      </c>
    </row>
    <row r="59" spans="2:8">
      <c r="B59" s="2" t="s">
        <v>274</v>
      </c>
      <c r="C59" s="35"/>
      <c r="D59" s="2"/>
      <c r="E59" s="2"/>
      <c r="F59" s="10"/>
      <c r="G59" s="10">
        <v>4441.12</v>
      </c>
      <c r="H59" s="10">
        <v>4.3499999999999996</v>
      </c>
    </row>
    <row r="60" spans="2:8">
      <c r="B60" s="2" t="s">
        <v>186</v>
      </c>
      <c r="C60" s="35"/>
      <c r="D60" s="2"/>
      <c r="E60" s="2"/>
      <c r="F60" s="10"/>
      <c r="G60" s="10">
        <v>101620.15999999999</v>
      </c>
      <c r="H60" s="10">
        <v>99.51</v>
      </c>
    </row>
    <row r="61" spans="2:8">
      <c r="B61" s="2" t="s">
        <v>325</v>
      </c>
      <c r="C61" s="35"/>
      <c r="D61" s="2"/>
      <c r="E61" s="2"/>
      <c r="F61" s="10"/>
      <c r="G61" s="10">
        <v>506.49121130001276</v>
      </c>
      <c r="H61" s="10">
        <v>0.48999999999999488</v>
      </c>
    </row>
    <row r="62" spans="2:8">
      <c r="B62" s="2" t="s">
        <v>188</v>
      </c>
      <c r="C62" s="35"/>
      <c r="D62" s="2"/>
      <c r="E62" s="2"/>
      <c r="F62" s="10"/>
      <c r="G62" s="10">
        <v>102126.65121130001</v>
      </c>
      <c r="H62" s="10">
        <v>100</v>
      </c>
    </row>
    <row r="63" spans="2:8">
      <c r="B63" s="1" t="s">
        <v>189</v>
      </c>
    </row>
    <row r="64" spans="2:8">
      <c r="B64" s="1" t="s">
        <v>190</v>
      </c>
    </row>
    <row r="66" spans="2:8" ht="25.5">
      <c r="B66" s="11" t="s">
        <v>191</v>
      </c>
      <c r="C66" s="15" t="s">
        <v>192</v>
      </c>
    </row>
    <row r="67" spans="2:8">
      <c r="B67" s="2"/>
    </row>
    <row r="68" spans="2:8">
      <c r="B68" s="2" t="s">
        <v>193</v>
      </c>
    </row>
    <row r="69" spans="2:8">
      <c r="B69" s="2" t="s">
        <v>275</v>
      </c>
    </row>
    <row r="70" spans="2:8">
      <c r="B70" s="2" t="s">
        <v>194</v>
      </c>
    </row>
    <row r="71" spans="2:8">
      <c r="B71" s="2" t="s">
        <v>1001</v>
      </c>
      <c r="C71" s="35"/>
    </row>
    <row r="72" spans="2:8">
      <c r="B72" s="2" t="s">
        <v>1002</v>
      </c>
      <c r="C72" s="35"/>
    </row>
    <row r="73" spans="2:8">
      <c r="B73" s="2" t="s">
        <v>1003</v>
      </c>
      <c r="C73" s="35"/>
    </row>
    <row r="74" spans="2:8">
      <c r="B74" s="2" t="s">
        <v>1004</v>
      </c>
      <c r="C74" s="35"/>
    </row>
    <row r="75" spans="2:8">
      <c r="B75" s="2" t="s">
        <v>1005</v>
      </c>
      <c r="C75" s="35"/>
    </row>
    <row r="76" spans="2:8">
      <c r="B76" s="2" t="s">
        <v>1006</v>
      </c>
      <c r="C76" s="35"/>
    </row>
    <row r="77" spans="2:8">
      <c r="B77" s="2" t="s">
        <v>1007</v>
      </c>
      <c r="C77" s="35"/>
    </row>
    <row r="78" spans="2:8">
      <c r="B78" s="2" t="s">
        <v>1008</v>
      </c>
      <c r="C78" s="35"/>
    </row>
    <row r="79" spans="2:8" s="100" customFormat="1">
      <c r="B79" s="101" t="s">
        <v>2200</v>
      </c>
      <c r="C79" s="102"/>
      <c r="F79" s="103"/>
      <c r="G79" s="103"/>
      <c r="H79" s="103"/>
    </row>
    <row r="80" spans="2:8" s="100" customFormat="1">
      <c r="B80" s="101" t="s">
        <v>203</v>
      </c>
      <c r="C80" s="104"/>
      <c r="F80" s="103"/>
      <c r="G80" s="103"/>
      <c r="H80" s="103"/>
    </row>
    <row r="81" spans="2:8" s="100" customFormat="1">
      <c r="B81" s="101" t="s">
        <v>204</v>
      </c>
      <c r="C81" s="104"/>
      <c r="F81" s="103"/>
      <c r="G81" s="103"/>
      <c r="H81" s="103"/>
    </row>
  </sheetData>
  <mergeCells count="2">
    <mergeCell ref="B1:E1"/>
    <mergeCell ref="C3:C8"/>
  </mergeCells>
  <hyperlinks>
    <hyperlink ref="A1" location="Index!A1" display="Index" xr:uid="{25E946AE-AE15-4F68-82D9-EE583910780B}"/>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1A20-6AB4-4601-B8DE-B8EA2E1B5A98}">
  <dimension ref="A1:H52"/>
  <sheetViews>
    <sheetView workbookViewId="0">
      <selection activeCell="B1" sqref="B1:E1"/>
    </sheetView>
  </sheetViews>
  <sheetFormatPr defaultRowHeight="12.75"/>
  <cols>
    <col min="1" max="1" width="5.42578125" style="1" bestFit="1" customWidth="1"/>
    <col min="2" max="2" width="73.7109375" style="1" bestFit="1" customWidth="1"/>
    <col min="3" max="3" width="13.140625" style="15" bestFit="1"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73.7109375" style="1" bestFit="1" customWidth="1"/>
    <col min="259" max="259" width="13.140625" style="1" bestFit="1" customWidth="1"/>
    <col min="260" max="260" width="11.140625" style="1" bestFit="1" customWidth="1"/>
    <col min="261" max="261" width="14.28515625" style="1" bestFit="1" customWidth="1"/>
    <col min="262" max="262" width="10.28515625" style="1" bestFit="1" customWidth="1"/>
    <col min="263" max="263" width="18.140625" style="1" bestFit="1" customWidth="1"/>
    <col min="264" max="512" width="9.140625" style="1"/>
    <col min="513" max="513" width="5.42578125" style="1" bestFit="1" customWidth="1"/>
    <col min="514" max="514" width="73.7109375" style="1" bestFit="1" customWidth="1"/>
    <col min="515" max="515" width="13.140625" style="1" bestFit="1" customWidth="1"/>
    <col min="516" max="516" width="11.140625" style="1" bestFit="1" customWidth="1"/>
    <col min="517" max="517" width="14.28515625" style="1" bestFit="1" customWidth="1"/>
    <col min="518" max="518" width="10.28515625" style="1" bestFit="1" customWidth="1"/>
    <col min="519" max="519" width="18.140625" style="1" bestFit="1" customWidth="1"/>
    <col min="520" max="768" width="9.140625" style="1"/>
    <col min="769" max="769" width="5.42578125" style="1" bestFit="1" customWidth="1"/>
    <col min="770" max="770" width="73.7109375" style="1" bestFit="1" customWidth="1"/>
    <col min="771" max="771" width="13.140625" style="1" bestFit="1" customWidth="1"/>
    <col min="772" max="772" width="11.140625" style="1" bestFit="1" customWidth="1"/>
    <col min="773" max="773" width="14.285156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73.7109375" style="1" bestFit="1" customWidth="1"/>
    <col min="1027" max="1027" width="13.140625" style="1" bestFit="1" customWidth="1"/>
    <col min="1028" max="1028" width="11.140625" style="1" bestFit="1" customWidth="1"/>
    <col min="1029" max="1029" width="14.285156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73.7109375" style="1" bestFit="1" customWidth="1"/>
    <col min="1283" max="1283" width="13.140625" style="1" bestFit="1" customWidth="1"/>
    <col min="1284" max="1284" width="11.140625" style="1" bestFit="1" customWidth="1"/>
    <col min="1285" max="1285" width="14.285156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73.7109375" style="1" bestFit="1" customWidth="1"/>
    <col min="1539" max="1539" width="13.140625" style="1" bestFit="1" customWidth="1"/>
    <col min="1540" max="1540" width="11.140625" style="1" bestFit="1" customWidth="1"/>
    <col min="1541" max="1541" width="14.285156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73.7109375" style="1" bestFit="1" customWidth="1"/>
    <col min="1795" max="1795" width="13.140625" style="1" bestFit="1" customWidth="1"/>
    <col min="1796" max="1796" width="11.140625" style="1" bestFit="1" customWidth="1"/>
    <col min="1797" max="1797" width="14.285156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73.7109375" style="1" bestFit="1" customWidth="1"/>
    <col min="2051" max="2051" width="13.140625" style="1" bestFit="1" customWidth="1"/>
    <col min="2052" max="2052" width="11.140625" style="1" bestFit="1" customWidth="1"/>
    <col min="2053" max="2053" width="14.285156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73.7109375" style="1" bestFit="1" customWidth="1"/>
    <col min="2307" max="2307" width="13.140625" style="1" bestFit="1" customWidth="1"/>
    <col min="2308" max="2308" width="11.140625" style="1" bestFit="1" customWidth="1"/>
    <col min="2309" max="2309" width="14.285156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73.7109375" style="1" bestFit="1" customWidth="1"/>
    <col min="2563" max="2563" width="13.140625" style="1" bestFit="1" customWidth="1"/>
    <col min="2564" max="2564" width="11.140625" style="1" bestFit="1" customWidth="1"/>
    <col min="2565" max="2565" width="14.285156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73.7109375" style="1" bestFit="1" customWidth="1"/>
    <col min="2819" max="2819" width="13.140625" style="1" bestFit="1" customWidth="1"/>
    <col min="2820" max="2820" width="11.140625" style="1" bestFit="1" customWidth="1"/>
    <col min="2821" max="2821" width="14.285156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73.7109375" style="1" bestFit="1" customWidth="1"/>
    <col min="3075" max="3075" width="13.140625" style="1" bestFit="1" customWidth="1"/>
    <col min="3076" max="3076" width="11.140625" style="1" bestFit="1" customWidth="1"/>
    <col min="3077" max="3077" width="14.285156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73.7109375" style="1" bestFit="1" customWidth="1"/>
    <col min="3331" max="3331" width="13.140625" style="1" bestFit="1" customWidth="1"/>
    <col min="3332" max="3332" width="11.140625" style="1" bestFit="1" customWidth="1"/>
    <col min="3333" max="3333" width="14.285156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73.7109375" style="1" bestFit="1" customWidth="1"/>
    <col min="3587" max="3587" width="13.140625" style="1" bestFit="1" customWidth="1"/>
    <col min="3588" max="3588" width="11.140625" style="1" bestFit="1" customWidth="1"/>
    <col min="3589" max="3589" width="14.285156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73.7109375" style="1" bestFit="1" customWidth="1"/>
    <col min="3843" max="3843" width="13.140625" style="1" bestFit="1" customWidth="1"/>
    <col min="3844" max="3844" width="11.140625" style="1" bestFit="1" customWidth="1"/>
    <col min="3845" max="3845" width="14.285156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73.7109375" style="1" bestFit="1" customWidth="1"/>
    <col min="4099" max="4099" width="13.140625" style="1" bestFit="1" customWidth="1"/>
    <col min="4100" max="4100" width="11.140625" style="1" bestFit="1" customWidth="1"/>
    <col min="4101" max="4101" width="14.285156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73.7109375" style="1" bestFit="1" customWidth="1"/>
    <col min="4355" max="4355" width="13.140625" style="1" bestFit="1" customWidth="1"/>
    <col min="4356" max="4356" width="11.140625" style="1" bestFit="1" customWidth="1"/>
    <col min="4357" max="4357" width="14.285156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73.7109375" style="1" bestFit="1" customWidth="1"/>
    <col min="4611" max="4611" width="13.140625" style="1" bestFit="1" customWidth="1"/>
    <col min="4612" max="4612" width="11.140625" style="1" bestFit="1" customWidth="1"/>
    <col min="4613" max="4613" width="14.285156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73.7109375" style="1" bestFit="1" customWidth="1"/>
    <col min="4867" max="4867" width="13.140625" style="1" bestFit="1" customWidth="1"/>
    <col min="4868" max="4868" width="11.140625" style="1" bestFit="1" customWidth="1"/>
    <col min="4869" max="4869" width="14.285156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73.7109375" style="1" bestFit="1" customWidth="1"/>
    <col min="5123" max="5123" width="13.140625" style="1" bestFit="1" customWidth="1"/>
    <col min="5124" max="5124" width="11.140625" style="1" bestFit="1" customWidth="1"/>
    <col min="5125" max="5125" width="14.285156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73.7109375" style="1" bestFit="1" customWidth="1"/>
    <col min="5379" max="5379" width="13.140625" style="1" bestFit="1" customWidth="1"/>
    <col min="5380" max="5380" width="11.140625" style="1" bestFit="1" customWidth="1"/>
    <col min="5381" max="5381" width="14.285156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73.7109375" style="1" bestFit="1" customWidth="1"/>
    <col min="5635" max="5635" width="13.140625" style="1" bestFit="1" customWidth="1"/>
    <col min="5636" max="5636" width="11.140625" style="1" bestFit="1" customWidth="1"/>
    <col min="5637" max="5637" width="14.285156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73.7109375" style="1" bestFit="1" customWidth="1"/>
    <col min="5891" max="5891" width="13.140625" style="1" bestFit="1" customWidth="1"/>
    <col min="5892" max="5892" width="11.140625" style="1" bestFit="1" customWidth="1"/>
    <col min="5893" max="5893" width="14.285156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73.7109375" style="1" bestFit="1" customWidth="1"/>
    <col min="6147" max="6147" width="13.140625" style="1" bestFit="1" customWidth="1"/>
    <col min="6148" max="6148" width="11.140625" style="1" bestFit="1" customWidth="1"/>
    <col min="6149" max="6149" width="14.285156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73.7109375" style="1" bestFit="1" customWidth="1"/>
    <col min="6403" max="6403" width="13.140625" style="1" bestFit="1" customWidth="1"/>
    <col min="6404" max="6404" width="11.140625" style="1" bestFit="1" customWidth="1"/>
    <col min="6405" max="6405" width="14.285156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73.7109375" style="1" bestFit="1" customWidth="1"/>
    <col min="6659" max="6659" width="13.140625" style="1" bestFit="1" customWidth="1"/>
    <col min="6660" max="6660" width="11.140625" style="1" bestFit="1" customWidth="1"/>
    <col min="6661" max="6661" width="14.285156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73.7109375" style="1" bestFit="1" customWidth="1"/>
    <col min="6915" max="6915" width="13.140625" style="1" bestFit="1" customWidth="1"/>
    <col min="6916" max="6916" width="11.140625" style="1" bestFit="1" customWidth="1"/>
    <col min="6917" max="6917" width="14.285156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73.7109375" style="1" bestFit="1" customWidth="1"/>
    <col min="7171" max="7171" width="13.140625" style="1" bestFit="1" customWidth="1"/>
    <col min="7172" max="7172" width="11.140625" style="1" bestFit="1" customWidth="1"/>
    <col min="7173" max="7173" width="14.285156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73.7109375" style="1" bestFit="1" customWidth="1"/>
    <col min="7427" max="7427" width="13.140625" style="1" bestFit="1" customWidth="1"/>
    <col min="7428" max="7428" width="11.140625" style="1" bestFit="1" customWidth="1"/>
    <col min="7429" max="7429" width="14.285156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73.7109375" style="1" bestFit="1" customWidth="1"/>
    <col min="7683" max="7683" width="13.140625" style="1" bestFit="1" customWidth="1"/>
    <col min="7684" max="7684" width="11.140625" style="1" bestFit="1" customWidth="1"/>
    <col min="7685" max="7685" width="14.285156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73.7109375" style="1" bestFit="1" customWidth="1"/>
    <col min="7939" max="7939" width="13.140625" style="1" bestFit="1" customWidth="1"/>
    <col min="7940" max="7940" width="11.140625" style="1" bestFit="1" customWidth="1"/>
    <col min="7941" max="7941" width="14.285156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73.7109375" style="1" bestFit="1" customWidth="1"/>
    <col min="8195" max="8195" width="13.140625" style="1" bestFit="1" customWidth="1"/>
    <col min="8196" max="8196" width="11.140625" style="1" bestFit="1" customWidth="1"/>
    <col min="8197" max="8197" width="14.285156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73.7109375" style="1" bestFit="1" customWidth="1"/>
    <col min="8451" max="8451" width="13.140625" style="1" bestFit="1" customWidth="1"/>
    <col min="8452" max="8452" width="11.140625" style="1" bestFit="1" customWidth="1"/>
    <col min="8453" max="8453" width="14.285156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73.7109375" style="1" bestFit="1" customWidth="1"/>
    <col min="8707" max="8707" width="13.140625" style="1" bestFit="1" customWidth="1"/>
    <col min="8708" max="8708" width="11.140625" style="1" bestFit="1" customWidth="1"/>
    <col min="8709" max="8709" width="14.285156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73.7109375" style="1" bestFit="1" customWidth="1"/>
    <col min="8963" max="8963" width="13.140625" style="1" bestFit="1" customWidth="1"/>
    <col min="8964" max="8964" width="11.140625" style="1" bestFit="1" customWidth="1"/>
    <col min="8965" max="8965" width="14.285156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73.7109375" style="1" bestFit="1" customWidth="1"/>
    <col min="9219" max="9219" width="13.140625" style="1" bestFit="1" customWidth="1"/>
    <col min="9220" max="9220" width="11.140625" style="1" bestFit="1" customWidth="1"/>
    <col min="9221" max="9221" width="14.285156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73.7109375" style="1" bestFit="1" customWidth="1"/>
    <col min="9475" max="9475" width="13.140625" style="1" bestFit="1" customWidth="1"/>
    <col min="9476" max="9476" width="11.140625" style="1" bestFit="1" customWidth="1"/>
    <col min="9477" max="9477" width="14.285156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73.7109375" style="1" bestFit="1" customWidth="1"/>
    <col min="9731" max="9731" width="13.140625" style="1" bestFit="1" customWidth="1"/>
    <col min="9732" max="9732" width="11.140625" style="1" bestFit="1" customWidth="1"/>
    <col min="9733" max="9733" width="14.285156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73.7109375" style="1" bestFit="1" customWidth="1"/>
    <col min="9987" max="9987" width="13.140625" style="1" bestFit="1" customWidth="1"/>
    <col min="9988" max="9988" width="11.140625" style="1" bestFit="1" customWidth="1"/>
    <col min="9989" max="9989" width="14.285156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73.7109375" style="1" bestFit="1" customWidth="1"/>
    <col min="10243" max="10243" width="13.140625" style="1" bestFit="1" customWidth="1"/>
    <col min="10244" max="10244" width="11.140625" style="1" bestFit="1" customWidth="1"/>
    <col min="10245" max="10245" width="14.285156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73.7109375" style="1" bestFit="1" customWidth="1"/>
    <col min="10499" max="10499" width="13.140625" style="1" bestFit="1" customWidth="1"/>
    <col min="10500" max="10500" width="11.140625" style="1" bestFit="1" customWidth="1"/>
    <col min="10501" max="10501" width="14.285156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73.7109375" style="1" bestFit="1" customWidth="1"/>
    <col min="10755" max="10755" width="13.140625" style="1" bestFit="1" customWidth="1"/>
    <col min="10756" max="10756" width="11.140625" style="1" bestFit="1" customWidth="1"/>
    <col min="10757" max="10757" width="14.285156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73.7109375" style="1" bestFit="1" customWidth="1"/>
    <col min="11011" max="11011" width="13.140625" style="1" bestFit="1" customWidth="1"/>
    <col min="11012" max="11012" width="11.140625" style="1" bestFit="1" customWidth="1"/>
    <col min="11013" max="11013" width="14.285156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73.7109375" style="1" bestFit="1" customWidth="1"/>
    <col min="11267" max="11267" width="13.140625" style="1" bestFit="1" customWidth="1"/>
    <col min="11268" max="11268" width="11.140625" style="1" bestFit="1" customWidth="1"/>
    <col min="11269" max="11269" width="14.285156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73.7109375" style="1" bestFit="1" customWidth="1"/>
    <col min="11523" max="11523" width="13.140625" style="1" bestFit="1" customWidth="1"/>
    <col min="11524" max="11524" width="11.140625" style="1" bestFit="1" customWidth="1"/>
    <col min="11525" max="11525" width="14.285156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73.7109375" style="1" bestFit="1" customWidth="1"/>
    <col min="11779" max="11779" width="13.140625" style="1" bestFit="1" customWidth="1"/>
    <col min="11780" max="11780" width="11.140625" style="1" bestFit="1" customWidth="1"/>
    <col min="11781" max="11781" width="14.285156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73.7109375" style="1" bestFit="1" customWidth="1"/>
    <col min="12035" max="12035" width="13.140625" style="1" bestFit="1" customWidth="1"/>
    <col min="12036" max="12036" width="11.140625" style="1" bestFit="1" customWidth="1"/>
    <col min="12037" max="12037" width="14.285156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73.7109375" style="1" bestFit="1" customWidth="1"/>
    <col min="12291" max="12291" width="13.140625" style="1" bestFit="1" customWidth="1"/>
    <col min="12292" max="12292" width="11.140625" style="1" bestFit="1" customWidth="1"/>
    <col min="12293" max="12293" width="14.285156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73.7109375" style="1" bestFit="1" customWidth="1"/>
    <col min="12547" max="12547" width="13.140625" style="1" bestFit="1" customWidth="1"/>
    <col min="12548" max="12548" width="11.140625" style="1" bestFit="1" customWidth="1"/>
    <col min="12549" max="12549" width="14.285156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73.7109375" style="1" bestFit="1" customWidth="1"/>
    <col min="12803" max="12803" width="13.140625" style="1" bestFit="1" customWidth="1"/>
    <col min="12804" max="12804" width="11.140625" style="1" bestFit="1" customWidth="1"/>
    <col min="12805" max="12805" width="14.285156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73.7109375" style="1" bestFit="1" customWidth="1"/>
    <col min="13059" max="13059" width="13.140625" style="1" bestFit="1" customWidth="1"/>
    <col min="13060" max="13060" width="11.140625" style="1" bestFit="1" customWidth="1"/>
    <col min="13061" max="13061" width="14.285156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73.7109375" style="1" bestFit="1" customWidth="1"/>
    <col min="13315" max="13315" width="13.140625" style="1" bestFit="1" customWidth="1"/>
    <col min="13316" max="13316" width="11.140625" style="1" bestFit="1" customWidth="1"/>
    <col min="13317" max="13317" width="14.285156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73.7109375" style="1" bestFit="1" customWidth="1"/>
    <col min="13571" max="13571" width="13.140625" style="1" bestFit="1" customWidth="1"/>
    <col min="13572" max="13572" width="11.140625" style="1" bestFit="1" customWidth="1"/>
    <col min="13573" max="13573" width="14.285156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73.7109375" style="1" bestFit="1" customWidth="1"/>
    <col min="13827" max="13827" width="13.140625" style="1" bestFit="1" customWidth="1"/>
    <col min="13828" max="13828" width="11.140625" style="1" bestFit="1" customWidth="1"/>
    <col min="13829" max="13829" width="14.285156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73.7109375" style="1" bestFit="1" customWidth="1"/>
    <col min="14083" max="14083" width="13.140625" style="1" bestFit="1" customWidth="1"/>
    <col min="14084" max="14084" width="11.140625" style="1" bestFit="1" customWidth="1"/>
    <col min="14085" max="14085" width="14.285156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73.7109375" style="1" bestFit="1" customWidth="1"/>
    <col min="14339" max="14339" width="13.140625" style="1" bestFit="1" customWidth="1"/>
    <col min="14340" max="14340" width="11.140625" style="1" bestFit="1" customWidth="1"/>
    <col min="14341" max="14341" width="14.285156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73.7109375" style="1" bestFit="1" customWidth="1"/>
    <col min="14595" max="14595" width="13.140625" style="1" bestFit="1" customWidth="1"/>
    <col min="14596" max="14596" width="11.140625" style="1" bestFit="1" customWidth="1"/>
    <col min="14597" max="14597" width="14.285156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73.7109375" style="1" bestFit="1" customWidth="1"/>
    <col min="14851" max="14851" width="13.140625" style="1" bestFit="1" customWidth="1"/>
    <col min="14852" max="14852" width="11.140625" style="1" bestFit="1" customWidth="1"/>
    <col min="14853" max="14853" width="14.285156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73.7109375" style="1" bestFit="1" customWidth="1"/>
    <col min="15107" max="15107" width="13.140625" style="1" bestFit="1" customWidth="1"/>
    <col min="15108" max="15108" width="11.140625" style="1" bestFit="1" customWidth="1"/>
    <col min="15109" max="15109" width="14.285156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73.7109375" style="1" bestFit="1" customWidth="1"/>
    <col min="15363" max="15363" width="13.140625" style="1" bestFit="1" customWidth="1"/>
    <col min="15364" max="15364" width="11.140625" style="1" bestFit="1" customWidth="1"/>
    <col min="15365" max="15365" width="14.285156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73.7109375" style="1" bestFit="1" customWidth="1"/>
    <col min="15619" max="15619" width="13.140625" style="1" bestFit="1" customWidth="1"/>
    <col min="15620" max="15620" width="11.140625" style="1" bestFit="1" customWidth="1"/>
    <col min="15621" max="15621" width="14.285156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73.7109375" style="1" bestFit="1" customWidth="1"/>
    <col min="15875" max="15875" width="13.140625" style="1" bestFit="1" customWidth="1"/>
    <col min="15876" max="15876" width="11.140625" style="1" bestFit="1" customWidth="1"/>
    <col min="15877" max="15877" width="14.285156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73.7109375" style="1" bestFit="1" customWidth="1"/>
    <col min="16131" max="16131" width="13.140625" style="1" bestFit="1" customWidth="1"/>
    <col min="16132" max="16132" width="11.140625" style="1" bestFit="1" customWidth="1"/>
    <col min="16133" max="16133" width="14.28515625" style="1" bestFit="1" customWidth="1"/>
    <col min="16134" max="16134" width="10.28515625" style="1" bestFit="1" customWidth="1"/>
    <col min="16135" max="16135" width="18.140625" style="1" bestFit="1" customWidth="1"/>
    <col min="16136" max="16384" width="9.140625" style="1"/>
  </cols>
  <sheetData>
    <row r="1" spans="1:8">
      <c r="A1" s="3" t="s">
        <v>0</v>
      </c>
      <c r="B1" s="300" t="s">
        <v>1918</v>
      </c>
      <c r="C1" s="300"/>
      <c r="D1" s="300"/>
      <c r="E1" s="300"/>
    </row>
    <row r="2" spans="1:8" ht="13.5" thickBot="1"/>
    <row r="3" spans="1:8" ht="15">
      <c r="B3" s="106" t="s">
        <v>2360</v>
      </c>
      <c r="C3" s="302"/>
    </row>
    <row r="4" spans="1:8" ht="15">
      <c r="B4" s="107" t="s">
        <v>2361</v>
      </c>
      <c r="C4" s="303"/>
    </row>
    <row r="5" spans="1:8" ht="15">
      <c r="B5" s="108" t="s">
        <v>2235</v>
      </c>
      <c r="C5" s="303"/>
    </row>
    <row r="6" spans="1:8" ht="15">
      <c r="B6" s="108" t="s">
        <v>2362</v>
      </c>
      <c r="C6" s="303"/>
    </row>
    <row r="7" spans="1:8" ht="15.75" thickBot="1">
      <c r="B7" s="111" t="s">
        <v>2363</v>
      </c>
      <c r="C7" s="304"/>
    </row>
    <row r="9" spans="1:8">
      <c r="B9" s="1" t="s">
        <v>106</v>
      </c>
    </row>
    <row r="11" spans="1:8">
      <c r="B11" s="6" t="s">
        <v>107</v>
      </c>
      <c r="C11" s="36" t="s">
        <v>108</v>
      </c>
      <c r="D11" s="6" t="s">
        <v>109</v>
      </c>
      <c r="E11" s="6" t="s">
        <v>110</v>
      </c>
      <c r="F11" s="8" t="s">
        <v>111</v>
      </c>
      <c r="G11" s="8" t="s">
        <v>112</v>
      </c>
      <c r="H11" s="8" t="s">
        <v>113</v>
      </c>
    </row>
    <row r="12" spans="1:8">
      <c r="B12" s="2" t="s">
        <v>114</v>
      </c>
    </row>
    <row r="13" spans="1:8">
      <c r="B13" s="2" t="s">
        <v>115</v>
      </c>
    </row>
    <row r="14" spans="1:8">
      <c r="B14" s="2" t="s">
        <v>1889</v>
      </c>
    </row>
    <row r="15" spans="1:8">
      <c r="B15" s="1" t="s">
        <v>1919</v>
      </c>
      <c r="C15" s="15">
        <v>4.4000000000000004</v>
      </c>
      <c r="D15" s="1" t="s">
        <v>370</v>
      </c>
      <c r="E15" s="1" t="s">
        <v>1920</v>
      </c>
      <c r="F15" s="4">
        <v>49</v>
      </c>
      <c r="G15" s="4">
        <v>634.09</v>
      </c>
      <c r="H15" s="4">
        <v>12.27</v>
      </c>
    </row>
    <row r="16" spans="1:8">
      <c r="B16" s="1" t="s">
        <v>1921</v>
      </c>
      <c r="C16" s="15">
        <v>4.4000000000000004</v>
      </c>
      <c r="D16" s="1" t="s">
        <v>370</v>
      </c>
      <c r="E16" s="1" t="s">
        <v>1922</v>
      </c>
      <c r="F16" s="4">
        <v>48</v>
      </c>
      <c r="G16" s="4">
        <v>621.41</v>
      </c>
      <c r="H16" s="4">
        <v>12.02</v>
      </c>
    </row>
    <row r="17" spans="2:8">
      <c r="B17" s="1" t="s">
        <v>1923</v>
      </c>
      <c r="C17" s="15">
        <v>4.0599999999999996</v>
      </c>
      <c r="D17" s="1" t="s">
        <v>374</v>
      </c>
      <c r="E17" s="1" t="s">
        <v>1924</v>
      </c>
      <c r="F17" s="4">
        <v>49</v>
      </c>
      <c r="G17" s="4">
        <v>504.71</v>
      </c>
      <c r="H17" s="4">
        <v>9.76</v>
      </c>
    </row>
    <row r="18" spans="2:8">
      <c r="B18" s="1" t="s">
        <v>1925</v>
      </c>
      <c r="C18" s="15">
        <v>4.05</v>
      </c>
      <c r="D18" s="1" t="s">
        <v>370</v>
      </c>
      <c r="E18" s="1" t="s">
        <v>689</v>
      </c>
      <c r="F18" s="4">
        <v>48</v>
      </c>
      <c r="G18" s="4">
        <v>496.68</v>
      </c>
      <c r="H18" s="4">
        <v>9.61</v>
      </c>
    </row>
    <row r="19" spans="2:8">
      <c r="B19" s="1" t="s">
        <v>382</v>
      </c>
      <c r="C19" s="15">
        <v>3.9</v>
      </c>
      <c r="D19" s="1" t="s">
        <v>374</v>
      </c>
      <c r="E19" s="1" t="s">
        <v>383</v>
      </c>
      <c r="F19" s="4">
        <v>48</v>
      </c>
      <c r="G19" s="4">
        <v>494.62</v>
      </c>
      <c r="H19" s="4">
        <v>9.57</v>
      </c>
    </row>
    <row r="20" spans="2:8">
      <c r="B20" s="1" t="s">
        <v>949</v>
      </c>
      <c r="C20" s="15">
        <v>3.9</v>
      </c>
      <c r="D20" s="1" t="s">
        <v>370</v>
      </c>
      <c r="E20" s="1" t="s">
        <v>950</v>
      </c>
      <c r="F20" s="4">
        <v>46</v>
      </c>
      <c r="G20" s="4">
        <v>473.75</v>
      </c>
      <c r="H20" s="4">
        <v>9.17</v>
      </c>
    </row>
    <row r="21" spans="2:8">
      <c r="B21" s="1" t="s">
        <v>1926</v>
      </c>
      <c r="C21" s="15">
        <v>3.84</v>
      </c>
      <c r="D21" s="1" t="s">
        <v>370</v>
      </c>
      <c r="E21" s="1" t="s">
        <v>381</v>
      </c>
      <c r="F21" s="4">
        <v>46</v>
      </c>
      <c r="G21" s="4">
        <v>472.3</v>
      </c>
      <c r="H21" s="4">
        <v>9.14</v>
      </c>
    </row>
    <row r="22" spans="2:8">
      <c r="B22" s="1" t="s">
        <v>1566</v>
      </c>
      <c r="C22" s="15">
        <v>4</v>
      </c>
      <c r="D22" s="1" t="s">
        <v>370</v>
      </c>
      <c r="E22" s="1" t="s">
        <v>1009</v>
      </c>
      <c r="F22" s="4">
        <v>40</v>
      </c>
      <c r="G22" s="4">
        <v>412.57</v>
      </c>
      <c r="H22" s="4">
        <v>7.98</v>
      </c>
    </row>
    <row r="23" spans="2:8">
      <c r="B23" s="1" t="s">
        <v>1927</v>
      </c>
      <c r="C23" s="15">
        <v>4.1500000000000004</v>
      </c>
      <c r="D23" s="1" t="s">
        <v>370</v>
      </c>
      <c r="E23" s="1" t="s">
        <v>1928</v>
      </c>
      <c r="F23" s="4">
        <v>16</v>
      </c>
      <c r="G23" s="4">
        <v>206.04</v>
      </c>
      <c r="H23" s="4">
        <v>3.99</v>
      </c>
    </row>
    <row r="24" spans="2:8">
      <c r="B24" s="1" t="s">
        <v>1010</v>
      </c>
      <c r="C24" s="15">
        <v>3.92</v>
      </c>
      <c r="D24" s="1" t="s">
        <v>370</v>
      </c>
      <c r="E24" s="1" t="s">
        <v>1011</v>
      </c>
      <c r="F24" s="4">
        <v>15</v>
      </c>
      <c r="G24" s="4">
        <v>154.19</v>
      </c>
      <c r="H24" s="4">
        <v>2.98</v>
      </c>
    </row>
    <row r="25" spans="2:8">
      <c r="B25" s="1" t="s">
        <v>1012</v>
      </c>
      <c r="C25" s="15">
        <v>4.0199999999999996</v>
      </c>
      <c r="D25" s="1" t="s">
        <v>370</v>
      </c>
      <c r="E25" s="1" t="s">
        <v>1013</v>
      </c>
      <c r="F25" s="4">
        <v>12</v>
      </c>
      <c r="G25" s="4">
        <v>123.79</v>
      </c>
      <c r="H25" s="4">
        <v>2.4</v>
      </c>
    </row>
    <row r="26" spans="2:8">
      <c r="B26" s="1" t="s">
        <v>1014</v>
      </c>
      <c r="C26" s="15">
        <v>3.87</v>
      </c>
      <c r="D26" s="1" t="s">
        <v>370</v>
      </c>
      <c r="E26" s="1" t="s">
        <v>1015</v>
      </c>
      <c r="F26" s="4">
        <v>8</v>
      </c>
      <c r="G26" s="4">
        <v>81.86</v>
      </c>
      <c r="H26" s="4">
        <v>1.58</v>
      </c>
    </row>
    <row r="27" spans="2:8">
      <c r="B27" s="1" t="s">
        <v>882</v>
      </c>
      <c r="C27" s="15">
        <v>3.62</v>
      </c>
      <c r="D27" s="1" t="s">
        <v>370</v>
      </c>
      <c r="E27" s="1" t="s">
        <v>883</v>
      </c>
      <c r="F27" s="4">
        <v>6</v>
      </c>
      <c r="G27" s="4">
        <v>60.64</v>
      </c>
      <c r="H27" s="4">
        <v>1.17</v>
      </c>
    </row>
    <row r="28" spans="2:8">
      <c r="B28" s="1" t="s">
        <v>1929</v>
      </c>
      <c r="C28" s="15">
        <v>3.84</v>
      </c>
      <c r="D28" s="1" t="s">
        <v>370</v>
      </c>
      <c r="E28" s="1" t="s">
        <v>1930</v>
      </c>
      <c r="F28" s="4">
        <v>2</v>
      </c>
      <c r="G28" s="4">
        <v>26.12</v>
      </c>
      <c r="H28" s="4">
        <v>0.51</v>
      </c>
    </row>
    <row r="29" spans="2:8">
      <c r="B29" s="1" t="s">
        <v>1931</v>
      </c>
      <c r="C29" s="15">
        <v>4.1500000000000004</v>
      </c>
      <c r="D29" s="1" t="s">
        <v>370</v>
      </c>
      <c r="E29" s="1" t="s">
        <v>1932</v>
      </c>
      <c r="F29" s="4">
        <v>2</v>
      </c>
      <c r="G29" s="4">
        <v>20.67</v>
      </c>
      <c r="H29" s="4">
        <v>0.4</v>
      </c>
    </row>
    <row r="30" spans="2:8">
      <c r="B30" s="1" t="s">
        <v>1769</v>
      </c>
      <c r="C30" s="15">
        <v>3.55</v>
      </c>
      <c r="D30" s="1" t="s">
        <v>370</v>
      </c>
      <c r="E30" s="1" t="s">
        <v>1768</v>
      </c>
      <c r="F30" s="4">
        <v>1</v>
      </c>
      <c r="G30" s="4">
        <v>10.050000000000001</v>
      </c>
      <c r="H30" s="4">
        <v>0.19</v>
      </c>
    </row>
    <row r="31" spans="2:8">
      <c r="B31" s="2" t="s">
        <v>1535</v>
      </c>
      <c r="C31" s="35"/>
      <c r="D31" s="2"/>
      <c r="E31" s="2"/>
      <c r="F31" s="10"/>
      <c r="G31" s="10">
        <f>SUM(G11:G30)</f>
        <v>4793.49</v>
      </c>
      <c r="H31" s="10">
        <f>SUM(H11:H30)</f>
        <v>92.740000000000009</v>
      </c>
    </row>
    <row r="32" spans="2:8">
      <c r="B32" s="2" t="s">
        <v>388</v>
      </c>
      <c r="C32" s="35"/>
      <c r="D32" s="2"/>
      <c r="E32" s="2"/>
      <c r="F32" s="10"/>
      <c r="G32" s="10">
        <v>281.85000000000002</v>
      </c>
      <c r="H32" s="10">
        <v>5.45</v>
      </c>
    </row>
    <row r="33" spans="2:8">
      <c r="B33" s="2" t="s">
        <v>186</v>
      </c>
      <c r="C33" s="35"/>
      <c r="D33" s="2"/>
      <c r="E33" s="2"/>
      <c r="F33" s="10"/>
      <c r="G33" s="10">
        <v>5075.34</v>
      </c>
      <c r="H33" s="10">
        <v>98.19</v>
      </c>
    </row>
    <row r="34" spans="2:8">
      <c r="B34" s="2" t="s">
        <v>325</v>
      </c>
      <c r="C34" s="35"/>
      <c r="D34" s="2"/>
      <c r="E34" s="2"/>
      <c r="F34" s="10"/>
      <c r="G34" s="10">
        <v>93.214830700000107</v>
      </c>
      <c r="H34" s="10">
        <v>1.8100000000000023</v>
      </c>
    </row>
    <row r="35" spans="2:8">
      <c r="B35" s="2" t="s">
        <v>188</v>
      </c>
      <c r="C35" s="35"/>
      <c r="D35" s="2"/>
      <c r="E35" s="2"/>
      <c r="F35" s="10"/>
      <c r="G35" s="10">
        <v>5168.5548306999999</v>
      </c>
      <c r="H35" s="10">
        <v>100</v>
      </c>
    </row>
    <row r="36" spans="2:8">
      <c r="B36" s="1" t="s">
        <v>189</v>
      </c>
    </row>
    <row r="37" spans="2:8">
      <c r="B37" s="1" t="s">
        <v>190</v>
      </c>
    </row>
    <row r="38" spans="2:8">
      <c r="B38" s="2"/>
    </row>
    <row r="39" spans="2:8" ht="25.5">
      <c r="B39" s="11" t="s">
        <v>191</v>
      </c>
      <c r="C39" s="15" t="s">
        <v>192</v>
      </c>
    </row>
    <row r="40" spans="2:8">
      <c r="B40" s="2"/>
    </row>
    <row r="41" spans="2:8">
      <c r="B41" s="2" t="s">
        <v>193</v>
      </c>
    </row>
    <row r="42" spans="2:8">
      <c r="B42" s="2" t="s">
        <v>194</v>
      </c>
    </row>
    <row r="43" spans="2:8">
      <c r="B43" s="2" t="s">
        <v>1933</v>
      </c>
      <c r="C43" s="35"/>
    </row>
    <row r="44" spans="2:8">
      <c r="B44" s="2" t="s">
        <v>1934</v>
      </c>
      <c r="C44" s="35"/>
    </row>
    <row r="45" spans="2:8">
      <c r="B45" s="2" t="s">
        <v>1935</v>
      </c>
      <c r="C45" s="35"/>
    </row>
    <row r="46" spans="2:8">
      <c r="B46" s="2" t="s">
        <v>1936</v>
      </c>
      <c r="C46" s="35"/>
    </row>
    <row r="47" spans="2:8">
      <c r="B47" s="2" t="s">
        <v>1937</v>
      </c>
      <c r="C47" s="35"/>
    </row>
    <row r="48" spans="2:8">
      <c r="B48" s="2" t="s">
        <v>1938</v>
      </c>
      <c r="C48" s="35"/>
    </row>
    <row r="49" spans="2:3">
      <c r="B49" s="2" t="s">
        <v>1939</v>
      </c>
      <c r="C49" s="35"/>
    </row>
    <row r="50" spans="2:3">
      <c r="B50" s="2" t="s">
        <v>1940</v>
      </c>
      <c r="C50" s="35"/>
    </row>
    <row r="51" spans="2:3">
      <c r="B51" s="2" t="s">
        <v>203</v>
      </c>
      <c r="C51" s="35"/>
    </row>
    <row r="52" spans="2:3">
      <c r="B52" s="34" t="s">
        <v>1941</v>
      </c>
    </row>
  </sheetData>
  <mergeCells count="2">
    <mergeCell ref="B1:E1"/>
    <mergeCell ref="C3:C7"/>
  </mergeCells>
  <hyperlinks>
    <hyperlink ref="A1" location="Index!A1" display="Index" xr:uid="{FE0CFF72-1774-4327-AA14-DF58672DE366}"/>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17F61-7834-48FB-827D-5F894B0C943C}">
  <dimension ref="A1:H47"/>
  <sheetViews>
    <sheetView workbookViewId="0">
      <selection activeCell="B1" sqref="B1:E1"/>
    </sheetView>
  </sheetViews>
  <sheetFormatPr defaultRowHeight="12.75"/>
  <cols>
    <col min="1" max="1" width="5.42578125" style="1" bestFit="1" customWidth="1"/>
    <col min="2" max="2" width="67" style="1" bestFit="1" customWidth="1"/>
    <col min="3" max="3" width="13.140625" style="15" bestFit="1" customWidth="1"/>
    <col min="4" max="4" width="11.140625" style="1" bestFit="1" customWidth="1"/>
    <col min="5" max="5" width="14.42578125" style="1" bestFit="1" customWidth="1"/>
    <col min="6" max="6" width="10.28515625" style="4" bestFit="1" customWidth="1"/>
    <col min="7" max="7" width="18.140625" style="4" bestFit="1" customWidth="1"/>
    <col min="8" max="8" width="9.140625" style="4"/>
    <col min="9" max="16384" width="9.140625" style="1"/>
  </cols>
  <sheetData>
    <row r="1" spans="1:8">
      <c r="A1" s="3" t="s">
        <v>0</v>
      </c>
      <c r="B1" s="300" t="s">
        <v>1917</v>
      </c>
      <c r="C1" s="300"/>
      <c r="D1" s="300"/>
      <c r="E1" s="300"/>
    </row>
    <row r="2" spans="1:8" ht="13.5" thickBot="1"/>
    <row r="3" spans="1:8" ht="15">
      <c r="B3" s="106" t="s">
        <v>2364</v>
      </c>
      <c r="C3" s="302"/>
    </row>
    <row r="4" spans="1:8" ht="15">
      <c r="B4" s="107" t="s">
        <v>2361</v>
      </c>
      <c r="C4" s="303"/>
    </row>
    <row r="5" spans="1:8" ht="15">
      <c r="B5" s="108" t="s">
        <v>2235</v>
      </c>
      <c r="C5" s="303"/>
    </row>
    <row r="6" spans="1:8" ht="15">
      <c r="B6" s="108" t="s">
        <v>2362</v>
      </c>
      <c r="C6" s="303"/>
    </row>
    <row r="7" spans="1:8" ht="15.75" thickBot="1">
      <c r="B7" s="111" t="s">
        <v>2363</v>
      </c>
      <c r="C7" s="304"/>
    </row>
    <row r="9" spans="1:8">
      <c r="B9" s="1" t="s">
        <v>106</v>
      </c>
    </row>
    <row r="11" spans="1:8">
      <c r="B11" s="6" t="s">
        <v>107</v>
      </c>
      <c r="C11" s="36" t="s">
        <v>108</v>
      </c>
      <c r="D11" s="6" t="s">
        <v>109</v>
      </c>
      <c r="E11" s="6" t="s">
        <v>110</v>
      </c>
      <c r="F11" s="8" t="s">
        <v>111</v>
      </c>
      <c r="G11" s="8" t="s">
        <v>112</v>
      </c>
      <c r="H11" s="8" t="s">
        <v>113</v>
      </c>
    </row>
    <row r="12" spans="1:8">
      <c r="B12" s="2" t="s">
        <v>114</v>
      </c>
    </row>
    <row r="13" spans="1:8">
      <c r="B13" s="2" t="s">
        <v>115</v>
      </c>
    </row>
    <row r="14" spans="1:8">
      <c r="B14" s="2" t="s">
        <v>1889</v>
      </c>
    </row>
    <row r="15" spans="1:8">
      <c r="B15" s="1" t="s">
        <v>1902</v>
      </c>
      <c r="C15" s="15">
        <v>4.32</v>
      </c>
      <c r="D15" s="1" t="s">
        <v>374</v>
      </c>
      <c r="E15" s="1" t="s">
        <v>686</v>
      </c>
      <c r="F15" s="4">
        <v>24</v>
      </c>
      <c r="G15" s="4">
        <v>309.22000000000003</v>
      </c>
      <c r="H15" s="4">
        <v>12.37</v>
      </c>
    </row>
    <row r="16" spans="1:8">
      <c r="B16" s="1" t="s">
        <v>1485</v>
      </c>
      <c r="C16" s="15">
        <v>3.69</v>
      </c>
      <c r="D16" s="1" t="s">
        <v>370</v>
      </c>
      <c r="E16" s="1" t="s">
        <v>1016</v>
      </c>
      <c r="F16" s="4">
        <v>24</v>
      </c>
      <c r="G16" s="4">
        <v>243.58</v>
      </c>
      <c r="H16" s="4">
        <v>9.74</v>
      </c>
    </row>
    <row r="17" spans="2:8">
      <c r="B17" s="1" t="s">
        <v>882</v>
      </c>
      <c r="C17" s="15">
        <v>3.62</v>
      </c>
      <c r="D17" s="1" t="s">
        <v>370</v>
      </c>
      <c r="E17" s="1" t="s">
        <v>883</v>
      </c>
      <c r="F17" s="4">
        <v>24</v>
      </c>
      <c r="G17" s="4">
        <v>242.55</v>
      </c>
      <c r="H17" s="4">
        <v>9.6999999999999993</v>
      </c>
    </row>
    <row r="18" spans="2:8">
      <c r="B18" s="1" t="s">
        <v>1538</v>
      </c>
      <c r="C18" s="15">
        <v>4.41</v>
      </c>
      <c r="D18" s="1" t="s">
        <v>370</v>
      </c>
      <c r="E18" s="1" t="s">
        <v>1017</v>
      </c>
      <c r="F18" s="4">
        <v>23</v>
      </c>
      <c r="G18" s="4">
        <v>234.65</v>
      </c>
      <c r="H18" s="4">
        <v>9.3800000000000008</v>
      </c>
    </row>
    <row r="19" spans="2:8">
      <c r="B19" s="1" t="s">
        <v>1809</v>
      </c>
      <c r="C19" s="15">
        <v>3.48</v>
      </c>
      <c r="D19" s="1" t="s">
        <v>374</v>
      </c>
      <c r="E19" s="1" t="s">
        <v>1808</v>
      </c>
      <c r="F19" s="4">
        <v>23</v>
      </c>
      <c r="G19" s="4">
        <v>232.05</v>
      </c>
      <c r="H19" s="4">
        <v>9.2799999999999994</v>
      </c>
    </row>
    <row r="20" spans="2:8">
      <c r="B20" s="1" t="s">
        <v>1537</v>
      </c>
      <c r="C20" s="15">
        <v>3.9</v>
      </c>
      <c r="D20" s="1" t="s">
        <v>370</v>
      </c>
      <c r="E20" s="1" t="s">
        <v>886</v>
      </c>
      <c r="F20" s="4">
        <v>22</v>
      </c>
      <c r="G20" s="4">
        <v>225.45</v>
      </c>
      <c r="H20" s="4">
        <v>9.02</v>
      </c>
    </row>
    <row r="21" spans="2:8">
      <c r="B21" s="1" t="s">
        <v>1536</v>
      </c>
      <c r="C21" s="15">
        <v>3.84</v>
      </c>
      <c r="D21" s="1" t="s">
        <v>370</v>
      </c>
      <c r="E21" s="1" t="s">
        <v>1018</v>
      </c>
      <c r="F21" s="4">
        <v>22</v>
      </c>
      <c r="G21" s="4">
        <v>222.99</v>
      </c>
      <c r="H21" s="4">
        <v>8.92</v>
      </c>
    </row>
    <row r="22" spans="2:8">
      <c r="B22" s="1" t="s">
        <v>1916</v>
      </c>
      <c r="C22" s="15">
        <v>4.07</v>
      </c>
      <c r="D22" s="1" t="s">
        <v>370</v>
      </c>
      <c r="E22" s="1" t="s">
        <v>1915</v>
      </c>
      <c r="F22" s="4">
        <v>12</v>
      </c>
      <c r="G22" s="4">
        <v>155.05000000000001</v>
      </c>
      <c r="H22" s="4">
        <v>6.2</v>
      </c>
    </row>
    <row r="23" spans="2:8">
      <c r="B23" s="1" t="s">
        <v>1862</v>
      </c>
      <c r="C23" s="15">
        <v>3.81</v>
      </c>
      <c r="D23" s="1" t="s">
        <v>370</v>
      </c>
      <c r="E23" s="1" t="s">
        <v>1861</v>
      </c>
      <c r="F23" s="4">
        <v>12000</v>
      </c>
      <c r="G23" s="4">
        <v>121.83</v>
      </c>
      <c r="H23" s="4">
        <v>4.87</v>
      </c>
    </row>
    <row r="24" spans="2:8">
      <c r="B24" s="1" t="s">
        <v>1662</v>
      </c>
      <c r="C24" s="15">
        <v>4.13</v>
      </c>
      <c r="D24" s="1" t="s">
        <v>374</v>
      </c>
      <c r="E24" s="1" t="s">
        <v>1019</v>
      </c>
      <c r="F24" s="4">
        <v>7</v>
      </c>
      <c r="G24" s="4">
        <v>90.11</v>
      </c>
      <c r="H24" s="4">
        <v>3.6</v>
      </c>
    </row>
    <row r="25" spans="2:8">
      <c r="B25" s="1" t="s">
        <v>1816</v>
      </c>
      <c r="C25" s="15">
        <v>3.63</v>
      </c>
      <c r="D25" s="1" t="s">
        <v>370</v>
      </c>
      <c r="E25" s="1" t="s">
        <v>1815</v>
      </c>
      <c r="F25" s="4">
        <v>1</v>
      </c>
      <c r="G25" s="4">
        <v>10.11</v>
      </c>
      <c r="H25" s="4">
        <v>0.4</v>
      </c>
    </row>
    <row r="26" spans="2:8">
      <c r="B26" s="2" t="s">
        <v>1535</v>
      </c>
      <c r="C26" s="35"/>
      <c r="D26" s="2"/>
      <c r="E26" s="2"/>
      <c r="F26" s="10"/>
      <c r="G26" s="10">
        <f>SUM(G11:G25)</f>
        <v>2087.59</v>
      </c>
      <c r="H26" s="10">
        <f>SUM(H11:H25)</f>
        <v>83.48</v>
      </c>
    </row>
    <row r="27" spans="2:8">
      <c r="B27" s="2" t="s">
        <v>388</v>
      </c>
      <c r="C27" s="35"/>
      <c r="D27" s="2"/>
      <c r="E27" s="2"/>
      <c r="F27" s="10"/>
      <c r="G27" s="10">
        <v>271.91000000000003</v>
      </c>
      <c r="H27" s="10">
        <v>10.87</v>
      </c>
    </row>
    <row r="28" spans="2:8">
      <c r="B28" s="2" t="s">
        <v>186</v>
      </c>
      <c r="C28" s="35"/>
      <c r="D28" s="2"/>
      <c r="E28" s="2"/>
      <c r="F28" s="10"/>
      <c r="G28" s="10">
        <v>2359.5</v>
      </c>
      <c r="H28" s="10">
        <v>94.35</v>
      </c>
    </row>
    <row r="29" spans="2:8">
      <c r="B29" s="2" t="s">
        <v>325</v>
      </c>
      <c r="C29" s="35"/>
      <c r="D29" s="2"/>
      <c r="E29" s="2"/>
      <c r="F29" s="10"/>
      <c r="G29" s="10">
        <v>141.10727350999997</v>
      </c>
      <c r="H29" s="10">
        <v>5.6500000000000057</v>
      </c>
    </row>
    <row r="30" spans="2:8">
      <c r="B30" s="2" t="s">
        <v>188</v>
      </c>
      <c r="C30" s="35"/>
      <c r="D30" s="2"/>
      <c r="E30" s="2"/>
      <c r="F30" s="10"/>
      <c r="G30" s="10">
        <v>2500.6072735100001</v>
      </c>
      <c r="H30" s="10">
        <v>100</v>
      </c>
    </row>
    <row r="31" spans="2:8">
      <c r="B31" s="1" t="s">
        <v>189</v>
      </c>
    </row>
    <row r="32" spans="2:8">
      <c r="B32" s="1" t="s">
        <v>190</v>
      </c>
    </row>
    <row r="33" spans="2:3">
      <c r="B33" s="2"/>
    </row>
    <row r="34" spans="2:3" ht="25.5">
      <c r="B34" s="11" t="s">
        <v>191</v>
      </c>
      <c r="C34" s="15" t="s">
        <v>192</v>
      </c>
    </row>
    <row r="35" spans="2:3">
      <c r="B35" s="2"/>
    </row>
    <row r="36" spans="2:3">
      <c r="B36" s="2" t="s">
        <v>193</v>
      </c>
    </row>
    <row r="37" spans="2:3">
      <c r="B37" s="2" t="s">
        <v>194</v>
      </c>
    </row>
    <row r="38" spans="2:3">
      <c r="B38" s="2" t="s">
        <v>1914</v>
      </c>
      <c r="C38" s="35"/>
    </row>
    <row r="39" spans="2:3">
      <c r="B39" s="2" t="s">
        <v>1913</v>
      </c>
      <c r="C39" s="35"/>
    </row>
    <row r="40" spans="2:3">
      <c r="B40" s="2" t="s">
        <v>1912</v>
      </c>
      <c r="C40" s="35"/>
    </row>
    <row r="41" spans="2:3">
      <c r="B41" s="2" t="s">
        <v>1911</v>
      </c>
      <c r="C41" s="35"/>
    </row>
    <row r="42" spans="2:3">
      <c r="B42" s="2" t="s">
        <v>1910</v>
      </c>
      <c r="C42" s="35"/>
    </row>
    <row r="43" spans="2:3">
      <c r="B43" s="2" t="s">
        <v>1909</v>
      </c>
      <c r="C43" s="35"/>
    </row>
    <row r="44" spans="2:3">
      <c r="B44" s="2" t="s">
        <v>1908</v>
      </c>
      <c r="C44" s="35"/>
    </row>
    <row r="45" spans="2:3">
      <c r="B45" s="2" t="s">
        <v>1907</v>
      </c>
      <c r="C45" s="35"/>
    </row>
    <row r="46" spans="2:3">
      <c r="B46" s="2" t="s">
        <v>203</v>
      </c>
      <c r="C46" s="35"/>
    </row>
    <row r="47" spans="2:3">
      <c r="B47" s="34" t="s">
        <v>1906</v>
      </c>
    </row>
  </sheetData>
  <mergeCells count="2">
    <mergeCell ref="B1:E1"/>
    <mergeCell ref="C3:C7"/>
  </mergeCells>
  <hyperlinks>
    <hyperlink ref="A1" location="Index!A1" display="Index" xr:uid="{D96B90CF-A7F2-400B-9E2D-C5B77678B47B}"/>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A5997-5021-4EC2-80A8-4496A029D16D}">
  <dimension ref="A1:H48"/>
  <sheetViews>
    <sheetView workbookViewId="0">
      <selection activeCell="B1" sqref="B1:E1"/>
    </sheetView>
  </sheetViews>
  <sheetFormatPr defaultRowHeight="12.75"/>
  <cols>
    <col min="1" max="1" width="5.42578125" style="1" bestFit="1" customWidth="1"/>
    <col min="2" max="2" width="67" style="1" bestFit="1" customWidth="1"/>
    <col min="3" max="3" width="13.140625" style="15" bestFit="1" customWidth="1"/>
    <col min="4" max="4" width="11.140625" style="1" bestFit="1" customWidth="1"/>
    <col min="5" max="5" width="14.42578125" style="1" bestFit="1" customWidth="1"/>
    <col min="6" max="6" width="10.28515625" style="4" bestFit="1" customWidth="1"/>
    <col min="7" max="7" width="18.140625" style="4" bestFit="1" customWidth="1"/>
    <col min="8" max="8" width="9.140625" style="4"/>
    <col min="9" max="16384" width="9.140625" style="1"/>
  </cols>
  <sheetData>
    <row r="1" spans="1:8">
      <c r="A1" s="3" t="s">
        <v>0</v>
      </c>
      <c r="B1" s="300" t="s">
        <v>1905</v>
      </c>
      <c r="C1" s="300"/>
      <c r="D1" s="300"/>
      <c r="E1" s="300"/>
    </row>
    <row r="2" spans="1:8" ht="13.5" thickBot="1"/>
    <row r="3" spans="1:8" ht="15">
      <c r="B3" s="106" t="s">
        <v>2365</v>
      </c>
      <c r="C3" s="302"/>
    </row>
    <row r="4" spans="1:8" ht="15">
      <c r="B4" s="107" t="s">
        <v>2361</v>
      </c>
      <c r="C4" s="303"/>
    </row>
    <row r="5" spans="1:8" ht="15">
      <c r="B5" s="108" t="s">
        <v>2235</v>
      </c>
      <c r="C5" s="303"/>
    </row>
    <row r="6" spans="1:8" ht="15">
      <c r="B6" s="108" t="s">
        <v>2362</v>
      </c>
      <c r="C6" s="303"/>
    </row>
    <row r="7" spans="1:8" ht="15.75" thickBot="1">
      <c r="B7" s="111" t="s">
        <v>2363</v>
      </c>
      <c r="C7" s="304"/>
    </row>
    <row r="9" spans="1:8">
      <c r="B9" s="1" t="s">
        <v>106</v>
      </c>
    </row>
    <row r="11" spans="1:8">
      <c r="B11" s="6" t="s">
        <v>107</v>
      </c>
      <c r="C11" s="36" t="s">
        <v>108</v>
      </c>
      <c r="D11" s="6" t="s">
        <v>109</v>
      </c>
      <c r="E11" s="6" t="s">
        <v>110</v>
      </c>
      <c r="F11" s="8" t="s">
        <v>111</v>
      </c>
      <c r="G11" s="8" t="s">
        <v>112</v>
      </c>
      <c r="H11" s="8" t="s">
        <v>113</v>
      </c>
    </row>
    <row r="12" spans="1:8">
      <c r="B12" s="2" t="s">
        <v>114</v>
      </c>
    </row>
    <row r="13" spans="1:8">
      <c r="B13" s="2" t="s">
        <v>115</v>
      </c>
    </row>
    <row r="14" spans="1:8">
      <c r="B14" s="2" t="s">
        <v>1889</v>
      </c>
    </row>
    <row r="15" spans="1:8">
      <c r="B15" s="1" t="s">
        <v>1904</v>
      </c>
      <c r="C15" s="15">
        <v>3.89</v>
      </c>
      <c r="D15" s="1" t="s">
        <v>370</v>
      </c>
      <c r="E15" s="1" t="s">
        <v>1903</v>
      </c>
      <c r="F15" s="4">
        <v>66</v>
      </c>
      <c r="G15" s="4">
        <v>652.63</v>
      </c>
      <c r="H15" s="4">
        <v>11.79</v>
      </c>
    </row>
    <row r="16" spans="1:8">
      <c r="B16" s="1" t="s">
        <v>1902</v>
      </c>
      <c r="C16" s="15">
        <v>4.32</v>
      </c>
      <c r="D16" s="1" t="s">
        <v>374</v>
      </c>
      <c r="E16" s="1" t="s">
        <v>686</v>
      </c>
      <c r="F16" s="4">
        <v>50</v>
      </c>
      <c r="G16" s="4">
        <v>644.22</v>
      </c>
      <c r="H16" s="4">
        <v>11.64</v>
      </c>
    </row>
    <row r="17" spans="2:8">
      <c r="B17" s="1" t="s">
        <v>882</v>
      </c>
      <c r="C17" s="15">
        <v>3.62</v>
      </c>
      <c r="D17" s="1" t="s">
        <v>370</v>
      </c>
      <c r="E17" s="1" t="s">
        <v>883</v>
      </c>
      <c r="F17" s="4">
        <v>58</v>
      </c>
      <c r="G17" s="4">
        <v>586.16</v>
      </c>
      <c r="H17" s="4">
        <v>10.59</v>
      </c>
    </row>
    <row r="18" spans="2:8">
      <c r="B18" s="1" t="s">
        <v>1538</v>
      </c>
      <c r="C18" s="15">
        <v>4.41</v>
      </c>
      <c r="D18" s="1" t="s">
        <v>370</v>
      </c>
      <c r="E18" s="1" t="s">
        <v>1017</v>
      </c>
      <c r="F18" s="4">
        <v>50</v>
      </c>
      <c r="G18" s="4">
        <v>510.11</v>
      </c>
      <c r="H18" s="4">
        <v>9.2100000000000009</v>
      </c>
    </row>
    <row r="19" spans="2:8">
      <c r="B19" s="1" t="s">
        <v>1809</v>
      </c>
      <c r="C19" s="15">
        <v>3.48</v>
      </c>
      <c r="D19" s="1" t="s">
        <v>374</v>
      </c>
      <c r="E19" s="1" t="s">
        <v>1808</v>
      </c>
      <c r="F19" s="4">
        <v>50</v>
      </c>
      <c r="G19" s="4">
        <v>504.47</v>
      </c>
      <c r="H19" s="4">
        <v>9.11</v>
      </c>
    </row>
    <row r="20" spans="2:8">
      <c r="B20" s="1" t="s">
        <v>1484</v>
      </c>
      <c r="C20" s="15">
        <v>3.55</v>
      </c>
      <c r="D20" s="1" t="s">
        <v>370</v>
      </c>
      <c r="E20" s="1" t="s">
        <v>685</v>
      </c>
      <c r="F20" s="4">
        <v>50</v>
      </c>
      <c r="G20" s="4">
        <v>503</v>
      </c>
      <c r="H20" s="4">
        <v>9.09</v>
      </c>
    </row>
    <row r="21" spans="2:8">
      <c r="B21" s="1" t="s">
        <v>880</v>
      </c>
      <c r="C21" s="15">
        <v>3.51</v>
      </c>
      <c r="D21" s="1" t="s">
        <v>370</v>
      </c>
      <c r="E21" s="1" t="s">
        <v>881</v>
      </c>
      <c r="F21" s="4">
        <v>40</v>
      </c>
      <c r="G21" s="4">
        <v>402.42</v>
      </c>
      <c r="H21" s="4">
        <v>7.27</v>
      </c>
    </row>
    <row r="22" spans="2:8">
      <c r="B22" s="1" t="s">
        <v>1856</v>
      </c>
      <c r="C22" s="15">
        <v>3.51</v>
      </c>
      <c r="D22" s="1" t="s">
        <v>370</v>
      </c>
      <c r="E22" s="1" t="s">
        <v>1855</v>
      </c>
      <c r="F22" s="4">
        <v>33</v>
      </c>
      <c r="G22" s="4">
        <v>332.28</v>
      </c>
      <c r="H22" s="4">
        <v>6</v>
      </c>
    </row>
    <row r="23" spans="2:8">
      <c r="B23" s="1" t="s">
        <v>1886</v>
      </c>
      <c r="C23" s="15">
        <v>3.67</v>
      </c>
      <c r="D23" s="1" t="s">
        <v>370</v>
      </c>
      <c r="E23" s="1" t="s">
        <v>676</v>
      </c>
      <c r="F23" s="4">
        <v>32</v>
      </c>
      <c r="G23" s="4">
        <v>323.74</v>
      </c>
      <c r="H23" s="4">
        <v>5.85</v>
      </c>
    </row>
    <row r="24" spans="2:8">
      <c r="B24" s="1" t="s">
        <v>1854</v>
      </c>
      <c r="C24" s="15">
        <v>3.45</v>
      </c>
      <c r="D24" s="1" t="s">
        <v>370</v>
      </c>
      <c r="E24" s="1" t="s">
        <v>1853</v>
      </c>
      <c r="F24" s="4">
        <v>26</v>
      </c>
      <c r="G24" s="4">
        <v>263.51</v>
      </c>
      <c r="H24" s="4">
        <v>4.76</v>
      </c>
    </row>
    <row r="25" spans="2:8">
      <c r="B25" s="1" t="s">
        <v>1901</v>
      </c>
      <c r="C25" s="15">
        <v>3.9</v>
      </c>
      <c r="D25" s="1" t="s">
        <v>370</v>
      </c>
      <c r="E25" s="1" t="s">
        <v>1900</v>
      </c>
      <c r="F25" s="4">
        <v>19</v>
      </c>
      <c r="G25" s="4">
        <v>192.41</v>
      </c>
      <c r="H25" s="4">
        <v>3.48</v>
      </c>
    </row>
    <row r="26" spans="2:8">
      <c r="B26" s="1" t="s">
        <v>1816</v>
      </c>
      <c r="C26" s="15">
        <v>3.63</v>
      </c>
      <c r="D26" s="1" t="s">
        <v>370</v>
      </c>
      <c r="E26" s="1" t="s">
        <v>1815</v>
      </c>
      <c r="F26" s="4">
        <v>2</v>
      </c>
      <c r="G26" s="4">
        <v>20.21</v>
      </c>
      <c r="H26" s="4">
        <v>0.37</v>
      </c>
    </row>
    <row r="27" spans="2:8">
      <c r="B27" s="2" t="s">
        <v>1535</v>
      </c>
      <c r="C27" s="35"/>
      <c r="D27" s="2"/>
      <c r="E27" s="2"/>
      <c r="F27" s="10"/>
      <c r="G27" s="10">
        <f>SUM(G11:G26)</f>
        <v>4935.16</v>
      </c>
      <c r="H27" s="10">
        <f>SUM(H11:H26)</f>
        <v>89.16</v>
      </c>
    </row>
    <row r="28" spans="2:8">
      <c r="B28" s="2" t="s">
        <v>388</v>
      </c>
      <c r="C28" s="35"/>
      <c r="D28" s="2"/>
      <c r="E28" s="2"/>
      <c r="F28" s="10"/>
      <c r="G28" s="10">
        <v>266.38</v>
      </c>
      <c r="H28" s="10">
        <v>4.8099999999999996</v>
      </c>
    </row>
    <row r="29" spans="2:8">
      <c r="B29" s="2" t="s">
        <v>186</v>
      </c>
      <c r="C29" s="35"/>
      <c r="D29" s="2"/>
      <c r="E29" s="2"/>
      <c r="F29" s="10"/>
      <c r="G29" s="10">
        <v>5201.54</v>
      </c>
      <c r="H29" s="10">
        <v>93.95</v>
      </c>
    </row>
    <row r="30" spans="2:8">
      <c r="B30" s="2" t="s">
        <v>325</v>
      </c>
      <c r="C30" s="35"/>
      <c r="D30" s="2"/>
      <c r="E30" s="2"/>
      <c r="F30" s="10"/>
      <c r="G30" s="10">
        <v>334.8711380900005</v>
      </c>
      <c r="H30" s="10">
        <v>6.0499999999999972</v>
      </c>
    </row>
    <row r="31" spans="2:8">
      <c r="B31" s="2" t="s">
        <v>188</v>
      </c>
      <c r="C31" s="35"/>
      <c r="D31" s="2"/>
      <c r="E31" s="2"/>
      <c r="F31" s="10"/>
      <c r="G31" s="10">
        <v>5536.4111380900003</v>
      </c>
      <c r="H31" s="10">
        <v>100</v>
      </c>
    </row>
    <row r="32" spans="2:8">
      <c r="B32" s="1" t="s">
        <v>189</v>
      </c>
    </row>
    <row r="33" spans="2:3">
      <c r="B33" s="1" t="s">
        <v>190</v>
      </c>
    </row>
    <row r="34" spans="2:3">
      <c r="B34" s="2"/>
    </row>
    <row r="35" spans="2:3" ht="25.5">
      <c r="B35" s="11" t="s">
        <v>191</v>
      </c>
      <c r="C35" s="15" t="s">
        <v>192</v>
      </c>
    </row>
    <row r="36" spans="2:3">
      <c r="B36" s="2"/>
    </row>
    <row r="37" spans="2:3">
      <c r="B37" s="2" t="s">
        <v>193</v>
      </c>
    </row>
    <row r="38" spans="2:3">
      <c r="B38" s="2" t="s">
        <v>194</v>
      </c>
    </row>
    <row r="39" spans="2:3">
      <c r="B39" s="2" t="s">
        <v>1899</v>
      </c>
      <c r="C39" s="35"/>
    </row>
    <row r="40" spans="2:3">
      <c r="B40" s="2" t="s">
        <v>1898</v>
      </c>
      <c r="C40" s="35"/>
    </row>
    <row r="41" spans="2:3">
      <c r="B41" s="2" t="s">
        <v>1897</v>
      </c>
      <c r="C41" s="35"/>
    </row>
    <row r="42" spans="2:3">
      <c r="B42" s="2" t="s">
        <v>1896</v>
      </c>
      <c r="C42" s="35"/>
    </row>
    <row r="43" spans="2:3">
      <c r="B43" s="2" t="s">
        <v>1895</v>
      </c>
      <c r="C43" s="35"/>
    </row>
    <row r="44" spans="2:3">
      <c r="B44" s="2" t="s">
        <v>1894</v>
      </c>
      <c r="C44" s="35"/>
    </row>
    <row r="45" spans="2:3">
      <c r="B45" s="2" t="s">
        <v>1893</v>
      </c>
      <c r="C45" s="35"/>
    </row>
    <row r="46" spans="2:3">
      <c r="B46" s="2" t="s">
        <v>1892</v>
      </c>
      <c r="C46" s="35"/>
    </row>
    <row r="47" spans="2:3">
      <c r="B47" s="2" t="s">
        <v>203</v>
      </c>
      <c r="C47" s="35"/>
    </row>
    <row r="48" spans="2:3">
      <c r="B48" s="34" t="s">
        <v>1891</v>
      </c>
    </row>
  </sheetData>
  <mergeCells count="2">
    <mergeCell ref="B1:E1"/>
    <mergeCell ref="C3:C7"/>
  </mergeCells>
  <hyperlinks>
    <hyperlink ref="A1" location="Index!A1" display="Index" xr:uid="{F2F9A5C8-33E0-4EAE-A772-8208FBCD3218}"/>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B84E8-B392-4056-92C2-296C8744CFCE}">
  <dimension ref="A1:H53"/>
  <sheetViews>
    <sheetView workbookViewId="0">
      <selection activeCell="B1" sqref="B1:E1"/>
    </sheetView>
  </sheetViews>
  <sheetFormatPr defaultRowHeight="12.75"/>
  <cols>
    <col min="1" max="1" width="5.42578125" style="1" bestFit="1" customWidth="1"/>
    <col min="2" max="2" width="72.28515625" style="1" bestFit="1" customWidth="1"/>
    <col min="3" max="3" width="13.140625" style="15" bestFit="1" customWidth="1"/>
    <col min="4" max="4" width="11.14062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0</v>
      </c>
      <c r="B1" s="300" t="s">
        <v>1890</v>
      </c>
      <c r="C1" s="300"/>
      <c r="D1" s="300"/>
      <c r="E1" s="300"/>
    </row>
    <row r="2" spans="1:8" ht="13.5" thickBot="1"/>
    <row r="3" spans="1:8" ht="15">
      <c r="B3" s="106" t="s">
        <v>2366</v>
      </c>
      <c r="C3" s="302"/>
    </row>
    <row r="4" spans="1:8" ht="15">
      <c r="B4" s="107" t="s">
        <v>2361</v>
      </c>
      <c r="C4" s="303"/>
    </row>
    <row r="5" spans="1:8" ht="15">
      <c r="B5" s="108" t="s">
        <v>2235</v>
      </c>
      <c r="C5" s="303"/>
    </row>
    <row r="6" spans="1:8" ht="15">
      <c r="B6" s="108" t="s">
        <v>2362</v>
      </c>
      <c r="C6" s="303"/>
    </row>
    <row r="7" spans="1:8" ht="15.75" thickBot="1">
      <c r="B7" s="111" t="s">
        <v>2363</v>
      </c>
      <c r="C7" s="304"/>
    </row>
    <row r="9" spans="1:8">
      <c r="B9" s="1" t="s">
        <v>106</v>
      </c>
    </row>
    <row r="11" spans="1:8">
      <c r="B11" s="6" t="s">
        <v>107</v>
      </c>
      <c r="C11" s="36" t="s">
        <v>108</v>
      </c>
      <c r="D11" s="6" t="s">
        <v>109</v>
      </c>
      <c r="E11" s="6" t="s">
        <v>110</v>
      </c>
      <c r="F11" s="8" t="s">
        <v>111</v>
      </c>
      <c r="G11" s="8" t="s">
        <v>112</v>
      </c>
      <c r="H11" s="8" t="s">
        <v>113</v>
      </c>
    </row>
    <row r="12" spans="1:8">
      <c r="B12" s="2" t="s">
        <v>114</v>
      </c>
    </row>
    <row r="13" spans="1:8">
      <c r="B13" s="2" t="s">
        <v>115</v>
      </c>
    </row>
    <row r="14" spans="1:8">
      <c r="B14" s="2" t="s">
        <v>1889</v>
      </c>
    </row>
    <row r="15" spans="1:8">
      <c r="B15" s="1" t="s">
        <v>1820</v>
      </c>
      <c r="C15" s="15">
        <v>7.55</v>
      </c>
      <c r="D15" s="1" t="s">
        <v>752</v>
      </c>
      <c r="E15" s="1" t="s">
        <v>1819</v>
      </c>
      <c r="F15" s="4">
        <v>28</v>
      </c>
      <c r="G15" s="4">
        <v>367</v>
      </c>
      <c r="H15" s="4">
        <v>10.59</v>
      </c>
    </row>
    <row r="16" spans="1:8">
      <c r="B16" s="1" t="s">
        <v>1484</v>
      </c>
      <c r="C16" s="15">
        <v>3.55</v>
      </c>
      <c r="D16" s="1" t="s">
        <v>370</v>
      </c>
      <c r="E16" s="1" t="s">
        <v>685</v>
      </c>
      <c r="F16" s="4">
        <v>33</v>
      </c>
      <c r="G16" s="4">
        <v>331.98</v>
      </c>
      <c r="H16" s="4">
        <v>9.58</v>
      </c>
    </row>
    <row r="17" spans="2:8">
      <c r="B17" s="1" t="s">
        <v>1790</v>
      </c>
      <c r="C17" s="15">
        <v>10.11</v>
      </c>
      <c r="D17" s="1" t="s">
        <v>680</v>
      </c>
      <c r="E17" s="1" t="s">
        <v>1789</v>
      </c>
      <c r="F17" s="4">
        <v>25</v>
      </c>
      <c r="G17" s="4">
        <v>322.22000000000003</v>
      </c>
      <c r="H17" s="4">
        <v>9.3000000000000007</v>
      </c>
    </row>
    <row r="18" spans="2:8">
      <c r="B18" s="1" t="s">
        <v>1888</v>
      </c>
      <c r="C18" s="15">
        <v>5.39</v>
      </c>
      <c r="D18" s="1" t="s">
        <v>680</v>
      </c>
      <c r="E18" s="1" t="s">
        <v>1887</v>
      </c>
      <c r="F18" s="4">
        <v>25</v>
      </c>
      <c r="G18" s="4">
        <v>318.18</v>
      </c>
      <c r="H18" s="4">
        <v>9.18</v>
      </c>
    </row>
    <row r="19" spans="2:8">
      <c r="B19" s="1" t="s">
        <v>882</v>
      </c>
      <c r="C19" s="15">
        <v>3.62</v>
      </c>
      <c r="D19" s="1" t="s">
        <v>370</v>
      </c>
      <c r="E19" s="1" t="s">
        <v>883</v>
      </c>
      <c r="F19" s="4">
        <v>28</v>
      </c>
      <c r="G19" s="4">
        <v>282.98</v>
      </c>
      <c r="H19" s="4">
        <v>8.16</v>
      </c>
    </row>
    <row r="20" spans="2:8">
      <c r="B20" s="1" t="s">
        <v>1536</v>
      </c>
      <c r="C20" s="15">
        <v>3.84</v>
      </c>
      <c r="D20" s="1" t="s">
        <v>370</v>
      </c>
      <c r="E20" s="1" t="s">
        <v>1018</v>
      </c>
      <c r="F20" s="4">
        <v>26</v>
      </c>
      <c r="G20" s="4">
        <v>263.54000000000002</v>
      </c>
      <c r="H20" s="4">
        <v>7.6</v>
      </c>
    </row>
    <row r="21" spans="2:8">
      <c r="B21" s="1" t="s">
        <v>1020</v>
      </c>
      <c r="C21" s="15">
        <v>3.51</v>
      </c>
      <c r="D21" s="1" t="s">
        <v>370</v>
      </c>
      <c r="E21" s="1" t="s">
        <v>1021</v>
      </c>
      <c r="F21" s="4">
        <v>20</v>
      </c>
      <c r="G21" s="4">
        <v>201.58</v>
      </c>
      <c r="H21" s="4">
        <v>5.82</v>
      </c>
    </row>
    <row r="22" spans="2:8">
      <c r="B22" s="1" t="s">
        <v>1856</v>
      </c>
      <c r="C22" s="15">
        <v>3.51</v>
      </c>
      <c r="D22" s="1" t="s">
        <v>370</v>
      </c>
      <c r="E22" s="1" t="s">
        <v>1855</v>
      </c>
      <c r="F22" s="4">
        <v>20</v>
      </c>
      <c r="G22" s="4">
        <v>201.38</v>
      </c>
      <c r="H22" s="4">
        <v>5.81</v>
      </c>
    </row>
    <row r="23" spans="2:8">
      <c r="B23" s="1" t="s">
        <v>1886</v>
      </c>
      <c r="C23" s="15">
        <v>3.67</v>
      </c>
      <c r="D23" s="1" t="s">
        <v>370</v>
      </c>
      <c r="E23" s="1" t="s">
        <v>676</v>
      </c>
      <c r="F23" s="4">
        <v>18</v>
      </c>
      <c r="G23" s="4">
        <v>182.11</v>
      </c>
      <c r="H23" s="4">
        <v>5.25</v>
      </c>
    </row>
    <row r="24" spans="2:8">
      <c r="B24" s="1" t="s">
        <v>1767</v>
      </c>
      <c r="C24" s="15">
        <v>3.57</v>
      </c>
      <c r="D24" s="1" t="s">
        <v>370</v>
      </c>
      <c r="E24" s="1" t="s">
        <v>1766</v>
      </c>
      <c r="F24" s="4">
        <v>17</v>
      </c>
      <c r="G24" s="4">
        <v>170.06</v>
      </c>
      <c r="H24" s="4">
        <v>4.91</v>
      </c>
    </row>
    <row r="25" spans="2:8">
      <c r="B25" s="1" t="s">
        <v>1816</v>
      </c>
      <c r="C25" s="15">
        <v>3.63</v>
      </c>
      <c r="D25" s="1" t="s">
        <v>370</v>
      </c>
      <c r="E25" s="1" t="s">
        <v>1815</v>
      </c>
      <c r="F25" s="4">
        <v>13</v>
      </c>
      <c r="G25" s="4">
        <v>131.38</v>
      </c>
      <c r="H25" s="4">
        <v>3.79</v>
      </c>
    </row>
    <row r="26" spans="2:8">
      <c r="B26" s="1" t="s">
        <v>1885</v>
      </c>
      <c r="C26" s="15">
        <v>5.19</v>
      </c>
      <c r="D26" s="1" t="s">
        <v>1884</v>
      </c>
      <c r="E26" s="1" t="s">
        <v>1883</v>
      </c>
      <c r="F26" s="4">
        <v>10</v>
      </c>
      <c r="G26" s="4">
        <v>101.63</v>
      </c>
      <c r="H26" s="4">
        <v>2.93</v>
      </c>
    </row>
    <row r="27" spans="2:8">
      <c r="B27" s="1" t="s">
        <v>1860</v>
      </c>
      <c r="C27" s="15">
        <v>4.0999999999999996</v>
      </c>
      <c r="D27" s="1" t="s">
        <v>370</v>
      </c>
      <c r="E27" s="1" t="s">
        <v>1859</v>
      </c>
      <c r="F27" s="4">
        <v>5</v>
      </c>
      <c r="G27" s="4">
        <v>50.59</v>
      </c>
      <c r="H27" s="4">
        <v>1.46</v>
      </c>
    </row>
    <row r="28" spans="2:8">
      <c r="B28" s="1" t="s">
        <v>1834</v>
      </c>
      <c r="C28" s="15">
        <v>3.56</v>
      </c>
      <c r="D28" s="1" t="s">
        <v>370</v>
      </c>
      <c r="E28" s="1" t="s">
        <v>1833</v>
      </c>
      <c r="F28" s="4">
        <v>5</v>
      </c>
      <c r="G28" s="4">
        <v>50.46</v>
      </c>
      <c r="H28" s="4">
        <v>1.46</v>
      </c>
    </row>
    <row r="29" spans="2:8">
      <c r="B29" s="1" t="s">
        <v>1854</v>
      </c>
      <c r="C29" s="15">
        <v>3.45</v>
      </c>
      <c r="D29" s="1" t="s">
        <v>370</v>
      </c>
      <c r="E29" s="1" t="s">
        <v>1853</v>
      </c>
      <c r="F29" s="4">
        <v>3</v>
      </c>
      <c r="G29" s="4">
        <v>30.41</v>
      </c>
      <c r="H29" s="4">
        <v>0.88</v>
      </c>
    </row>
    <row r="30" spans="2:8">
      <c r="B30" s="1" t="s">
        <v>1858</v>
      </c>
      <c r="C30" s="15">
        <v>3.51</v>
      </c>
      <c r="D30" s="1" t="s">
        <v>370</v>
      </c>
      <c r="E30" s="1" t="s">
        <v>1857</v>
      </c>
      <c r="F30" s="4">
        <v>1</v>
      </c>
      <c r="G30" s="4">
        <v>10.18</v>
      </c>
      <c r="H30" s="4">
        <v>0.28999999999999998</v>
      </c>
    </row>
    <row r="31" spans="2:8">
      <c r="B31" s="1" t="s">
        <v>1788</v>
      </c>
      <c r="C31" s="15">
        <v>5.45</v>
      </c>
      <c r="D31" s="1" t="s">
        <v>379</v>
      </c>
      <c r="E31" s="1" t="s">
        <v>380</v>
      </c>
      <c r="F31" s="4">
        <v>500</v>
      </c>
      <c r="G31" s="4">
        <v>5.0199999999999996</v>
      </c>
      <c r="H31" s="4">
        <v>0.14000000000000001</v>
      </c>
    </row>
    <row r="32" spans="2:8">
      <c r="B32" s="2" t="s">
        <v>1535</v>
      </c>
      <c r="C32" s="35"/>
      <c r="D32" s="2"/>
      <c r="E32" s="2"/>
      <c r="F32" s="10"/>
      <c r="G32" s="10">
        <f>SUM(G11:G31)</f>
        <v>3020.7000000000003</v>
      </c>
      <c r="H32" s="10">
        <f>SUM(H11:H31)</f>
        <v>87.15</v>
      </c>
    </row>
    <row r="33" spans="2:8">
      <c r="B33" s="2" t="s">
        <v>388</v>
      </c>
      <c r="C33" s="35"/>
      <c r="D33" s="2"/>
      <c r="E33" s="2"/>
      <c r="F33" s="10"/>
      <c r="G33" s="10">
        <v>274.12</v>
      </c>
      <c r="H33" s="10">
        <v>7.91</v>
      </c>
    </row>
    <row r="34" spans="2:8">
      <c r="B34" s="2" t="s">
        <v>186</v>
      </c>
      <c r="C34" s="35"/>
      <c r="D34" s="2"/>
      <c r="E34" s="2"/>
      <c r="F34" s="10"/>
      <c r="G34" s="10">
        <v>3294.8199999999997</v>
      </c>
      <c r="H34" s="10">
        <v>95.06</v>
      </c>
    </row>
    <row r="35" spans="2:8">
      <c r="B35" s="2" t="s">
        <v>325</v>
      </c>
      <c r="C35" s="35"/>
      <c r="D35" s="2"/>
      <c r="E35" s="2"/>
      <c r="F35" s="10"/>
      <c r="G35" s="10">
        <v>171.33337310000013</v>
      </c>
      <c r="H35" s="10">
        <v>4.9399999999999977</v>
      </c>
    </row>
    <row r="36" spans="2:8">
      <c r="B36" s="2" t="s">
        <v>188</v>
      </c>
      <c r="C36" s="35"/>
      <c r="D36" s="2"/>
      <c r="E36" s="2"/>
      <c r="F36" s="10"/>
      <c r="G36" s="10">
        <v>3466.1533731</v>
      </c>
      <c r="H36" s="10">
        <v>100</v>
      </c>
    </row>
    <row r="37" spans="2:8">
      <c r="B37" s="1" t="s">
        <v>189</v>
      </c>
    </row>
    <row r="38" spans="2:8">
      <c r="B38" s="1" t="s">
        <v>190</v>
      </c>
    </row>
    <row r="39" spans="2:8">
      <c r="B39" s="2"/>
    </row>
    <row r="40" spans="2:8" ht="25.5">
      <c r="B40" s="11" t="s">
        <v>191</v>
      </c>
      <c r="C40" s="15" t="s">
        <v>192</v>
      </c>
    </row>
    <row r="41" spans="2:8">
      <c r="B41" s="2"/>
    </row>
    <row r="42" spans="2:8">
      <c r="B42" s="2" t="s">
        <v>193</v>
      </c>
    </row>
    <row r="43" spans="2:8">
      <c r="B43" s="2" t="s">
        <v>194</v>
      </c>
    </row>
    <row r="44" spans="2:8">
      <c r="B44" s="2" t="s">
        <v>1882</v>
      </c>
      <c r="C44" s="35"/>
    </row>
    <row r="45" spans="2:8">
      <c r="B45" s="2" t="s">
        <v>1881</v>
      </c>
      <c r="C45" s="35"/>
    </row>
    <row r="46" spans="2:8">
      <c r="B46" s="2" t="s">
        <v>1880</v>
      </c>
      <c r="C46" s="35"/>
    </row>
    <row r="47" spans="2:8">
      <c r="B47" s="2" t="s">
        <v>1879</v>
      </c>
      <c r="C47" s="35"/>
    </row>
    <row r="48" spans="2:8">
      <c r="B48" s="2" t="s">
        <v>1878</v>
      </c>
      <c r="C48" s="35"/>
    </row>
    <row r="49" spans="2:3">
      <c r="B49" s="2" t="s">
        <v>1877</v>
      </c>
      <c r="C49" s="35"/>
    </row>
    <row r="50" spans="2:3">
      <c r="B50" s="2" t="s">
        <v>1876</v>
      </c>
      <c r="C50" s="35"/>
    </row>
    <row r="51" spans="2:3">
      <c r="B51" s="2" t="s">
        <v>1875</v>
      </c>
      <c r="C51" s="35"/>
    </row>
    <row r="52" spans="2:3">
      <c r="B52" s="2" t="s">
        <v>203</v>
      </c>
      <c r="C52" s="35"/>
    </row>
    <row r="53" spans="2:3">
      <c r="B53" s="34" t="s">
        <v>1822</v>
      </c>
    </row>
  </sheetData>
  <mergeCells count="2">
    <mergeCell ref="B1:E1"/>
    <mergeCell ref="C3:C7"/>
  </mergeCells>
  <hyperlinks>
    <hyperlink ref="A1" location="Index!A1" display="Index" xr:uid="{7C5468FE-5249-44CD-B37F-F1184882116A}"/>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B0198-1259-4D94-B149-2D7400D8B98D}">
  <dimension ref="A1:H48"/>
  <sheetViews>
    <sheetView workbookViewId="0">
      <selection activeCell="B1" sqref="B1:E1"/>
    </sheetView>
  </sheetViews>
  <sheetFormatPr defaultRowHeight="12.75"/>
  <cols>
    <col min="1" max="1" width="5.42578125" style="1" bestFit="1" customWidth="1"/>
    <col min="2" max="2" width="67" style="1" bestFit="1" customWidth="1"/>
    <col min="3" max="3" width="13.140625" style="15" bestFit="1" customWidth="1"/>
    <col min="4" max="4" width="11.14062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0</v>
      </c>
      <c r="B1" s="300" t="s">
        <v>1874</v>
      </c>
      <c r="C1" s="300"/>
      <c r="D1" s="300"/>
      <c r="E1" s="300"/>
    </row>
    <row r="2" spans="1:8" ht="13.5" thickBot="1"/>
    <row r="3" spans="1:8" ht="15">
      <c r="B3" s="106" t="s">
        <v>2367</v>
      </c>
      <c r="C3" s="302"/>
    </row>
    <row r="4" spans="1:8" ht="15">
      <c r="B4" s="107" t="s">
        <v>2361</v>
      </c>
      <c r="C4" s="303"/>
    </row>
    <row r="5" spans="1:8" ht="15">
      <c r="B5" s="108" t="s">
        <v>2235</v>
      </c>
      <c r="C5" s="303"/>
    </row>
    <row r="6" spans="1:8" ht="15">
      <c r="B6" s="108" t="s">
        <v>2362</v>
      </c>
      <c r="C6" s="303"/>
    </row>
    <row r="7" spans="1:8" ht="15.75" thickBot="1">
      <c r="B7" s="111" t="s">
        <v>2363</v>
      </c>
      <c r="C7" s="304"/>
    </row>
    <row r="9" spans="1:8">
      <c r="B9" s="1" t="s">
        <v>106</v>
      </c>
    </row>
    <row r="11" spans="1:8">
      <c r="B11" s="6" t="s">
        <v>107</v>
      </c>
      <c r="C11" s="36" t="s">
        <v>108</v>
      </c>
      <c r="D11" s="6" t="s">
        <v>109</v>
      </c>
      <c r="E11" s="6" t="s">
        <v>110</v>
      </c>
      <c r="F11" s="8" t="s">
        <v>111</v>
      </c>
      <c r="G11" s="8" t="s">
        <v>112</v>
      </c>
      <c r="H11" s="8" t="s">
        <v>113</v>
      </c>
    </row>
    <row r="12" spans="1:8">
      <c r="B12" s="2" t="s">
        <v>114</v>
      </c>
    </row>
    <row r="13" spans="1:8">
      <c r="B13" s="2" t="s">
        <v>115</v>
      </c>
    </row>
    <row r="14" spans="1:8">
      <c r="B14" s="2" t="s">
        <v>441</v>
      </c>
    </row>
    <row r="15" spans="1:8">
      <c r="B15" s="1" t="s">
        <v>1816</v>
      </c>
      <c r="C15" s="15">
        <v>3.63</v>
      </c>
      <c r="D15" s="1" t="s">
        <v>370</v>
      </c>
      <c r="E15" s="1" t="s">
        <v>1815</v>
      </c>
      <c r="F15" s="4">
        <v>37</v>
      </c>
      <c r="G15" s="4">
        <v>373.93</v>
      </c>
      <c r="H15" s="4">
        <v>10.76</v>
      </c>
    </row>
    <row r="16" spans="1:8">
      <c r="B16" s="1" t="s">
        <v>1809</v>
      </c>
      <c r="C16" s="15">
        <v>3.48</v>
      </c>
      <c r="D16" s="1" t="s">
        <v>374</v>
      </c>
      <c r="E16" s="1" t="s">
        <v>1808</v>
      </c>
      <c r="F16" s="4">
        <v>35</v>
      </c>
      <c r="G16" s="4">
        <v>353.13</v>
      </c>
      <c r="H16" s="4">
        <v>10.16</v>
      </c>
    </row>
    <row r="17" spans="2:8">
      <c r="B17" s="1" t="s">
        <v>1862</v>
      </c>
      <c r="C17" s="15">
        <v>3.81</v>
      </c>
      <c r="D17" s="1" t="s">
        <v>370</v>
      </c>
      <c r="E17" s="1" t="s">
        <v>1861</v>
      </c>
      <c r="F17" s="4">
        <v>33000</v>
      </c>
      <c r="G17" s="4">
        <v>335.02</v>
      </c>
      <c r="H17" s="4">
        <v>9.64</v>
      </c>
    </row>
    <row r="18" spans="2:8">
      <c r="B18" s="1" t="s">
        <v>882</v>
      </c>
      <c r="C18" s="15">
        <v>3.62</v>
      </c>
      <c r="D18" s="1" t="s">
        <v>370</v>
      </c>
      <c r="E18" s="1" t="s">
        <v>883</v>
      </c>
      <c r="F18" s="4">
        <v>33</v>
      </c>
      <c r="G18" s="4">
        <v>333.51</v>
      </c>
      <c r="H18" s="4">
        <v>9.6</v>
      </c>
    </row>
    <row r="19" spans="2:8">
      <c r="B19" s="1" t="s">
        <v>1483</v>
      </c>
      <c r="C19" s="15">
        <v>3.45</v>
      </c>
      <c r="D19" s="1" t="s">
        <v>370</v>
      </c>
      <c r="E19" s="1" t="s">
        <v>1022</v>
      </c>
      <c r="F19" s="4">
        <v>26</v>
      </c>
      <c r="G19" s="4">
        <v>330.44</v>
      </c>
      <c r="H19" s="4">
        <v>9.51</v>
      </c>
    </row>
    <row r="20" spans="2:8">
      <c r="B20" s="1" t="s">
        <v>1767</v>
      </c>
      <c r="C20" s="15">
        <v>3.57</v>
      </c>
      <c r="D20" s="1" t="s">
        <v>370</v>
      </c>
      <c r="E20" s="1" t="s">
        <v>1766</v>
      </c>
      <c r="F20" s="4">
        <v>33</v>
      </c>
      <c r="G20" s="4">
        <v>330.12</v>
      </c>
      <c r="H20" s="4">
        <v>9.5</v>
      </c>
    </row>
    <row r="21" spans="2:8">
      <c r="B21" s="1" t="s">
        <v>1020</v>
      </c>
      <c r="C21" s="15">
        <v>3.51</v>
      </c>
      <c r="D21" s="1" t="s">
        <v>370</v>
      </c>
      <c r="E21" s="1" t="s">
        <v>1021</v>
      </c>
      <c r="F21" s="4">
        <v>32</v>
      </c>
      <c r="G21" s="4">
        <v>322.52999999999997</v>
      </c>
      <c r="H21" s="4">
        <v>9.2799999999999994</v>
      </c>
    </row>
    <row r="22" spans="2:8">
      <c r="B22" s="1" t="s">
        <v>1856</v>
      </c>
      <c r="C22" s="15">
        <v>3.51</v>
      </c>
      <c r="D22" s="1" t="s">
        <v>370</v>
      </c>
      <c r="E22" s="1" t="s">
        <v>1855</v>
      </c>
      <c r="F22" s="4">
        <v>30</v>
      </c>
      <c r="G22" s="4">
        <v>302.08</v>
      </c>
      <c r="H22" s="4">
        <v>8.69</v>
      </c>
    </row>
    <row r="23" spans="2:8">
      <c r="B23" s="1" t="s">
        <v>1858</v>
      </c>
      <c r="C23" s="15">
        <v>3.51</v>
      </c>
      <c r="D23" s="1" t="s">
        <v>370</v>
      </c>
      <c r="E23" s="1" t="s">
        <v>1857</v>
      </c>
      <c r="F23" s="4">
        <v>20</v>
      </c>
      <c r="G23" s="4">
        <v>203.67</v>
      </c>
      <c r="H23" s="4">
        <v>5.86</v>
      </c>
    </row>
    <row r="24" spans="2:8">
      <c r="B24" s="1" t="s">
        <v>1787</v>
      </c>
      <c r="C24" s="15">
        <v>3.58</v>
      </c>
      <c r="D24" s="1" t="s">
        <v>370</v>
      </c>
      <c r="E24" s="1" t="s">
        <v>879</v>
      </c>
      <c r="F24" s="4">
        <v>1</v>
      </c>
      <c r="G24" s="4">
        <v>100.69</v>
      </c>
      <c r="H24" s="4">
        <v>2.9</v>
      </c>
    </row>
    <row r="25" spans="2:8">
      <c r="B25" s="1" t="s">
        <v>1873</v>
      </c>
      <c r="C25" s="15">
        <v>3.47</v>
      </c>
      <c r="D25" s="1" t="s">
        <v>370</v>
      </c>
      <c r="E25" s="1" t="s">
        <v>1872</v>
      </c>
      <c r="F25" s="4">
        <v>10</v>
      </c>
      <c r="G25" s="4">
        <v>100.03</v>
      </c>
      <c r="H25" s="4">
        <v>2.88</v>
      </c>
    </row>
    <row r="26" spans="2:8">
      <c r="B26" s="1" t="s">
        <v>1854</v>
      </c>
      <c r="C26" s="15">
        <v>3.45</v>
      </c>
      <c r="D26" s="1" t="s">
        <v>370</v>
      </c>
      <c r="E26" s="1" t="s">
        <v>1853</v>
      </c>
      <c r="F26" s="4">
        <v>3</v>
      </c>
      <c r="G26" s="4">
        <v>30.41</v>
      </c>
      <c r="H26" s="4">
        <v>0.87</v>
      </c>
    </row>
    <row r="27" spans="2:8">
      <c r="B27" s="2" t="s">
        <v>384</v>
      </c>
      <c r="C27" s="35"/>
      <c r="D27" s="2"/>
      <c r="E27" s="2"/>
      <c r="F27" s="10"/>
      <c r="G27" s="10">
        <f>SUM(G11:G26)</f>
        <v>3115.5600000000004</v>
      </c>
      <c r="H27" s="10">
        <f>SUM(H11:H26)</f>
        <v>89.65</v>
      </c>
    </row>
    <row r="28" spans="2:8">
      <c r="B28" s="2" t="s">
        <v>388</v>
      </c>
      <c r="C28" s="35"/>
      <c r="D28" s="2"/>
      <c r="E28" s="2"/>
      <c r="F28" s="10"/>
      <c r="G28" s="10">
        <v>152.53</v>
      </c>
      <c r="H28" s="10">
        <v>4.3899999999999997</v>
      </c>
    </row>
    <row r="29" spans="2:8">
      <c r="B29" s="2" t="s">
        <v>186</v>
      </c>
      <c r="C29" s="35"/>
      <c r="D29" s="2"/>
      <c r="E29" s="2"/>
      <c r="F29" s="10"/>
      <c r="G29" s="10">
        <v>3268.09</v>
      </c>
      <c r="H29" s="10">
        <v>94.04</v>
      </c>
    </row>
    <row r="30" spans="2:8">
      <c r="B30" s="2" t="s">
        <v>325</v>
      </c>
      <c r="C30" s="35"/>
      <c r="D30" s="2"/>
      <c r="E30" s="2"/>
      <c r="F30" s="10"/>
      <c r="G30" s="10">
        <v>207.26125939000005</v>
      </c>
      <c r="H30" s="10">
        <v>5.9599999999999937</v>
      </c>
    </row>
    <row r="31" spans="2:8">
      <c r="B31" s="2" t="s">
        <v>188</v>
      </c>
      <c r="C31" s="35"/>
      <c r="D31" s="2"/>
      <c r="E31" s="2"/>
      <c r="F31" s="10"/>
      <c r="G31" s="10">
        <v>3475.35125939</v>
      </c>
      <c r="H31" s="10">
        <v>100</v>
      </c>
    </row>
    <row r="32" spans="2:8">
      <c r="B32" s="1" t="s">
        <v>189</v>
      </c>
    </row>
    <row r="33" spans="2:3">
      <c r="B33" s="1" t="s">
        <v>190</v>
      </c>
    </row>
    <row r="34" spans="2:3">
      <c r="B34" s="2"/>
    </row>
    <row r="35" spans="2:3" ht="25.5">
      <c r="B35" s="11" t="s">
        <v>191</v>
      </c>
      <c r="C35" s="15" t="s">
        <v>192</v>
      </c>
    </row>
    <row r="36" spans="2:3">
      <c r="B36" s="2"/>
    </row>
    <row r="37" spans="2:3">
      <c r="B37" s="2" t="s">
        <v>193</v>
      </c>
    </row>
    <row r="38" spans="2:3">
      <c r="B38" s="2" t="s">
        <v>194</v>
      </c>
    </row>
    <row r="39" spans="2:3">
      <c r="B39" s="2" t="s">
        <v>1871</v>
      </c>
      <c r="C39" s="35"/>
    </row>
    <row r="40" spans="2:3">
      <c r="B40" s="2" t="s">
        <v>1870</v>
      </c>
      <c r="C40" s="35"/>
    </row>
    <row r="41" spans="2:3">
      <c r="B41" s="2" t="s">
        <v>1869</v>
      </c>
      <c r="C41" s="35"/>
    </row>
    <row r="42" spans="2:3">
      <c r="B42" s="2" t="s">
        <v>1868</v>
      </c>
      <c r="C42" s="35"/>
    </row>
    <row r="43" spans="2:3">
      <c r="B43" s="2" t="s">
        <v>1867</v>
      </c>
      <c r="C43" s="35"/>
    </row>
    <row r="44" spans="2:3">
      <c r="B44" s="2" t="s">
        <v>1866</v>
      </c>
      <c r="C44" s="35"/>
    </row>
    <row r="45" spans="2:3">
      <c r="B45" s="2" t="s">
        <v>1865</v>
      </c>
      <c r="C45" s="35"/>
    </row>
    <row r="46" spans="2:3">
      <c r="B46" s="2" t="s">
        <v>1864</v>
      </c>
      <c r="C46" s="35"/>
    </row>
    <row r="47" spans="2:3">
      <c r="B47" s="2" t="s">
        <v>203</v>
      </c>
      <c r="C47" s="35"/>
    </row>
    <row r="48" spans="2:3">
      <c r="B48" s="34" t="s">
        <v>1844</v>
      </c>
    </row>
  </sheetData>
  <mergeCells count="2">
    <mergeCell ref="B1:E1"/>
    <mergeCell ref="C3:C7"/>
  </mergeCells>
  <hyperlinks>
    <hyperlink ref="A1" location="Index!A1" display="Index" xr:uid="{74535174-66AB-4191-BBF1-60A6DCFBCE0D}"/>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41E63-C8A9-40BF-AD64-97EB13A9D712}">
  <dimension ref="A1:H49"/>
  <sheetViews>
    <sheetView workbookViewId="0">
      <selection activeCell="B1" sqref="B1:E1"/>
    </sheetView>
  </sheetViews>
  <sheetFormatPr defaultRowHeight="12.75"/>
  <cols>
    <col min="1" max="1" width="5.42578125" style="1" bestFit="1" customWidth="1"/>
    <col min="2" max="2" width="67" style="1" bestFit="1" customWidth="1"/>
    <col min="3" max="3" width="13.140625" style="15" bestFit="1"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8">
      <c r="A1" s="3" t="s">
        <v>0</v>
      </c>
      <c r="B1" s="300" t="s">
        <v>1863</v>
      </c>
      <c r="C1" s="300"/>
      <c r="D1" s="300"/>
      <c r="E1" s="300"/>
    </row>
    <row r="2" spans="1:8" ht="13.5" thickBot="1"/>
    <row r="3" spans="1:8" ht="15">
      <c r="B3" s="106" t="s">
        <v>2368</v>
      </c>
      <c r="C3" s="302"/>
    </row>
    <row r="4" spans="1:8" ht="15">
      <c r="B4" s="107" t="s">
        <v>2361</v>
      </c>
      <c r="C4" s="303"/>
    </row>
    <row r="5" spans="1:8" ht="15">
      <c r="B5" s="108" t="s">
        <v>2235</v>
      </c>
      <c r="C5" s="303"/>
    </row>
    <row r="6" spans="1:8" ht="15">
      <c r="B6" s="108" t="s">
        <v>2362</v>
      </c>
      <c r="C6" s="303"/>
    </row>
    <row r="7" spans="1:8" ht="15.75" thickBot="1">
      <c r="B7" s="111" t="s">
        <v>2363</v>
      </c>
      <c r="C7" s="304"/>
    </row>
    <row r="9" spans="1:8">
      <c r="B9" s="1" t="s">
        <v>106</v>
      </c>
    </row>
    <row r="11" spans="1:8">
      <c r="B11" s="6" t="s">
        <v>107</v>
      </c>
      <c r="C11" s="36" t="s">
        <v>108</v>
      </c>
      <c r="D11" s="6" t="s">
        <v>109</v>
      </c>
      <c r="E11" s="6" t="s">
        <v>110</v>
      </c>
      <c r="F11" s="8" t="s">
        <v>111</v>
      </c>
      <c r="G11" s="8" t="s">
        <v>112</v>
      </c>
      <c r="H11" s="8" t="s">
        <v>113</v>
      </c>
    </row>
    <row r="12" spans="1:8">
      <c r="B12" s="2" t="s">
        <v>114</v>
      </c>
    </row>
    <row r="13" spans="1:8">
      <c r="B13" s="2" t="s">
        <v>115</v>
      </c>
    </row>
    <row r="14" spans="1:8">
      <c r="B14" s="2" t="s">
        <v>441</v>
      </c>
    </row>
    <row r="15" spans="1:8">
      <c r="B15" s="1" t="s">
        <v>1816</v>
      </c>
      <c r="C15" s="15">
        <v>3.63</v>
      </c>
      <c r="D15" s="1" t="s">
        <v>370</v>
      </c>
      <c r="E15" s="1" t="s">
        <v>1815</v>
      </c>
      <c r="F15" s="4">
        <v>64</v>
      </c>
      <c r="G15" s="4">
        <v>646.79999999999995</v>
      </c>
      <c r="H15" s="4">
        <v>11.13</v>
      </c>
    </row>
    <row r="16" spans="1:8">
      <c r="B16" s="1" t="s">
        <v>882</v>
      </c>
      <c r="C16" s="15">
        <v>3.62</v>
      </c>
      <c r="D16" s="1" t="s">
        <v>370</v>
      </c>
      <c r="E16" s="1" t="s">
        <v>883</v>
      </c>
      <c r="F16" s="4">
        <v>60</v>
      </c>
      <c r="G16" s="4">
        <v>606.38</v>
      </c>
      <c r="H16" s="4">
        <v>10.43</v>
      </c>
    </row>
    <row r="17" spans="2:8">
      <c r="B17" s="1" t="s">
        <v>1483</v>
      </c>
      <c r="C17" s="15">
        <v>3.45</v>
      </c>
      <c r="D17" s="1" t="s">
        <v>370</v>
      </c>
      <c r="E17" s="1" t="s">
        <v>1022</v>
      </c>
      <c r="F17" s="4">
        <v>44</v>
      </c>
      <c r="G17" s="4">
        <v>559.20000000000005</v>
      </c>
      <c r="H17" s="4">
        <v>9.6199999999999992</v>
      </c>
    </row>
    <row r="18" spans="2:8">
      <c r="B18" s="1" t="s">
        <v>1862</v>
      </c>
      <c r="C18" s="15">
        <v>3.81</v>
      </c>
      <c r="D18" s="1" t="s">
        <v>370</v>
      </c>
      <c r="E18" s="1" t="s">
        <v>1861</v>
      </c>
      <c r="F18" s="4">
        <v>55000</v>
      </c>
      <c r="G18" s="4">
        <v>558.37</v>
      </c>
      <c r="H18" s="4">
        <v>9.61</v>
      </c>
    </row>
    <row r="19" spans="2:8">
      <c r="B19" s="1" t="s">
        <v>1809</v>
      </c>
      <c r="C19" s="15">
        <v>3.48</v>
      </c>
      <c r="D19" s="1" t="s">
        <v>374</v>
      </c>
      <c r="E19" s="1" t="s">
        <v>1808</v>
      </c>
      <c r="F19" s="4">
        <v>54</v>
      </c>
      <c r="G19" s="4">
        <v>544.82000000000005</v>
      </c>
      <c r="H19" s="4">
        <v>9.3699999999999992</v>
      </c>
    </row>
    <row r="20" spans="2:8">
      <c r="B20" s="1" t="s">
        <v>880</v>
      </c>
      <c r="C20" s="15">
        <v>3.51</v>
      </c>
      <c r="D20" s="1" t="s">
        <v>370</v>
      </c>
      <c r="E20" s="1" t="s">
        <v>881</v>
      </c>
      <c r="F20" s="4">
        <v>51</v>
      </c>
      <c r="G20" s="4">
        <v>513.09</v>
      </c>
      <c r="H20" s="4">
        <v>8.83</v>
      </c>
    </row>
    <row r="21" spans="2:8">
      <c r="B21" s="1" t="s">
        <v>1767</v>
      </c>
      <c r="C21" s="15">
        <v>3.57</v>
      </c>
      <c r="D21" s="1" t="s">
        <v>370</v>
      </c>
      <c r="E21" s="1" t="s">
        <v>1766</v>
      </c>
      <c r="F21" s="4">
        <v>50</v>
      </c>
      <c r="G21" s="4">
        <v>500.18</v>
      </c>
      <c r="H21" s="4">
        <v>8.61</v>
      </c>
    </row>
    <row r="22" spans="2:8">
      <c r="B22" s="1" t="s">
        <v>1860</v>
      </c>
      <c r="C22" s="15">
        <v>4.0999999999999996</v>
      </c>
      <c r="D22" s="1" t="s">
        <v>370</v>
      </c>
      <c r="E22" s="1" t="s">
        <v>1859</v>
      </c>
      <c r="F22" s="4">
        <v>45</v>
      </c>
      <c r="G22" s="4">
        <v>455.32</v>
      </c>
      <c r="H22" s="4">
        <v>7.83</v>
      </c>
    </row>
    <row r="23" spans="2:8">
      <c r="B23" s="1" t="s">
        <v>1858</v>
      </c>
      <c r="C23" s="15">
        <v>3.51</v>
      </c>
      <c r="D23" s="1" t="s">
        <v>370</v>
      </c>
      <c r="E23" s="1" t="s">
        <v>1857</v>
      </c>
      <c r="F23" s="4">
        <v>30</v>
      </c>
      <c r="G23" s="4">
        <v>305.51</v>
      </c>
      <c r="H23" s="4">
        <v>5.26</v>
      </c>
    </row>
    <row r="24" spans="2:8">
      <c r="B24" s="1" t="s">
        <v>1836</v>
      </c>
      <c r="C24" s="15">
        <v>4.05</v>
      </c>
      <c r="D24" s="1" t="s">
        <v>370</v>
      </c>
      <c r="E24" s="1" t="s">
        <v>1835</v>
      </c>
      <c r="F24" s="4">
        <v>20</v>
      </c>
      <c r="G24" s="4">
        <v>201.79</v>
      </c>
      <c r="H24" s="4">
        <v>3.47</v>
      </c>
    </row>
    <row r="25" spans="2:8">
      <c r="B25" s="1" t="s">
        <v>1856</v>
      </c>
      <c r="C25" s="15">
        <v>3.51</v>
      </c>
      <c r="D25" s="1" t="s">
        <v>370</v>
      </c>
      <c r="E25" s="1" t="s">
        <v>1855</v>
      </c>
      <c r="F25" s="4">
        <v>17</v>
      </c>
      <c r="G25" s="4">
        <v>171.18</v>
      </c>
      <c r="H25" s="4">
        <v>2.95</v>
      </c>
    </row>
    <row r="26" spans="2:8">
      <c r="B26" s="1" t="s">
        <v>1854</v>
      </c>
      <c r="C26" s="15">
        <v>3.45</v>
      </c>
      <c r="D26" s="1" t="s">
        <v>370</v>
      </c>
      <c r="E26" s="1" t="s">
        <v>1853</v>
      </c>
      <c r="F26" s="4">
        <v>3</v>
      </c>
      <c r="G26" s="4">
        <v>30.41</v>
      </c>
      <c r="H26" s="4">
        <v>0.52</v>
      </c>
    </row>
    <row r="27" spans="2:8">
      <c r="B27" s="1" t="s">
        <v>1769</v>
      </c>
      <c r="C27" s="15">
        <v>3.55</v>
      </c>
      <c r="D27" s="1" t="s">
        <v>370</v>
      </c>
      <c r="E27" s="1" t="s">
        <v>1768</v>
      </c>
      <c r="F27" s="4">
        <v>1</v>
      </c>
      <c r="G27" s="4">
        <v>10.050000000000001</v>
      </c>
      <c r="H27" s="4">
        <v>0.17</v>
      </c>
    </row>
    <row r="28" spans="2:8">
      <c r="B28" s="2" t="s">
        <v>384</v>
      </c>
      <c r="C28" s="35"/>
      <c r="D28" s="2"/>
      <c r="E28" s="2"/>
      <c r="F28" s="10"/>
      <c r="G28" s="10">
        <f>SUM(G11:G27)</f>
        <v>5103.1000000000004</v>
      </c>
      <c r="H28" s="10">
        <f>SUM(H11:H27)</f>
        <v>87.8</v>
      </c>
    </row>
    <row r="29" spans="2:8">
      <c r="B29" s="2" t="s">
        <v>388</v>
      </c>
      <c r="C29" s="35"/>
      <c r="D29" s="2"/>
      <c r="E29" s="2"/>
      <c r="F29" s="10"/>
      <c r="G29" s="10">
        <v>236.54</v>
      </c>
      <c r="H29" s="10">
        <v>4.07</v>
      </c>
    </row>
    <row r="30" spans="2:8">
      <c r="B30" s="2" t="s">
        <v>186</v>
      </c>
      <c r="C30" s="35"/>
      <c r="D30" s="2"/>
      <c r="E30" s="2"/>
      <c r="F30" s="10"/>
      <c r="G30" s="10">
        <v>5339.64</v>
      </c>
      <c r="H30" s="10">
        <v>91.88</v>
      </c>
    </row>
    <row r="31" spans="2:8">
      <c r="B31" s="2" t="s">
        <v>325</v>
      </c>
      <c r="C31" s="35"/>
      <c r="D31" s="2"/>
      <c r="E31" s="2"/>
      <c r="F31" s="10"/>
      <c r="G31" s="10">
        <v>472.16366288999961</v>
      </c>
      <c r="H31" s="10">
        <v>8.1200000000000045</v>
      </c>
    </row>
    <row r="32" spans="2:8">
      <c r="B32" s="2" t="s">
        <v>188</v>
      </c>
      <c r="C32" s="35"/>
      <c r="D32" s="2"/>
      <c r="E32" s="2"/>
      <c r="F32" s="10"/>
      <c r="G32" s="10">
        <v>5811.8036628899999</v>
      </c>
      <c r="H32" s="10">
        <v>100</v>
      </c>
    </row>
    <row r="33" spans="2:3">
      <c r="B33" s="1" t="s">
        <v>189</v>
      </c>
    </row>
    <row r="34" spans="2:3">
      <c r="B34" s="1" t="s">
        <v>190</v>
      </c>
    </row>
    <row r="35" spans="2:3">
      <c r="B35" s="2"/>
    </row>
    <row r="36" spans="2:3" ht="25.5">
      <c r="B36" s="11" t="s">
        <v>191</v>
      </c>
      <c r="C36" s="15" t="s">
        <v>192</v>
      </c>
    </row>
    <row r="37" spans="2:3">
      <c r="B37" s="2"/>
    </row>
    <row r="38" spans="2:3">
      <c r="B38" s="2" t="s">
        <v>193</v>
      </c>
    </row>
    <row r="39" spans="2:3">
      <c r="B39" s="2" t="s">
        <v>194</v>
      </c>
    </row>
    <row r="40" spans="2:3">
      <c r="B40" s="2" t="s">
        <v>1852</v>
      </c>
      <c r="C40" s="35"/>
    </row>
    <row r="41" spans="2:3">
      <c r="B41" s="2" t="s">
        <v>1851</v>
      </c>
      <c r="C41" s="35"/>
    </row>
    <row r="42" spans="2:3">
      <c r="B42" s="2" t="s">
        <v>1850</v>
      </c>
      <c r="C42" s="35"/>
    </row>
    <row r="43" spans="2:3">
      <c r="B43" s="2" t="s">
        <v>1849</v>
      </c>
      <c r="C43" s="35"/>
    </row>
    <row r="44" spans="2:3">
      <c r="B44" s="2" t="s">
        <v>1848</v>
      </c>
      <c r="C44" s="35"/>
    </row>
    <row r="45" spans="2:3">
      <c r="B45" s="2" t="s">
        <v>1847</v>
      </c>
      <c r="C45" s="35"/>
    </row>
    <row r="46" spans="2:3">
      <c r="B46" s="2" t="s">
        <v>1846</v>
      </c>
      <c r="C46" s="35"/>
    </row>
    <row r="47" spans="2:3">
      <c r="B47" s="2" t="s">
        <v>1845</v>
      </c>
      <c r="C47" s="35"/>
    </row>
    <row r="48" spans="2:3">
      <c r="B48" s="2" t="s">
        <v>203</v>
      </c>
      <c r="C48" s="35"/>
    </row>
    <row r="49" spans="2:2">
      <c r="B49" s="34" t="s">
        <v>1844</v>
      </c>
    </row>
  </sheetData>
  <mergeCells count="2">
    <mergeCell ref="B1:E1"/>
    <mergeCell ref="C3:C7"/>
  </mergeCells>
  <hyperlinks>
    <hyperlink ref="A1" location="Index!A1" display="Index" xr:uid="{0A51E7CB-5BDD-45DC-BE0E-FBAD0014BE7B}"/>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ABEEF-A3C2-407E-A314-3FDD9494B5C7}">
  <dimension ref="A1:H55"/>
  <sheetViews>
    <sheetView workbookViewId="0">
      <selection activeCell="B1" sqref="B1:E1"/>
    </sheetView>
  </sheetViews>
  <sheetFormatPr defaultRowHeight="12.75"/>
  <cols>
    <col min="1" max="1" width="5.42578125" style="1" bestFit="1" customWidth="1"/>
    <col min="2" max="2" width="67" style="1" bestFit="1" customWidth="1"/>
    <col min="3" max="3" width="13.140625" style="15" bestFit="1"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300" t="s">
        <v>1843</v>
      </c>
      <c r="C1" s="300"/>
      <c r="D1" s="300"/>
      <c r="E1" s="300"/>
    </row>
    <row r="2" spans="1:8" ht="13.5" thickBot="1"/>
    <row r="3" spans="1:8" ht="15">
      <c r="B3" s="106" t="s">
        <v>2369</v>
      </c>
      <c r="C3" s="302"/>
    </row>
    <row r="4" spans="1:8" ht="15">
      <c r="B4" s="107" t="s">
        <v>2361</v>
      </c>
      <c r="C4" s="303"/>
    </row>
    <row r="5" spans="1:8" ht="15">
      <c r="B5" s="108" t="s">
        <v>2235</v>
      </c>
      <c r="C5" s="303"/>
    </row>
    <row r="6" spans="1:8" ht="15">
      <c r="B6" s="108" t="s">
        <v>2362</v>
      </c>
      <c r="C6" s="303"/>
    </row>
    <row r="7" spans="1:8" ht="15.75" thickBot="1">
      <c r="B7" s="111" t="s">
        <v>2363</v>
      </c>
      <c r="C7" s="304"/>
    </row>
    <row r="9" spans="1:8">
      <c r="B9" s="1" t="s">
        <v>106</v>
      </c>
    </row>
    <row r="11" spans="1:8">
      <c r="B11" s="6" t="s">
        <v>107</v>
      </c>
      <c r="C11" s="36" t="s">
        <v>108</v>
      </c>
      <c r="D11" s="6" t="s">
        <v>109</v>
      </c>
      <c r="E11" s="6" t="s">
        <v>110</v>
      </c>
      <c r="F11" s="8" t="s">
        <v>111</v>
      </c>
      <c r="G11" s="8" t="s">
        <v>112</v>
      </c>
      <c r="H11" s="8" t="s">
        <v>113</v>
      </c>
    </row>
    <row r="12" spans="1:8">
      <c r="B12" s="2" t="s">
        <v>114</v>
      </c>
    </row>
    <row r="13" spans="1:8">
      <c r="B13" s="2" t="s">
        <v>115</v>
      </c>
    </row>
    <row r="14" spans="1:8">
      <c r="B14" s="2" t="s">
        <v>116</v>
      </c>
    </row>
    <row r="15" spans="1:8">
      <c r="B15" s="1" t="s">
        <v>1842</v>
      </c>
      <c r="C15" s="15">
        <v>3.6</v>
      </c>
      <c r="D15" s="1" t="s">
        <v>118</v>
      </c>
      <c r="E15" s="1" t="s">
        <v>1841</v>
      </c>
      <c r="F15" s="4">
        <v>500000</v>
      </c>
      <c r="G15" s="4">
        <v>502.41</v>
      </c>
      <c r="H15" s="4">
        <v>3.05</v>
      </c>
    </row>
    <row r="16" spans="1:8">
      <c r="B16" s="1" t="s">
        <v>1023</v>
      </c>
      <c r="C16" s="15">
        <v>3.59</v>
      </c>
      <c r="D16" s="1" t="s">
        <v>118</v>
      </c>
      <c r="E16" s="1" t="s">
        <v>1024</v>
      </c>
      <c r="F16" s="4">
        <v>180000</v>
      </c>
      <c r="G16" s="4">
        <v>180.86</v>
      </c>
      <c r="H16" s="4">
        <v>1.1000000000000001</v>
      </c>
    </row>
    <row r="17" spans="2:8">
      <c r="B17" s="2" t="s">
        <v>124</v>
      </c>
      <c r="C17" s="35"/>
      <c r="D17" s="2"/>
      <c r="E17" s="2"/>
      <c r="F17" s="10"/>
      <c r="G17" s="10">
        <f>SUM(G11:G16)</f>
        <v>683.27</v>
      </c>
      <c r="H17" s="10">
        <f>SUM(H11:H16)</f>
        <v>4.1500000000000004</v>
      </c>
    </row>
    <row r="18" spans="2:8">
      <c r="B18" s="2" t="s">
        <v>661</v>
      </c>
    </row>
    <row r="19" spans="2:8">
      <c r="B19" s="1" t="s">
        <v>1840</v>
      </c>
      <c r="C19" s="15">
        <v>4.08</v>
      </c>
      <c r="D19" s="1" t="s">
        <v>370</v>
      </c>
      <c r="E19" s="1" t="s">
        <v>1839</v>
      </c>
      <c r="F19" s="4">
        <v>150</v>
      </c>
      <c r="G19" s="4">
        <v>1908.47</v>
      </c>
      <c r="H19" s="4">
        <v>11.59</v>
      </c>
    </row>
    <row r="20" spans="2:8">
      <c r="B20" s="1" t="s">
        <v>1816</v>
      </c>
      <c r="C20" s="15">
        <v>3.63</v>
      </c>
      <c r="D20" s="1" t="s">
        <v>370</v>
      </c>
      <c r="E20" s="1" t="s">
        <v>1815</v>
      </c>
      <c r="F20" s="4">
        <v>167</v>
      </c>
      <c r="G20" s="4">
        <v>1687.74</v>
      </c>
      <c r="H20" s="4">
        <v>10.25</v>
      </c>
    </row>
    <row r="21" spans="2:8">
      <c r="B21" s="1" t="s">
        <v>1838</v>
      </c>
      <c r="C21" s="15">
        <v>3.73</v>
      </c>
      <c r="D21" s="1" t="s">
        <v>370</v>
      </c>
      <c r="E21" s="1" t="s">
        <v>1837</v>
      </c>
      <c r="F21" s="4">
        <v>166</v>
      </c>
      <c r="G21" s="4">
        <v>1644.73</v>
      </c>
      <c r="H21" s="4">
        <v>9.99</v>
      </c>
    </row>
    <row r="22" spans="2:8">
      <c r="B22" s="1" t="s">
        <v>1809</v>
      </c>
      <c r="C22" s="15">
        <v>3.48</v>
      </c>
      <c r="D22" s="1" t="s">
        <v>374</v>
      </c>
      <c r="E22" s="1" t="s">
        <v>1808</v>
      </c>
      <c r="F22" s="4">
        <v>155</v>
      </c>
      <c r="G22" s="4">
        <v>1563.85</v>
      </c>
      <c r="H22" s="4">
        <v>9.49</v>
      </c>
    </row>
    <row r="23" spans="2:8">
      <c r="B23" s="1" t="s">
        <v>1020</v>
      </c>
      <c r="C23" s="15">
        <v>3.51</v>
      </c>
      <c r="D23" s="1" t="s">
        <v>370</v>
      </c>
      <c r="E23" s="1" t="s">
        <v>1021</v>
      </c>
      <c r="F23" s="4">
        <v>150</v>
      </c>
      <c r="G23" s="4">
        <v>1511.88</v>
      </c>
      <c r="H23" s="4">
        <v>9.18</v>
      </c>
    </row>
    <row r="24" spans="2:8">
      <c r="B24" s="1" t="s">
        <v>1484</v>
      </c>
      <c r="C24" s="15">
        <v>3.55</v>
      </c>
      <c r="D24" s="1" t="s">
        <v>370</v>
      </c>
      <c r="E24" s="1" t="s">
        <v>685</v>
      </c>
      <c r="F24" s="4">
        <v>150</v>
      </c>
      <c r="G24" s="4">
        <v>1509</v>
      </c>
      <c r="H24" s="4">
        <v>9.16</v>
      </c>
    </row>
    <row r="25" spans="2:8">
      <c r="B25" s="1" t="s">
        <v>1836</v>
      </c>
      <c r="C25" s="15">
        <v>4.05</v>
      </c>
      <c r="D25" s="1" t="s">
        <v>370</v>
      </c>
      <c r="E25" s="1" t="s">
        <v>1835</v>
      </c>
      <c r="F25" s="4">
        <v>130</v>
      </c>
      <c r="G25" s="4">
        <v>1311.61</v>
      </c>
      <c r="H25" s="4">
        <v>7.96</v>
      </c>
    </row>
    <row r="26" spans="2:8">
      <c r="B26" s="1" t="s">
        <v>1818</v>
      </c>
      <c r="C26" s="15">
        <v>3.61</v>
      </c>
      <c r="D26" s="1" t="s">
        <v>370</v>
      </c>
      <c r="E26" s="1" t="s">
        <v>1817</v>
      </c>
      <c r="F26" s="4">
        <v>101</v>
      </c>
      <c r="G26" s="4">
        <v>1017.69</v>
      </c>
      <c r="H26" s="4">
        <v>6.18</v>
      </c>
    </row>
    <row r="27" spans="2:8">
      <c r="B27" s="1" t="s">
        <v>1775</v>
      </c>
      <c r="C27" s="15">
        <v>3.66</v>
      </c>
      <c r="D27" s="1" t="s">
        <v>370</v>
      </c>
      <c r="E27" s="1" t="s">
        <v>1774</v>
      </c>
      <c r="F27" s="4">
        <v>40</v>
      </c>
      <c r="G27" s="4">
        <v>516.05999999999995</v>
      </c>
      <c r="H27" s="4">
        <v>3.13</v>
      </c>
    </row>
    <row r="28" spans="2:8">
      <c r="B28" s="1" t="s">
        <v>1834</v>
      </c>
      <c r="C28" s="15">
        <v>3.56</v>
      </c>
      <c r="D28" s="1" t="s">
        <v>370</v>
      </c>
      <c r="E28" s="1" t="s">
        <v>1833</v>
      </c>
      <c r="F28" s="4">
        <v>50</v>
      </c>
      <c r="G28" s="4">
        <v>504.59</v>
      </c>
      <c r="H28" s="4">
        <v>3.06</v>
      </c>
    </row>
    <row r="29" spans="2:8">
      <c r="B29" s="1" t="s">
        <v>1832</v>
      </c>
      <c r="C29" s="15">
        <v>3.78</v>
      </c>
      <c r="D29" s="1" t="s">
        <v>370</v>
      </c>
      <c r="E29" s="1" t="s">
        <v>1831</v>
      </c>
      <c r="F29" s="4">
        <v>50</v>
      </c>
      <c r="G29" s="4">
        <v>502.17</v>
      </c>
      <c r="H29" s="4">
        <v>3.05</v>
      </c>
    </row>
    <row r="30" spans="2:8">
      <c r="B30" s="1" t="s">
        <v>1787</v>
      </c>
      <c r="C30" s="15">
        <v>3.58</v>
      </c>
      <c r="D30" s="1" t="s">
        <v>370</v>
      </c>
      <c r="E30" s="1" t="s">
        <v>879</v>
      </c>
      <c r="F30" s="4">
        <v>4</v>
      </c>
      <c r="G30" s="4">
        <v>402.77</v>
      </c>
      <c r="H30" s="4">
        <v>2.4500000000000002</v>
      </c>
    </row>
    <row r="31" spans="2:8">
      <c r="B31" s="1" t="s">
        <v>1717</v>
      </c>
      <c r="C31" s="15">
        <v>3.38</v>
      </c>
      <c r="D31" s="1" t="s">
        <v>370</v>
      </c>
      <c r="E31" s="1" t="s">
        <v>1716</v>
      </c>
      <c r="F31" s="4">
        <v>20</v>
      </c>
      <c r="G31" s="4">
        <v>200.16</v>
      </c>
      <c r="H31" s="4">
        <v>1.22</v>
      </c>
    </row>
    <row r="32" spans="2:8">
      <c r="B32" s="1" t="s">
        <v>880</v>
      </c>
      <c r="C32" s="15">
        <v>3.51</v>
      </c>
      <c r="D32" s="1" t="s">
        <v>370</v>
      </c>
      <c r="E32" s="1" t="s">
        <v>881</v>
      </c>
      <c r="F32" s="4">
        <v>2</v>
      </c>
      <c r="G32" s="4">
        <v>20.12</v>
      </c>
      <c r="H32" s="4">
        <v>0.12</v>
      </c>
    </row>
    <row r="33" spans="2:8">
      <c r="B33" s="1" t="s">
        <v>1769</v>
      </c>
      <c r="C33" s="15">
        <v>3.55</v>
      </c>
      <c r="D33" s="1" t="s">
        <v>370</v>
      </c>
      <c r="E33" s="1" t="s">
        <v>1768</v>
      </c>
      <c r="F33" s="4">
        <v>1</v>
      </c>
      <c r="G33" s="4">
        <v>10.050000000000001</v>
      </c>
      <c r="H33" s="4">
        <v>0.06</v>
      </c>
    </row>
    <row r="34" spans="2:8">
      <c r="B34" s="2" t="s">
        <v>1535</v>
      </c>
      <c r="C34" s="35"/>
      <c r="D34" s="2"/>
      <c r="E34" s="2"/>
      <c r="F34" s="10"/>
      <c r="G34" s="10">
        <f>SUM(G18:G33)</f>
        <v>14310.890000000003</v>
      </c>
      <c r="H34" s="10">
        <f>SUM(H18:H33)</f>
        <v>86.889999999999986</v>
      </c>
    </row>
    <row r="35" spans="2:8">
      <c r="B35" s="2" t="s">
        <v>388</v>
      </c>
      <c r="C35" s="35"/>
      <c r="D35" s="2"/>
      <c r="E35" s="2"/>
      <c r="F35" s="10"/>
      <c r="G35" s="10">
        <v>486.33</v>
      </c>
      <c r="H35" s="10">
        <v>2.95</v>
      </c>
    </row>
    <row r="36" spans="2:8">
      <c r="B36" s="2" t="s">
        <v>186</v>
      </c>
      <c r="C36" s="35"/>
      <c r="D36" s="2"/>
      <c r="E36" s="2"/>
      <c r="F36" s="10"/>
      <c r="G36" s="10">
        <v>15480.49</v>
      </c>
      <c r="H36" s="10">
        <v>93.98</v>
      </c>
    </row>
    <row r="37" spans="2:8">
      <c r="B37" s="2" t="s">
        <v>325</v>
      </c>
      <c r="C37" s="35"/>
      <c r="D37" s="2"/>
      <c r="E37" s="2"/>
      <c r="F37" s="10"/>
      <c r="G37" s="10">
        <v>990.40812410000035</v>
      </c>
      <c r="H37" s="10">
        <v>6.019999999999996</v>
      </c>
    </row>
    <row r="38" spans="2:8">
      <c r="B38" s="2" t="s">
        <v>188</v>
      </c>
      <c r="C38" s="35"/>
      <c r="D38" s="2"/>
      <c r="E38" s="2"/>
      <c r="F38" s="10"/>
      <c r="G38" s="10">
        <v>16470.8981241</v>
      </c>
      <c r="H38" s="10">
        <v>100</v>
      </c>
    </row>
    <row r="39" spans="2:8">
      <c r="B39" s="1" t="s">
        <v>189</v>
      </c>
    </row>
    <row r="40" spans="2:8">
      <c r="B40" s="1" t="s">
        <v>190</v>
      </c>
    </row>
    <row r="41" spans="2:8">
      <c r="B41" s="2"/>
    </row>
    <row r="42" spans="2:8" ht="25.5">
      <c r="B42" s="11" t="s">
        <v>191</v>
      </c>
      <c r="C42" s="15" t="s">
        <v>192</v>
      </c>
    </row>
    <row r="43" spans="2:8">
      <c r="B43" s="2"/>
    </row>
    <row r="44" spans="2:8">
      <c r="B44" s="2" t="s">
        <v>193</v>
      </c>
    </row>
    <row r="45" spans="2:8">
      <c r="B45" s="2" t="s">
        <v>194</v>
      </c>
    </row>
    <row r="46" spans="2:8">
      <c r="B46" s="2" t="s">
        <v>1830</v>
      </c>
      <c r="C46" s="35"/>
    </row>
    <row r="47" spans="2:8">
      <c r="B47" s="2" t="s">
        <v>1829</v>
      </c>
      <c r="C47" s="35"/>
    </row>
    <row r="48" spans="2:8">
      <c r="B48" s="2" t="s">
        <v>1828</v>
      </c>
      <c r="C48" s="35"/>
    </row>
    <row r="49" spans="2:3">
      <c r="B49" s="2" t="s">
        <v>1827</v>
      </c>
      <c r="C49" s="35"/>
    </row>
    <row r="50" spans="2:3">
      <c r="B50" s="2" t="s">
        <v>1826</v>
      </c>
      <c r="C50" s="35"/>
    </row>
    <row r="51" spans="2:3">
      <c r="B51" s="2" t="s">
        <v>1825</v>
      </c>
      <c r="C51" s="35"/>
    </row>
    <row r="52" spans="2:3">
      <c r="B52" s="2" t="s">
        <v>1824</v>
      </c>
      <c r="C52" s="35"/>
    </row>
    <row r="53" spans="2:3">
      <c r="B53" s="2" t="s">
        <v>1823</v>
      </c>
      <c r="C53" s="35"/>
    </row>
    <row r="54" spans="2:3">
      <c r="B54" s="2" t="s">
        <v>203</v>
      </c>
      <c r="C54" s="35"/>
    </row>
    <row r="55" spans="2:3">
      <c r="B55" s="34" t="s">
        <v>1822</v>
      </c>
    </row>
  </sheetData>
  <mergeCells count="2">
    <mergeCell ref="B1:E1"/>
    <mergeCell ref="C3:C7"/>
  </mergeCells>
  <hyperlinks>
    <hyperlink ref="A1" location="Index!A1" display="Index" xr:uid="{E46036F6-61A2-4100-A8DA-8A59B2811096}"/>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7EA50-A47A-450D-8B49-E6B20B4EA333}">
  <dimension ref="A1:H64"/>
  <sheetViews>
    <sheetView workbookViewId="0">
      <selection activeCell="B1" sqref="B1:E1"/>
    </sheetView>
  </sheetViews>
  <sheetFormatPr defaultRowHeight="12.75"/>
  <cols>
    <col min="1" max="1" width="5.42578125" style="1" bestFit="1" customWidth="1"/>
    <col min="2" max="2" width="72.28515625" style="1" bestFit="1" customWidth="1"/>
    <col min="3" max="3" width="13.140625" style="15" bestFit="1" customWidth="1"/>
    <col min="4" max="4" width="11.140625" style="1" bestFit="1" customWidth="1"/>
    <col min="5" max="5" width="14.1406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300" t="s">
        <v>1821</v>
      </c>
      <c r="C1" s="300"/>
      <c r="D1" s="300"/>
      <c r="E1" s="300"/>
    </row>
    <row r="2" spans="1:8" ht="13.5" thickBot="1"/>
    <row r="3" spans="1:8" ht="15">
      <c r="B3" s="106" t="s">
        <v>2370</v>
      </c>
      <c r="C3" s="302"/>
    </row>
    <row r="4" spans="1:8" ht="15">
      <c r="B4" s="107" t="s">
        <v>2361</v>
      </c>
      <c r="C4" s="303"/>
    </row>
    <row r="5" spans="1:8" ht="15">
      <c r="B5" s="108" t="s">
        <v>2235</v>
      </c>
      <c r="C5" s="303"/>
    </row>
    <row r="6" spans="1:8" ht="15">
      <c r="B6" s="108" t="s">
        <v>2362</v>
      </c>
      <c r="C6" s="303"/>
    </row>
    <row r="7" spans="1:8" ht="15.75" thickBot="1">
      <c r="B7" s="111" t="s">
        <v>2363</v>
      </c>
      <c r="C7" s="304"/>
    </row>
    <row r="9" spans="1:8">
      <c r="B9" s="1" t="s">
        <v>106</v>
      </c>
    </row>
    <row r="11" spans="1:8">
      <c r="B11" s="6" t="s">
        <v>107</v>
      </c>
      <c r="C11" s="36" t="s">
        <v>108</v>
      </c>
      <c r="D11" s="6" t="s">
        <v>109</v>
      </c>
      <c r="E11" s="6" t="s">
        <v>110</v>
      </c>
      <c r="F11" s="8" t="s">
        <v>111</v>
      </c>
      <c r="G11" s="8" t="s">
        <v>112</v>
      </c>
      <c r="H11" s="8" t="s">
        <v>113</v>
      </c>
    </row>
    <row r="12" spans="1:8">
      <c r="B12" s="2" t="s">
        <v>114</v>
      </c>
    </row>
    <row r="13" spans="1:8">
      <c r="B13" s="2" t="s">
        <v>115</v>
      </c>
    </row>
    <row r="14" spans="1:8">
      <c r="B14" s="2" t="s">
        <v>116</v>
      </c>
    </row>
    <row r="15" spans="1:8">
      <c r="B15" s="1" t="s">
        <v>1023</v>
      </c>
      <c r="C15" s="15">
        <v>3.59</v>
      </c>
      <c r="D15" s="1" t="s">
        <v>118</v>
      </c>
      <c r="E15" s="1" t="s">
        <v>1024</v>
      </c>
      <c r="F15" s="4">
        <v>120000</v>
      </c>
      <c r="G15" s="4">
        <v>120.57</v>
      </c>
      <c r="H15" s="4">
        <v>1.22</v>
      </c>
    </row>
    <row r="16" spans="1:8">
      <c r="B16" s="2" t="s">
        <v>124</v>
      </c>
      <c r="C16" s="35"/>
      <c r="D16" s="2"/>
      <c r="E16" s="2"/>
      <c r="F16" s="10"/>
      <c r="G16" s="10">
        <f>SUM(G11:G15)</f>
        <v>120.57</v>
      </c>
      <c r="H16" s="10">
        <f>SUM(H11:H15)</f>
        <v>1.22</v>
      </c>
    </row>
    <row r="17" spans="2:8">
      <c r="B17" s="2" t="s">
        <v>661</v>
      </c>
    </row>
    <row r="18" spans="2:8">
      <c r="B18" s="1" t="s">
        <v>1820</v>
      </c>
      <c r="C18" s="15">
        <v>7.55</v>
      </c>
      <c r="D18" s="1" t="s">
        <v>752</v>
      </c>
      <c r="E18" s="1" t="s">
        <v>1819</v>
      </c>
      <c r="F18" s="4">
        <v>87</v>
      </c>
      <c r="G18" s="4">
        <v>1140.31</v>
      </c>
      <c r="H18" s="4">
        <v>11.53</v>
      </c>
    </row>
    <row r="19" spans="2:8">
      <c r="B19" s="1" t="s">
        <v>1794</v>
      </c>
      <c r="C19" s="15">
        <v>17.760000000000002</v>
      </c>
      <c r="D19" s="1" t="s">
        <v>680</v>
      </c>
      <c r="E19" s="1" t="s">
        <v>751</v>
      </c>
      <c r="F19" s="4">
        <v>86</v>
      </c>
      <c r="G19" s="4">
        <v>1108.3499999999999</v>
      </c>
      <c r="H19" s="4">
        <v>11.21</v>
      </c>
    </row>
    <row r="20" spans="2:8">
      <c r="B20" s="1" t="s">
        <v>1818</v>
      </c>
      <c r="C20" s="15">
        <v>3.61</v>
      </c>
      <c r="D20" s="1" t="s">
        <v>370</v>
      </c>
      <c r="E20" s="1" t="s">
        <v>1817</v>
      </c>
      <c r="F20" s="4">
        <v>99</v>
      </c>
      <c r="G20" s="4">
        <v>997.53</v>
      </c>
      <c r="H20" s="4">
        <v>10.09</v>
      </c>
    </row>
    <row r="21" spans="2:8">
      <c r="B21" s="1" t="s">
        <v>1484</v>
      </c>
      <c r="C21" s="15">
        <v>3.55</v>
      </c>
      <c r="D21" s="1" t="s">
        <v>370</v>
      </c>
      <c r="E21" s="1" t="s">
        <v>685</v>
      </c>
      <c r="F21" s="4">
        <v>98</v>
      </c>
      <c r="G21" s="4">
        <v>985.88</v>
      </c>
      <c r="H21" s="4">
        <v>9.9700000000000006</v>
      </c>
    </row>
    <row r="22" spans="2:8">
      <c r="B22" s="1" t="s">
        <v>1816</v>
      </c>
      <c r="C22" s="15">
        <v>3.63</v>
      </c>
      <c r="D22" s="1" t="s">
        <v>370</v>
      </c>
      <c r="E22" s="1" t="s">
        <v>1815</v>
      </c>
      <c r="F22" s="4">
        <v>95</v>
      </c>
      <c r="G22" s="4">
        <v>960.09</v>
      </c>
      <c r="H22" s="4">
        <v>9.7100000000000009</v>
      </c>
    </row>
    <row r="23" spans="2:8">
      <c r="B23" s="1" t="s">
        <v>1020</v>
      </c>
      <c r="C23" s="15">
        <v>3.51</v>
      </c>
      <c r="D23" s="1" t="s">
        <v>370</v>
      </c>
      <c r="E23" s="1" t="s">
        <v>1021</v>
      </c>
      <c r="F23" s="4">
        <v>80</v>
      </c>
      <c r="G23" s="4">
        <v>806.34</v>
      </c>
      <c r="H23" s="4">
        <v>8.15</v>
      </c>
    </row>
    <row r="24" spans="2:8">
      <c r="B24" s="1" t="s">
        <v>1793</v>
      </c>
      <c r="C24" s="15">
        <v>3.66</v>
      </c>
      <c r="D24" s="1" t="s">
        <v>1792</v>
      </c>
      <c r="E24" s="1" t="s">
        <v>1791</v>
      </c>
      <c r="F24" s="4">
        <v>68</v>
      </c>
      <c r="G24" s="4">
        <v>685.59</v>
      </c>
      <c r="H24" s="4">
        <v>6.93</v>
      </c>
    </row>
    <row r="25" spans="2:8">
      <c r="B25" s="1" t="s">
        <v>1814</v>
      </c>
      <c r="C25" s="15">
        <v>10.130000000000001</v>
      </c>
      <c r="D25" s="1" t="s">
        <v>680</v>
      </c>
      <c r="E25" s="1" t="s">
        <v>1813</v>
      </c>
      <c r="F25" s="4">
        <v>50</v>
      </c>
      <c r="G25" s="4">
        <v>638.48</v>
      </c>
      <c r="H25" s="4">
        <v>6.46</v>
      </c>
    </row>
    <row r="26" spans="2:8">
      <c r="B26" s="1" t="s">
        <v>1812</v>
      </c>
      <c r="C26" s="15">
        <v>4.17</v>
      </c>
      <c r="D26" s="1" t="s">
        <v>672</v>
      </c>
      <c r="E26" s="1" t="s">
        <v>1811</v>
      </c>
      <c r="F26" s="4">
        <v>25</v>
      </c>
      <c r="G26" s="4">
        <v>503.3</v>
      </c>
      <c r="H26" s="4">
        <v>5.09</v>
      </c>
    </row>
    <row r="27" spans="2:8">
      <c r="B27" s="1" t="s">
        <v>1788</v>
      </c>
      <c r="C27" s="15">
        <v>5.45</v>
      </c>
      <c r="D27" s="1" t="s">
        <v>379</v>
      </c>
      <c r="E27" s="1" t="s">
        <v>380</v>
      </c>
      <c r="F27" s="4">
        <v>40500</v>
      </c>
      <c r="G27" s="4">
        <v>406.45</v>
      </c>
      <c r="H27" s="4">
        <v>4.1100000000000003</v>
      </c>
    </row>
    <row r="28" spans="2:8">
      <c r="B28" s="1" t="s">
        <v>1810</v>
      </c>
      <c r="C28" s="15">
        <v>3.68</v>
      </c>
      <c r="D28" s="1" t="s">
        <v>370</v>
      </c>
      <c r="E28" s="1" t="s">
        <v>688</v>
      </c>
      <c r="F28" s="4">
        <v>39</v>
      </c>
      <c r="G28" s="4">
        <v>391.91</v>
      </c>
      <c r="H28" s="4">
        <v>3.96</v>
      </c>
    </row>
    <row r="29" spans="2:8">
      <c r="B29" s="1" t="s">
        <v>1809</v>
      </c>
      <c r="C29" s="15">
        <v>3.48</v>
      </c>
      <c r="D29" s="1" t="s">
        <v>374</v>
      </c>
      <c r="E29" s="1" t="s">
        <v>1808</v>
      </c>
      <c r="F29" s="4">
        <v>15</v>
      </c>
      <c r="G29" s="4">
        <v>151.34</v>
      </c>
      <c r="H29" s="4">
        <v>1.53</v>
      </c>
    </row>
    <row r="30" spans="2:8">
      <c r="B30" s="1" t="s">
        <v>1523</v>
      </c>
      <c r="D30" s="1" t="s">
        <v>1522</v>
      </c>
      <c r="E30" s="1" t="s">
        <v>1025</v>
      </c>
      <c r="F30" s="4">
        <v>72000</v>
      </c>
      <c r="G30" s="4">
        <v>108</v>
      </c>
      <c r="H30" s="4">
        <v>1.0900000000000001</v>
      </c>
    </row>
    <row r="31" spans="2:8">
      <c r="B31" s="1" t="s">
        <v>1787</v>
      </c>
      <c r="C31" s="15">
        <v>3.58</v>
      </c>
      <c r="D31" s="1" t="s">
        <v>370</v>
      </c>
      <c r="E31" s="1" t="s">
        <v>879</v>
      </c>
      <c r="F31" s="4">
        <v>1</v>
      </c>
      <c r="G31" s="4">
        <v>100.69</v>
      </c>
      <c r="H31" s="4">
        <v>1.02</v>
      </c>
    </row>
    <row r="32" spans="2:8">
      <c r="B32" s="1" t="s">
        <v>1717</v>
      </c>
      <c r="C32" s="15">
        <v>3.38</v>
      </c>
      <c r="D32" s="1" t="s">
        <v>370</v>
      </c>
      <c r="E32" s="1" t="s">
        <v>1716</v>
      </c>
      <c r="F32" s="4">
        <v>10</v>
      </c>
      <c r="G32" s="4">
        <v>100.08</v>
      </c>
      <c r="H32" s="4">
        <v>1.01</v>
      </c>
    </row>
    <row r="33" spans="2:8">
      <c r="B33" s="1" t="s">
        <v>1725</v>
      </c>
      <c r="C33" s="15">
        <v>3.43</v>
      </c>
      <c r="D33" s="1" t="s">
        <v>370</v>
      </c>
      <c r="E33" s="1" t="s">
        <v>1724</v>
      </c>
      <c r="F33" s="4">
        <v>4</v>
      </c>
      <c r="G33" s="4">
        <v>40.18</v>
      </c>
      <c r="H33" s="4">
        <v>0.41</v>
      </c>
    </row>
    <row r="34" spans="2:8">
      <c r="B34" s="2" t="s">
        <v>1535</v>
      </c>
      <c r="C34" s="35"/>
      <c r="D34" s="2"/>
      <c r="E34" s="2"/>
      <c r="F34" s="10"/>
      <c r="G34" s="10">
        <f>SUM(G17:G33)</f>
        <v>9124.52</v>
      </c>
      <c r="H34" s="10">
        <f>SUM(H17:H33)</f>
        <v>92.27</v>
      </c>
    </row>
    <row r="35" spans="2:8">
      <c r="B35" s="2" t="s">
        <v>388</v>
      </c>
      <c r="C35" s="35"/>
      <c r="D35" s="2"/>
      <c r="E35" s="2"/>
      <c r="F35" s="10"/>
      <c r="G35" s="10">
        <v>183.48</v>
      </c>
      <c r="H35" s="10">
        <v>1.86</v>
      </c>
    </row>
    <row r="36" spans="2:8">
      <c r="B36" s="2" t="s">
        <v>186</v>
      </c>
      <c r="C36" s="35"/>
      <c r="D36" s="2"/>
      <c r="E36" s="2"/>
      <c r="F36" s="10"/>
      <c r="G36" s="10">
        <v>9428.57</v>
      </c>
      <c r="H36" s="10">
        <v>95.34</v>
      </c>
    </row>
    <row r="37" spans="2:8">
      <c r="B37" s="2" t="s">
        <v>325</v>
      </c>
      <c r="C37" s="35"/>
      <c r="D37" s="2"/>
      <c r="E37" s="2"/>
      <c r="F37" s="10"/>
      <c r="G37" s="10">
        <v>460.8325717900002</v>
      </c>
      <c r="H37" s="10">
        <v>4.6599999999999966</v>
      </c>
    </row>
    <row r="38" spans="2:8">
      <c r="B38" s="2" t="s">
        <v>188</v>
      </c>
      <c r="C38" s="35"/>
      <c r="D38" s="2"/>
      <c r="E38" s="2"/>
      <c r="F38" s="10"/>
      <c r="G38" s="10">
        <v>9889.4025717900004</v>
      </c>
      <c r="H38" s="10">
        <v>100</v>
      </c>
    </row>
    <row r="39" spans="2:8">
      <c r="B39" s="1" t="s">
        <v>189</v>
      </c>
    </row>
    <row r="40" spans="2:8">
      <c r="B40" s="1" t="s">
        <v>190</v>
      </c>
    </row>
    <row r="41" spans="2:8">
      <c r="B41" s="2"/>
    </row>
    <row r="42" spans="2:8" ht="25.5">
      <c r="B42" s="11" t="s">
        <v>191</v>
      </c>
      <c r="C42" s="15" t="s">
        <v>192</v>
      </c>
    </row>
    <row r="43" spans="2:8">
      <c r="B43" s="2"/>
    </row>
    <row r="44" spans="2:8">
      <c r="B44" s="34" t="s">
        <v>1419</v>
      </c>
    </row>
    <row r="45" spans="2:8">
      <c r="B45" s="2" t="s">
        <v>194</v>
      </c>
    </row>
    <row r="46" spans="2:8">
      <c r="B46" s="2" t="s">
        <v>1807</v>
      </c>
      <c r="C46" s="35"/>
    </row>
    <row r="47" spans="2:8">
      <c r="B47" s="2" t="s">
        <v>1806</v>
      </c>
      <c r="C47" s="35"/>
    </row>
    <row r="48" spans="2:8">
      <c r="B48" s="2" t="s">
        <v>1805</v>
      </c>
      <c r="C48" s="35"/>
    </row>
    <row r="49" spans="2:8">
      <c r="B49" s="2" t="s">
        <v>1804</v>
      </c>
      <c r="C49" s="35"/>
    </row>
    <row r="50" spans="2:8">
      <c r="B50" s="2" t="s">
        <v>1803</v>
      </c>
      <c r="C50" s="35"/>
    </row>
    <row r="51" spans="2:8">
      <c r="B51" s="2" t="s">
        <v>1802</v>
      </c>
      <c r="C51" s="35"/>
    </row>
    <row r="52" spans="2:8">
      <c r="B52" s="2" t="s">
        <v>1801</v>
      </c>
      <c r="C52" s="35"/>
    </row>
    <row r="53" spans="2:8">
      <c r="B53" s="2" t="s">
        <v>1800</v>
      </c>
      <c r="C53" s="35"/>
    </row>
    <row r="54" spans="2:8">
      <c r="B54" s="2" t="s">
        <v>203</v>
      </c>
      <c r="C54" s="35"/>
    </row>
    <row r="55" spans="2:8">
      <c r="B55" s="34" t="s">
        <v>1799</v>
      </c>
    </row>
    <row r="58" spans="2:8">
      <c r="B58" s="34" t="s">
        <v>1414</v>
      </c>
      <c r="C58" s="25"/>
      <c r="D58" s="24"/>
      <c r="E58" s="24"/>
      <c r="F58" s="23"/>
      <c r="G58" s="23"/>
      <c r="H58" s="39"/>
    </row>
    <row r="59" spans="2:8" ht="199.5">
      <c r="B59" s="33" t="s">
        <v>1413</v>
      </c>
      <c r="C59" s="32" t="s">
        <v>1412</v>
      </c>
      <c r="D59" s="31" t="s">
        <v>1411</v>
      </c>
      <c r="E59" s="31" t="s">
        <v>1410</v>
      </c>
      <c r="F59" s="30" t="s">
        <v>1461</v>
      </c>
      <c r="G59" s="23"/>
      <c r="H59" s="39"/>
    </row>
    <row r="60" spans="2:8" ht="15">
      <c r="B60" s="29" t="s">
        <v>1521</v>
      </c>
      <c r="C60" s="28" t="s">
        <v>1025</v>
      </c>
      <c r="D60" s="41">
        <v>108</v>
      </c>
      <c r="E60" s="42">
        <v>1.0900000000000001</v>
      </c>
      <c r="F60" s="26">
        <v>856.36</v>
      </c>
      <c r="G60" s="23" t="s">
        <v>1404</v>
      </c>
      <c r="H60" s="39"/>
    </row>
    <row r="61" spans="2:8">
      <c r="B61" s="24"/>
      <c r="C61" s="25"/>
      <c r="D61" s="24"/>
      <c r="E61" s="24"/>
      <c r="F61" s="23"/>
      <c r="G61" s="23"/>
      <c r="H61" s="39"/>
    </row>
    <row r="62" spans="2:8">
      <c r="B62" s="24"/>
      <c r="C62" s="25"/>
      <c r="D62" s="24"/>
      <c r="E62" s="24"/>
      <c r="F62" s="23"/>
      <c r="G62" s="23"/>
      <c r="H62" s="39"/>
    </row>
    <row r="63" spans="2:8">
      <c r="B63" s="24" t="s">
        <v>1798</v>
      </c>
      <c r="C63" s="25"/>
      <c r="D63" s="24"/>
      <c r="E63" s="24"/>
      <c r="F63" s="23"/>
      <c r="G63" s="23"/>
      <c r="H63" s="39"/>
    </row>
    <row r="64" spans="2:8">
      <c r="C64" s="55"/>
      <c r="H64" s="39"/>
    </row>
  </sheetData>
  <mergeCells count="2">
    <mergeCell ref="B1:E1"/>
    <mergeCell ref="C3:C7"/>
  </mergeCells>
  <hyperlinks>
    <hyperlink ref="A1" location="Index!A1" display="Index" xr:uid="{B0EC31F0-2473-478D-8312-BD6523D48469}"/>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813F3-7198-4D0E-A428-76269AD583F9}">
  <dimension ref="A1:H62"/>
  <sheetViews>
    <sheetView workbookViewId="0">
      <selection activeCell="B1" sqref="B1:E1"/>
    </sheetView>
  </sheetViews>
  <sheetFormatPr defaultRowHeight="12.75"/>
  <cols>
    <col min="1" max="1" width="5.42578125" style="1" bestFit="1" customWidth="1"/>
    <col min="2" max="2" width="72.28515625" style="1" bestFit="1" customWidth="1"/>
    <col min="3" max="3" width="13.140625" style="15" bestFit="1" customWidth="1"/>
    <col min="4" max="4" width="11.140625" style="1" bestFit="1" customWidth="1"/>
    <col min="5" max="5" width="14.1406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300" t="s">
        <v>1797</v>
      </c>
      <c r="C1" s="300"/>
      <c r="D1" s="300"/>
      <c r="E1" s="300"/>
    </row>
    <row r="2" spans="1:8" ht="13.5" thickBot="1"/>
    <row r="3" spans="1:8" ht="15">
      <c r="B3" s="106" t="s">
        <v>2371</v>
      </c>
      <c r="C3" s="302"/>
    </row>
    <row r="4" spans="1:8" ht="15">
      <c r="B4" s="107" t="s">
        <v>2361</v>
      </c>
      <c r="C4" s="303"/>
    </row>
    <row r="5" spans="1:8" ht="15">
      <c r="B5" s="108" t="s">
        <v>2235</v>
      </c>
      <c r="C5" s="303"/>
    </row>
    <row r="6" spans="1:8" ht="15">
      <c r="B6" s="108" t="s">
        <v>2362</v>
      </c>
      <c r="C6" s="303"/>
    </row>
    <row r="7" spans="1:8" ht="15.75" thickBot="1">
      <c r="B7" s="111" t="s">
        <v>2363</v>
      </c>
      <c r="C7" s="304"/>
    </row>
    <row r="9" spans="1:8">
      <c r="B9" s="1" t="s">
        <v>106</v>
      </c>
    </row>
    <row r="11" spans="1:8">
      <c r="B11" s="6" t="s">
        <v>107</v>
      </c>
      <c r="C11" s="36" t="s">
        <v>108</v>
      </c>
      <c r="D11" s="6" t="s">
        <v>109</v>
      </c>
      <c r="E11" s="6" t="s">
        <v>110</v>
      </c>
      <c r="F11" s="8" t="s">
        <v>111</v>
      </c>
      <c r="G11" s="8" t="s">
        <v>112</v>
      </c>
      <c r="H11" s="8" t="s">
        <v>113</v>
      </c>
    </row>
    <row r="12" spans="1:8">
      <c r="B12" s="2" t="s">
        <v>114</v>
      </c>
    </row>
    <row r="13" spans="1:8">
      <c r="B13" s="2" t="s">
        <v>115</v>
      </c>
    </row>
    <row r="14" spans="1:8">
      <c r="B14" s="2" t="s">
        <v>116</v>
      </c>
    </row>
    <row r="15" spans="1:8">
      <c r="B15" s="1" t="s">
        <v>1023</v>
      </c>
      <c r="C15" s="15">
        <v>3.59</v>
      </c>
      <c r="D15" s="1" t="s">
        <v>118</v>
      </c>
      <c r="E15" s="1" t="s">
        <v>1024</v>
      </c>
      <c r="F15" s="4">
        <v>120000</v>
      </c>
      <c r="G15" s="4">
        <v>120.57</v>
      </c>
      <c r="H15" s="4">
        <v>1.08</v>
      </c>
    </row>
    <row r="16" spans="1:8">
      <c r="B16" s="2" t="s">
        <v>124</v>
      </c>
      <c r="C16" s="35"/>
      <c r="D16" s="2"/>
      <c r="E16" s="2"/>
      <c r="F16" s="10"/>
      <c r="G16" s="10">
        <f>SUM(G11:G15)</f>
        <v>120.57</v>
      </c>
      <c r="H16" s="10">
        <f>SUM(H11:H15)</f>
        <v>1.08</v>
      </c>
    </row>
    <row r="17" spans="2:8">
      <c r="B17" s="2" t="s">
        <v>661</v>
      </c>
    </row>
    <row r="18" spans="2:8">
      <c r="B18" s="1" t="s">
        <v>1796</v>
      </c>
      <c r="C18" s="15">
        <v>7.55</v>
      </c>
      <c r="D18" s="1" t="s">
        <v>752</v>
      </c>
      <c r="E18" s="1" t="s">
        <v>753</v>
      </c>
      <c r="F18" s="4">
        <v>95</v>
      </c>
      <c r="G18" s="4">
        <v>1245.27</v>
      </c>
      <c r="H18" s="4">
        <v>11.11</v>
      </c>
    </row>
    <row r="19" spans="2:8">
      <c r="B19" s="1" t="s">
        <v>1795</v>
      </c>
      <c r="C19" s="15">
        <v>17.760000000000002</v>
      </c>
      <c r="D19" s="1" t="s">
        <v>680</v>
      </c>
      <c r="E19" s="1" t="s">
        <v>754</v>
      </c>
      <c r="F19" s="4">
        <v>95</v>
      </c>
      <c r="G19" s="4">
        <v>1218.47</v>
      </c>
      <c r="H19" s="4">
        <v>10.87</v>
      </c>
    </row>
    <row r="20" spans="2:8">
      <c r="B20" s="1" t="s">
        <v>1717</v>
      </c>
      <c r="C20" s="15">
        <v>3.38</v>
      </c>
      <c r="D20" s="1" t="s">
        <v>370</v>
      </c>
      <c r="E20" s="1" t="s">
        <v>1716</v>
      </c>
      <c r="F20" s="4">
        <v>120</v>
      </c>
      <c r="G20" s="4">
        <v>1200.94</v>
      </c>
      <c r="H20" s="4">
        <v>10.72</v>
      </c>
    </row>
    <row r="21" spans="2:8">
      <c r="B21" s="1" t="s">
        <v>1794</v>
      </c>
      <c r="C21" s="15">
        <v>17.760000000000002</v>
      </c>
      <c r="D21" s="1" t="s">
        <v>680</v>
      </c>
      <c r="E21" s="1" t="s">
        <v>751</v>
      </c>
      <c r="F21" s="4">
        <v>90</v>
      </c>
      <c r="G21" s="4">
        <v>1159.9100000000001</v>
      </c>
      <c r="H21" s="4">
        <v>10.35</v>
      </c>
    </row>
    <row r="22" spans="2:8">
      <c r="B22" s="1" t="s">
        <v>880</v>
      </c>
      <c r="C22" s="15">
        <v>3.51</v>
      </c>
      <c r="D22" s="1" t="s">
        <v>370</v>
      </c>
      <c r="E22" s="1" t="s">
        <v>881</v>
      </c>
      <c r="F22" s="4">
        <v>112</v>
      </c>
      <c r="G22" s="4">
        <v>1126.78</v>
      </c>
      <c r="H22" s="4">
        <v>10.06</v>
      </c>
    </row>
    <row r="23" spans="2:8">
      <c r="B23" s="1" t="s">
        <v>1793</v>
      </c>
      <c r="C23" s="15">
        <v>3.66</v>
      </c>
      <c r="D23" s="1" t="s">
        <v>1792</v>
      </c>
      <c r="E23" s="1" t="s">
        <v>1791</v>
      </c>
      <c r="F23" s="4">
        <v>100</v>
      </c>
      <c r="G23" s="4">
        <v>1008.22</v>
      </c>
      <c r="H23" s="4">
        <v>9</v>
      </c>
    </row>
    <row r="24" spans="2:8">
      <c r="B24" s="1" t="s">
        <v>1484</v>
      </c>
      <c r="C24" s="15">
        <v>3.55</v>
      </c>
      <c r="D24" s="1" t="s">
        <v>370</v>
      </c>
      <c r="E24" s="1" t="s">
        <v>685</v>
      </c>
      <c r="F24" s="4">
        <v>99</v>
      </c>
      <c r="G24" s="4">
        <v>995.94</v>
      </c>
      <c r="H24" s="4">
        <v>8.89</v>
      </c>
    </row>
    <row r="25" spans="2:8">
      <c r="B25" s="1" t="s">
        <v>1790</v>
      </c>
      <c r="C25" s="15">
        <v>10.11</v>
      </c>
      <c r="D25" s="1" t="s">
        <v>680</v>
      </c>
      <c r="E25" s="1" t="s">
        <v>1789</v>
      </c>
      <c r="F25" s="4">
        <v>60</v>
      </c>
      <c r="G25" s="4">
        <v>773.32</v>
      </c>
      <c r="H25" s="4">
        <v>6.9</v>
      </c>
    </row>
    <row r="26" spans="2:8">
      <c r="B26" s="1" t="s">
        <v>1788</v>
      </c>
      <c r="C26" s="15">
        <v>5.45</v>
      </c>
      <c r="D26" s="1" t="s">
        <v>379</v>
      </c>
      <c r="E26" s="1" t="s">
        <v>380</v>
      </c>
      <c r="F26" s="4">
        <v>48000</v>
      </c>
      <c r="G26" s="4">
        <v>481.72</v>
      </c>
      <c r="H26" s="4">
        <v>4.3</v>
      </c>
    </row>
    <row r="27" spans="2:8">
      <c r="B27" s="1" t="s">
        <v>1721</v>
      </c>
      <c r="C27" s="15">
        <v>3.43</v>
      </c>
      <c r="D27" s="1" t="s">
        <v>370</v>
      </c>
      <c r="E27" s="1" t="s">
        <v>1720</v>
      </c>
      <c r="F27" s="4">
        <v>37</v>
      </c>
      <c r="G27" s="4">
        <v>370.77</v>
      </c>
      <c r="H27" s="4">
        <v>3.31</v>
      </c>
    </row>
    <row r="28" spans="2:8">
      <c r="B28" s="1" t="s">
        <v>1725</v>
      </c>
      <c r="C28" s="15">
        <v>3.43</v>
      </c>
      <c r="D28" s="1" t="s">
        <v>370</v>
      </c>
      <c r="E28" s="1" t="s">
        <v>1724</v>
      </c>
      <c r="F28" s="4">
        <v>36</v>
      </c>
      <c r="G28" s="4">
        <v>361.62</v>
      </c>
      <c r="H28" s="4">
        <v>3.23</v>
      </c>
    </row>
    <row r="29" spans="2:8">
      <c r="B29" s="1" t="s">
        <v>1523</v>
      </c>
      <c r="D29" s="1" t="s">
        <v>1522</v>
      </c>
      <c r="E29" s="1" t="s">
        <v>1025</v>
      </c>
      <c r="F29" s="4">
        <v>73000</v>
      </c>
      <c r="G29" s="4">
        <v>109.5</v>
      </c>
      <c r="H29" s="4">
        <v>0.98</v>
      </c>
    </row>
    <row r="30" spans="2:8">
      <c r="B30" s="1" t="s">
        <v>1787</v>
      </c>
      <c r="C30" s="15">
        <v>3.58</v>
      </c>
      <c r="D30" s="1" t="s">
        <v>370</v>
      </c>
      <c r="E30" s="1" t="s">
        <v>879</v>
      </c>
      <c r="F30" s="4">
        <v>1</v>
      </c>
      <c r="G30" s="4">
        <v>100.69</v>
      </c>
      <c r="H30" s="4">
        <v>0.9</v>
      </c>
    </row>
    <row r="31" spans="2:8">
      <c r="B31" s="1" t="s">
        <v>1769</v>
      </c>
      <c r="C31" s="15">
        <v>3.55</v>
      </c>
      <c r="D31" s="1" t="s">
        <v>370</v>
      </c>
      <c r="E31" s="1" t="s">
        <v>1768</v>
      </c>
      <c r="F31" s="4">
        <v>3</v>
      </c>
      <c r="G31" s="4">
        <v>30.16</v>
      </c>
      <c r="H31" s="4">
        <v>0.27</v>
      </c>
    </row>
    <row r="32" spans="2:8">
      <c r="B32" s="2" t="s">
        <v>1535</v>
      </c>
      <c r="C32" s="35"/>
      <c r="D32" s="2"/>
      <c r="E32" s="2"/>
      <c r="F32" s="10"/>
      <c r="G32" s="10">
        <f>SUM(G17:G31)</f>
        <v>10183.310000000001</v>
      </c>
      <c r="H32" s="10">
        <f>SUM(H17:H31)</f>
        <v>90.890000000000015</v>
      </c>
    </row>
    <row r="33" spans="2:8">
      <c r="B33" s="2" t="s">
        <v>388</v>
      </c>
      <c r="C33" s="35"/>
      <c r="D33" s="2"/>
      <c r="E33" s="2"/>
      <c r="F33" s="10"/>
      <c r="G33" s="10">
        <v>456.49</v>
      </c>
      <c r="H33" s="10">
        <v>4.07</v>
      </c>
    </row>
    <row r="34" spans="2:8">
      <c r="B34" s="2" t="s">
        <v>186</v>
      </c>
      <c r="C34" s="35"/>
      <c r="D34" s="2"/>
      <c r="E34" s="2"/>
      <c r="F34" s="10"/>
      <c r="G34" s="10">
        <v>10760.369999999999</v>
      </c>
      <c r="H34" s="10">
        <v>96.02</v>
      </c>
    </row>
    <row r="35" spans="2:8">
      <c r="B35" s="2" t="s">
        <v>325</v>
      </c>
      <c r="C35" s="35"/>
      <c r="D35" s="2"/>
      <c r="E35" s="2"/>
      <c r="F35" s="10"/>
      <c r="G35" s="10">
        <v>445.29927281000141</v>
      </c>
      <c r="H35" s="10">
        <v>3.980000000000004</v>
      </c>
    </row>
    <row r="36" spans="2:8">
      <c r="B36" s="2" t="s">
        <v>188</v>
      </c>
      <c r="C36" s="35"/>
      <c r="D36" s="2"/>
      <c r="E36" s="2"/>
      <c r="F36" s="10"/>
      <c r="G36" s="10">
        <v>11205.669272810001</v>
      </c>
      <c r="H36" s="10">
        <v>100</v>
      </c>
    </row>
    <row r="37" spans="2:8">
      <c r="B37" s="1" t="s">
        <v>189</v>
      </c>
    </row>
    <row r="38" spans="2:8">
      <c r="B38" s="1" t="s">
        <v>190</v>
      </c>
    </row>
    <row r="39" spans="2:8">
      <c r="B39" s="2"/>
    </row>
    <row r="40" spans="2:8" ht="25.5">
      <c r="B40" s="11" t="s">
        <v>191</v>
      </c>
      <c r="C40" s="15" t="s">
        <v>192</v>
      </c>
    </row>
    <row r="41" spans="2:8">
      <c r="B41" s="2"/>
    </row>
    <row r="42" spans="2:8">
      <c r="B42" s="34" t="s">
        <v>1419</v>
      </c>
    </row>
    <row r="43" spans="2:8">
      <c r="B43" s="2" t="s">
        <v>194</v>
      </c>
    </row>
    <row r="44" spans="2:8">
      <c r="B44" s="2" t="s">
        <v>1786</v>
      </c>
      <c r="C44" s="35"/>
    </row>
    <row r="45" spans="2:8">
      <c r="B45" s="2" t="s">
        <v>1785</v>
      </c>
      <c r="C45" s="35"/>
    </row>
    <row r="46" spans="2:8">
      <c r="B46" s="2" t="s">
        <v>1784</v>
      </c>
      <c r="C46" s="35"/>
    </row>
    <row r="47" spans="2:8">
      <c r="B47" s="2" t="s">
        <v>1783</v>
      </c>
      <c r="C47" s="35"/>
    </row>
    <row r="48" spans="2:8">
      <c r="B48" s="2" t="s">
        <v>1782</v>
      </c>
      <c r="C48" s="35"/>
    </row>
    <row r="49" spans="2:8">
      <c r="B49" s="2" t="s">
        <v>1781</v>
      </c>
      <c r="C49" s="35"/>
    </row>
    <row r="50" spans="2:8">
      <c r="B50" s="2" t="s">
        <v>1780</v>
      </c>
      <c r="C50" s="35"/>
    </row>
    <row r="51" spans="2:8">
      <c r="B51" s="2" t="s">
        <v>1779</v>
      </c>
      <c r="C51" s="35"/>
    </row>
    <row r="52" spans="2:8">
      <c r="B52" s="2" t="s">
        <v>203</v>
      </c>
      <c r="C52" s="35"/>
    </row>
    <row r="53" spans="2:8">
      <c r="B53" s="34" t="s">
        <v>1778</v>
      </c>
    </row>
    <row r="56" spans="2:8">
      <c r="B56" s="34" t="s">
        <v>1414</v>
      </c>
      <c r="C56" s="55"/>
      <c r="H56" s="39"/>
    </row>
    <row r="57" spans="2:8" ht="199.5">
      <c r="B57" s="33" t="s">
        <v>1413</v>
      </c>
      <c r="C57" s="32" t="s">
        <v>1412</v>
      </c>
      <c r="D57" s="31" t="s">
        <v>1411</v>
      </c>
      <c r="E57" s="31" t="s">
        <v>1410</v>
      </c>
      <c r="F57" s="30" t="s">
        <v>1461</v>
      </c>
      <c r="G57" s="23"/>
      <c r="H57" s="39"/>
    </row>
    <row r="58" spans="2:8" ht="15">
      <c r="B58" s="29" t="s">
        <v>1521</v>
      </c>
      <c r="C58" s="28" t="s">
        <v>1025</v>
      </c>
      <c r="D58" s="41">
        <v>109.5</v>
      </c>
      <c r="E58" s="42">
        <v>0.98</v>
      </c>
      <c r="F58" s="26">
        <v>874.54</v>
      </c>
      <c r="G58" s="23" t="s">
        <v>1404</v>
      </c>
      <c r="H58" s="39"/>
    </row>
    <row r="59" spans="2:8">
      <c r="B59" s="24"/>
      <c r="C59" s="25"/>
      <c r="D59" s="24"/>
      <c r="E59" s="24"/>
      <c r="F59" s="23"/>
      <c r="G59" s="23"/>
      <c r="H59" s="39"/>
    </row>
    <row r="60" spans="2:8">
      <c r="B60" s="24"/>
      <c r="C60" s="25"/>
      <c r="D60" s="24"/>
      <c r="E60" s="24"/>
      <c r="F60" s="23"/>
      <c r="G60" s="23"/>
      <c r="H60" s="39"/>
    </row>
    <row r="61" spans="2:8">
      <c r="B61" s="24" t="s">
        <v>1777</v>
      </c>
      <c r="C61" s="25"/>
      <c r="D61" s="24"/>
      <c r="E61" s="24"/>
      <c r="F61" s="23"/>
      <c r="G61" s="23"/>
      <c r="H61" s="39"/>
    </row>
    <row r="62" spans="2:8">
      <c r="C62" s="55"/>
      <c r="H62" s="39"/>
    </row>
  </sheetData>
  <mergeCells count="2">
    <mergeCell ref="B1:E1"/>
    <mergeCell ref="C3:C7"/>
  </mergeCells>
  <hyperlinks>
    <hyperlink ref="A1" location="Index!A1" display="Index" xr:uid="{328CBBEA-5EBA-4D1D-B849-6849B6D50947}"/>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A5634-D61B-41FA-9077-ABAF544F68B4}">
  <dimension ref="A1:H51"/>
  <sheetViews>
    <sheetView workbookViewId="0">
      <selection activeCell="B1" sqref="B1:E1"/>
    </sheetView>
  </sheetViews>
  <sheetFormatPr defaultRowHeight="12.75"/>
  <cols>
    <col min="1" max="1" width="5.42578125" style="1" bestFit="1" customWidth="1"/>
    <col min="2" max="2" width="67" style="1" bestFit="1" customWidth="1"/>
    <col min="3" max="3" width="13.140625" style="15" bestFit="1"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300" t="s">
        <v>1776</v>
      </c>
      <c r="C1" s="300"/>
      <c r="D1" s="300"/>
      <c r="E1" s="300"/>
    </row>
    <row r="2" spans="1:8" ht="13.5" thickBot="1"/>
    <row r="3" spans="1:8" ht="15">
      <c r="B3" s="106" t="s">
        <v>2372</v>
      </c>
      <c r="C3" s="302"/>
    </row>
    <row r="4" spans="1:8" ht="15">
      <c r="B4" s="107" t="s">
        <v>2361</v>
      </c>
      <c r="C4" s="303"/>
    </row>
    <row r="5" spans="1:8" ht="15">
      <c r="B5" s="108" t="s">
        <v>2235</v>
      </c>
      <c r="C5" s="303"/>
    </row>
    <row r="6" spans="1:8" ht="15">
      <c r="B6" s="108" t="s">
        <v>2362</v>
      </c>
      <c r="C6" s="303"/>
    </row>
    <row r="7" spans="1:8" ht="15.75" thickBot="1">
      <c r="B7" s="111" t="s">
        <v>2363</v>
      </c>
      <c r="C7" s="304"/>
    </row>
    <row r="8" spans="1:8" ht="15">
      <c r="B8" s="118"/>
      <c r="C8" s="119"/>
    </row>
    <row r="9" spans="1:8">
      <c r="B9" s="1" t="s">
        <v>106</v>
      </c>
    </row>
    <row r="11" spans="1:8">
      <c r="B11" s="6" t="s">
        <v>107</v>
      </c>
      <c r="C11" s="36" t="s">
        <v>108</v>
      </c>
      <c r="D11" s="6" t="s">
        <v>109</v>
      </c>
      <c r="E11" s="6" t="s">
        <v>110</v>
      </c>
      <c r="F11" s="8" t="s">
        <v>111</v>
      </c>
      <c r="G11" s="8" t="s">
        <v>112</v>
      </c>
      <c r="H11" s="8" t="s">
        <v>113</v>
      </c>
    </row>
    <row r="12" spans="1:8">
      <c r="B12" s="2" t="s">
        <v>114</v>
      </c>
    </row>
    <row r="13" spans="1:8">
      <c r="B13" s="2" t="s">
        <v>115</v>
      </c>
    </row>
    <row r="14" spans="1:8">
      <c r="B14" s="2" t="s">
        <v>116</v>
      </c>
    </row>
    <row r="15" spans="1:8">
      <c r="B15" s="1" t="s">
        <v>1023</v>
      </c>
      <c r="C15" s="15">
        <v>3.59</v>
      </c>
      <c r="D15" s="1" t="s">
        <v>118</v>
      </c>
      <c r="E15" s="1" t="s">
        <v>1024</v>
      </c>
      <c r="F15" s="4">
        <v>230000</v>
      </c>
      <c r="G15" s="4">
        <v>231.1</v>
      </c>
      <c r="H15" s="4">
        <v>3.62</v>
      </c>
    </row>
    <row r="16" spans="1:8">
      <c r="B16" s="2" t="s">
        <v>124</v>
      </c>
      <c r="C16" s="35"/>
      <c r="D16" s="2"/>
      <c r="E16" s="2"/>
      <c r="F16" s="10"/>
      <c r="G16" s="10">
        <f>SUM(G11:G15)</f>
        <v>231.1</v>
      </c>
      <c r="H16" s="10">
        <f>SUM(H11:H15)</f>
        <v>3.62</v>
      </c>
    </row>
    <row r="17" spans="2:8">
      <c r="B17" s="2" t="s">
        <v>661</v>
      </c>
    </row>
    <row r="18" spans="2:8">
      <c r="B18" s="1" t="s">
        <v>1775</v>
      </c>
      <c r="C18" s="15">
        <v>3.66</v>
      </c>
      <c r="D18" s="1" t="s">
        <v>370</v>
      </c>
      <c r="E18" s="1" t="s">
        <v>1774</v>
      </c>
      <c r="F18" s="4">
        <v>60</v>
      </c>
      <c r="G18" s="4">
        <v>774.08</v>
      </c>
      <c r="H18" s="4">
        <v>12.14</v>
      </c>
    </row>
    <row r="19" spans="2:8">
      <c r="B19" s="1" t="s">
        <v>1773</v>
      </c>
      <c r="C19" s="15">
        <v>3.68</v>
      </c>
      <c r="D19" s="1" t="s">
        <v>370</v>
      </c>
      <c r="E19" s="1" t="s">
        <v>1772</v>
      </c>
      <c r="F19" s="4">
        <v>64</v>
      </c>
      <c r="G19" s="4">
        <v>636.79</v>
      </c>
      <c r="H19" s="4">
        <v>9.99</v>
      </c>
    </row>
    <row r="20" spans="2:8">
      <c r="B20" s="1" t="s">
        <v>880</v>
      </c>
      <c r="C20" s="15">
        <v>3.51</v>
      </c>
      <c r="D20" s="1" t="s">
        <v>370</v>
      </c>
      <c r="E20" s="1" t="s">
        <v>881</v>
      </c>
      <c r="F20" s="4">
        <v>60</v>
      </c>
      <c r="G20" s="4">
        <v>603.63</v>
      </c>
      <c r="H20" s="4">
        <v>9.4700000000000006</v>
      </c>
    </row>
    <row r="21" spans="2:8">
      <c r="B21" s="1" t="s">
        <v>1484</v>
      </c>
      <c r="C21" s="15">
        <v>3.55</v>
      </c>
      <c r="D21" s="1" t="s">
        <v>370</v>
      </c>
      <c r="E21" s="1" t="s">
        <v>685</v>
      </c>
      <c r="F21" s="4">
        <v>60</v>
      </c>
      <c r="G21" s="4">
        <v>603.6</v>
      </c>
      <c r="H21" s="4">
        <v>9.4700000000000006</v>
      </c>
    </row>
    <row r="22" spans="2:8">
      <c r="B22" s="1" t="s">
        <v>1771</v>
      </c>
      <c r="C22" s="15">
        <v>3.63</v>
      </c>
      <c r="D22" s="1" t="s">
        <v>370</v>
      </c>
      <c r="E22" s="1" t="s">
        <v>1770</v>
      </c>
      <c r="F22" s="4">
        <v>50</v>
      </c>
      <c r="G22" s="4">
        <v>503.44</v>
      </c>
      <c r="H22" s="4">
        <v>7.9</v>
      </c>
    </row>
    <row r="23" spans="2:8">
      <c r="B23" s="1" t="s">
        <v>1723</v>
      </c>
      <c r="C23" s="15">
        <v>3.36</v>
      </c>
      <c r="D23" s="1" t="s">
        <v>374</v>
      </c>
      <c r="E23" s="1" t="s">
        <v>1722</v>
      </c>
      <c r="F23" s="4">
        <v>50</v>
      </c>
      <c r="G23" s="4">
        <v>501.33</v>
      </c>
      <c r="H23" s="4">
        <v>7.86</v>
      </c>
    </row>
    <row r="24" spans="2:8">
      <c r="B24" s="1" t="s">
        <v>1769</v>
      </c>
      <c r="C24" s="15">
        <v>3.55</v>
      </c>
      <c r="D24" s="1" t="s">
        <v>370</v>
      </c>
      <c r="E24" s="1" t="s">
        <v>1768</v>
      </c>
      <c r="F24" s="4">
        <v>42</v>
      </c>
      <c r="G24" s="4">
        <v>422.21</v>
      </c>
      <c r="H24" s="4">
        <v>6.62</v>
      </c>
    </row>
    <row r="25" spans="2:8">
      <c r="B25" s="1" t="s">
        <v>1767</v>
      </c>
      <c r="C25" s="15">
        <v>3.57</v>
      </c>
      <c r="D25" s="1" t="s">
        <v>370</v>
      </c>
      <c r="E25" s="1" t="s">
        <v>1766</v>
      </c>
      <c r="F25" s="4">
        <v>35</v>
      </c>
      <c r="G25" s="4">
        <v>350.12</v>
      </c>
      <c r="H25" s="4">
        <v>5.49</v>
      </c>
    </row>
    <row r="26" spans="2:8">
      <c r="B26" s="1" t="s">
        <v>1725</v>
      </c>
      <c r="C26" s="15">
        <v>3.43</v>
      </c>
      <c r="D26" s="1" t="s">
        <v>370</v>
      </c>
      <c r="E26" s="1" t="s">
        <v>1724</v>
      </c>
      <c r="F26" s="4">
        <v>25</v>
      </c>
      <c r="G26" s="4">
        <v>251.12</v>
      </c>
      <c r="H26" s="4">
        <v>3.94</v>
      </c>
    </row>
    <row r="27" spans="2:8">
      <c r="B27" s="1" t="s">
        <v>1721</v>
      </c>
      <c r="C27" s="15">
        <v>3.43</v>
      </c>
      <c r="D27" s="1" t="s">
        <v>370</v>
      </c>
      <c r="E27" s="1" t="s">
        <v>1720</v>
      </c>
      <c r="F27" s="4">
        <v>13</v>
      </c>
      <c r="G27" s="4">
        <v>130.27000000000001</v>
      </c>
      <c r="H27" s="4">
        <v>2.04</v>
      </c>
    </row>
    <row r="28" spans="2:8">
      <c r="B28" s="1" t="s">
        <v>1765</v>
      </c>
      <c r="C28" s="15">
        <v>3.55</v>
      </c>
      <c r="D28" s="1" t="s">
        <v>370</v>
      </c>
      <c r="E28" s="1" t="s">
        <v>755</v>
      </c>
      <c r="F28" s="4">
        <v>5</v>
      </c>
      <c r="G28" s="4">
        <v>50.23</v>
      </c>
      <c r="H28" s="4">
        <v>0.79</v>
      </c>
    </row>
    <row r="29" spans="2:8">
      <c r="B29" s="1" t="s">
        <v>1719</v>
      </c>
      <c r="C29" s="15">
        <v>3.45</v>
      </c>
      <c r="D29" s="1" t="s">
        <v>370</v>
      </c>
      <c r="E29" s="1" t="s">
        <v>1718</v>
      </c>
      <c r="F29" s="4">
        <v>2</v>
      </c>
      <c r="G29" s="4">
        <v>20.03</v>
      </c>
      <c r="H29" s="4">
        <v>0.31</v>
      </c>
    </row>
    <row r="30" spans="2:8">
      <c r="B30" s="2" t="s">
        <v>1535</v>
      </c>
      <c r="C30" s="35"/>
      <c r="D30" s="2"/>
      <c r="E30" s="2"/>
      <c r="F30" s="10"/>
      <c r="G30" s="10">
        <f>SUM(G17:G29)</f>
        <v>4846.8499999999995</v>
      </c>
      <c r="H30" s="10">
        <f>SUM(H17:H29)</f>
        <v>76.02000000000001</v>
      </c>
    </row>
    <row r="31" spans="2:8">
      <c r="B31" s="2" t="s">
        <v>388</v>
      </c>
      <c r="C31" s="35"/>
      <c r="D31" s="2"/>
      <c r="E31" s="2"/>
      <c r="F31" s="10"/>
      <c r="G31" s="10">
        <v>1012.46</v>
      </c>
      <c r="H31" s="10">
        <v>15.88</v>
      </c>
    </row>
    <row r="32" spans="2:8">
      <c r="B32" s="2" t="s">
        <v>186</v>
      </c>
      <c r="C32" s="35"/>
      <c r="D32" s="2"/>
      <c r="E32" s="2"/>
      <c r="F32" s="10"/>
      <c r="G32" s="10">
        <v>6090.41</v>
      </c>
      <c r="H32" s="10">
        <v>95.53</v>
      </c>
    </row>
    <row r="33" spans="2:8">
      <c r="B33" s="2" t="s">
        <v>325</v>
      </c>
      <c r="C33" s="35"/>
      <c r="D33" s="2"/>
      <c r="E33" s="2"/>
      <c r="F33" s="10"/>
      <c r="G33" s="10">
        <v>285.15722517999984</v>
      </c>
      <c r="H33" s="10">
        <v>4.4699999999999989</v>
      </c>
    </row>
    <row r="34" spans="2:8">
      <c r="B34" s="2" t="s">
        <v>188</v>
      </c>
      <c r="C34" s="35"/>
      <c r="D34" s="2"/>
      <c r="E34" s="2"/>
      <c r="F34" s="10"/>
      <c r="G34" s="10">
        <v>6375.5672251799997</v>
      </c>
      <c r="H34" s="10">
        <v>100</v>
      </c>
    </row>
    <row r="35" spans="2:8">
      <c r="B35" s="1" t="s">
        <v>189</v>
      </c>
    </row>
    <row r="36" spans="2:8">
      <c r="B36" s="1" t="s">
        <v>190</v>
      </c>
    </row>
    <row r="37" spans="2:8">
      <c r="B37" s="2"/>
    </row>
    <row r="38" spans="2:8" ht="25.5">
      <c r="B38" s="11" t="s">
        <v>191</v>
      </c>
      <c r="C38" s="15" t="s">
        <v>192</v>
      </c>
    </row>
    <row r="39" spans="2:8">
      <c r="B39" s="2"/>
    </row>
    <row r="40" spans="2:8">
      <c r="B40" s="2" t="s">
        <v>193</v>
      </c>
    </row>
    <row r="41" spans="2:8">
      <c r="B41" s="2" t="s">
        <v>194</v>
      </c>
    </row>
    <row r="42" spans="2:8">
      <c r="B42" s="2" t="s">
        <v>1764</v>
      </c>
      <c r="C42" s="35"/>
    </row>
    <row r="43" spans="2:8">
      <c r="B43" s="2" t="s">
        <v>1763</v>
      </c>
      <c r="C43" s="35"/>
    </row>
    <row r="44" spans="2:8">
      <c r="B44" s="2" t="s">
        <v>1762</v>
      </c>
      <c r="C44" s="35"/>
    </row>
    <row r="45" spans="2:8">
      <c r="B45" s="2" t="s">
        <v>1761</v>
      </c>
      <c r="C45" s="35"/>
    </row>
    <row r="46" spans="2:8">
      <c r="B46" s="2" t="s">
        <v>1760</v>
      </c>
      <c r="C46" s="35"/>
    </row>
    <row r="47" spans="2:8">
      <c r="B47" s="2" t="s">
        <v>1759</v>
      </c>
      <c r="C47" s="35"/>
    </row>
    <row r="48" spans="2:8">
      <c r="B48" s="2" t="s">
        <v>1758</v>
      </c>
      <c r="C48" s="35"/>
    </row>
    <row r="49" spans="2:3">
      <c r="B49" s="2" t="s">
        <v>1757</v>
      </c>
      <c r="C49" s="35"/>
    </row>
    <row r="50" spans="2:3">
      <c r="B50" s="2" t="s">
        <v>203</v>
      </c>
      <c r="C50" s="35"/>
    </row>
    <row r="51" spans="2:3">
      <c r="B51" s="34" t="s">
        <v>1756</v>
      </c>
    </row>
  </sheetData>
  <mergeCells count="2">
    <mergeCell ref="B1:E1"/>
    <mergeCell ref="C3:C7"/>
  </mergeCells>
  <hyperlinks>
    <hyperlink ref="A1" location="Index!A1" display="Index" xr:uid="{1B859E8B-C592-4A34-9EF3-6683D167B3F9}"/>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64596-2256-4135-9724-19B75D513769}">
  <dimension ref="A1:H45"/>
  <sheetViews>
    <sheetView workbookViewId="0">
      <selection activeCell="B1" sqref="B1:E1"/>
    </sheetView>
  </sheetViews>
  <sheetFormatPr defaultRowHeight="12.75"/>
  <cols>
    <col min="1" max="1" width="5.42578125" style="1" bestFit="1" customWidth="1"/>
    <col min="2" max="2" width="67" style="1" bestFit="1" customWidth="1"/>
    <col min="3" max="3" width="13.140625" style="15" bestFit="1" customWidth="1"/>
    <col min="4" max="4" width="11.140625" style="1" bestFit="1" customWidth="1"/>
    <col min="5" max="5" width="14.1406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300" t="s">
        <v>1755</v>
      </c>
      <c r="C1" s="300"/>
      <c r="D1" s="300"/>
      <c r="E1" s="300"/>
    </row>
    <row r="2" spans="1:8" ht="13.5" thickBot="1"/>
    <row r="3" spans="1:8" ht="15">
      <c r="B3" s="106" t="s">
        <v>2373</v>
      </c>
      <c r="C3" s="302"/>
    </row>
    <row r="4" spans="1:8" ht="15">
      <c r="B4" s="107" t="s">
        <v>2361</v>
      </c>
      <c r="C4" s="303"/>
    </row>
    <row r="5" spans="1:8" ht="15">
      <c r="B5" s="108" t="s">
        <v>2235</v>
      </c>
      <c r="C5" s="303"/>
    </row>
    <row r="6" spans="1:8" ht="15">
      <c r="B6" s="108" t="s">
        <v>2362</v>
      </c>
      <c r="C6" s="303"/>
    </row>
    <row r="7" spans="1:8" ht="15">
      <c r="B7" s="107" t="s">
        <v>2363</v>
      </c>
      <c r="C7" s="303"/>
    </row>
    <row r="8" spans="1:8" ht="15.75" thickBot="1">
      <c r="B8" s="117"/>
      <c r="C8" s="304"/>
    </row>
    <row r="10" spans="1:8">
      <c r="B10" s="1" t="s">
        <v>106</v>
      </c>
    </row>
    <row r="12" spans="1:8">
      <c r="B12" s="6" t="s">
        <v>107</v>
      </c>
      <c r="C12" s="36" t="s">
        <v>108</v>
      </c>
      <c r="D12" s="6" t="s">
        <v>109</v>
      </c>
      <c r="E12" s="6" t="s">
        <v>110</v>
      </c>
      <c r="F12" s="8" t="s">
        <v>111</v>
      </c>
      <c r="G12" s="8" t="s">
        <v>112</v>
      </c>
      <c r="H12" s="8" t="s">
        <v>113</v>
      </c>
    </row>
    <row r="13" spans="1:8">
      <c r="B13" s="2" t="s">
        <v>114</v>
      </c>
    </row>
    <row r="14" spans="1:8">
      <c r="B14" s="2" t="s">
        <v>115</v>
      </c>
    </row>
    <row r="15" spans="1:8">
      <c r="B15" s="2" t="s">
        <v>116</v>
      </c>
    </row>
    <row r="16" spans="1:8">
      <c r="B16" s="1" t="s">
        <v>1745</v>
      </c>
      <c r="C16" s="15">
        <v>3.44</v>
      </c>
      <c r="D16" s="1" t="s">
        <v>118</v>
      </c>
      <c r="E16" s="1" t="s">
        <v>1744</v>
      </c>
      <c r="F16" s="4">
        <v>100000</v>
      </c>
      <c r="G16" s="4">
        <v>100.1</v>
      </c>
      <c r="H16" s="4">
        <v>2</v>
      </c>
    </row>
    <row r="17" spans="2:8">
      <c r="B17" s="2" t="s">
        <v>124</v>
      </c>
      <c r="C17" s="35"/>
      <c r="D17" s="2"/>
      <c r="E17" s="2"/>
      <c r="F17" s="10"/>
      <c r="G17" s="10">
        <f>SUM(G12:G16)</f>
        <v>100.1</v>
      </c>
      <c r="H17" s="10">
        <f>SUM(H12:H16)</f>
        <v>2</v>
      </c>
    </row>
    <row r="18" spans="2:8">
      <c r="B18" s="2" t="s">
        <v>661</v>
      </c>
    </row>
    <row r="19" spans="2:8">
      <c r="B19" s="1" t="s">
        <v>1743</v>
      </c>
      <c r="C19" s="15">
        <v>3.59</v>
      </c>
      <c r="D19" s="1" t="s">
        <v>370</v>
      </c>
      <c r="E19" s="1" t="s">
        <v>1742</v>
      </c>
      <c r="F19" s="4">
        <v>51</v>
      </c>
      <c r="G19" s="4">
        <v>509.3</v>
      </c>
      <c r="H19" s="4">
        <v>10.17</v>
      </c>
    </row>
    <row r="20" spans="2:8">
      <c r="B20" s="1" t="s">
        <v>1741</v>
      </c>
      <c r="C20" s="15">
        <v>3.97</v>
      </c>
      <c r="D20" s="1" t="s">
        <v>370</v>
      </c>
      <c r="E20" s="1" t="s">
        <v>1740</v>
      </c>
      <c r="F20" s="4">
        <v>39</v>
      </c>
      <c r="G20" s="4">
        <v>501.53</v>
      </c>
      <c r="H20" s="4">
        <v>10.02</v>
      </c>
    </row>
    <row r="21" spans="2:8">
      <c r="B21" s="1" t="s">
        <v>1723</v>
      </c>
      <c r="C21" s="15">
        <v>3.36</v>
      </c>
      <c r="D21" s="1" t="s">
        <v>374</v>
      </c>
      <c r="E21" s="1" t="s">
        <v>1722</v>
      </c>
      <c r="F21" s="4">
        <v>50</v>
      </c>
      <c r="G21" s="4">
        <v>501.33</v>
      </c>
      <c r="H21" s="4">
        <v>10.02</v>
      </c>
    </row>
    <row r="22" spans="2:8">
      <c r="B22" s="1" t="s">
        <v>1725</v>
      </c>
      <c r="C22" s="15">
        <v>3.43</v>
      </c>
      <c r="D22" s="1" t="s">
        <v>370</v>
      </c>
      <c r="E22" s="1" t="s">
        <v>1724</v>
      </c>
      <c r="F22" s="4">
        <v>49</v>
      </c>
      <c r="G22" s="4">
        <v>492.2</v>
      </c>
      <c r="H22" s="4">
        <v>9.83</v>
      </c>
    </row>
    <row r="23" spans="2:8">
      <c r="B23" s="1" t="s">
        <v>1717</v>
      </c>
      <c r="C23" s="15">
        <v>3.38</v>
      </c>
      <c r="D23" s="1" t="s">
        <v>370</v>
      </c>
      <c r="E23" s="1" t="s">
        <v>1716</v>
      </c>
      <c r="F23" s="4">
        <v>36</v>
      </c>
      <c r="G23" s="4">
        <v>360.28</v>
      </c>
      <c r="H23" s="4">
        <v>7.2</v>
      </c>
    </row>
    <row r="24" spans="2:8">
      <c r="B24" s="2" t="s">
        <v>1535</v>
      </c>
      <c r="C24" s="35"/>
      <c r="D24" s="2"/>
      <c r="E24" s="2"/>
      <c r="F24" s="10"/>
      <c r="G24" s="10">
        <f>SUM(G18:G23)</f>
        <v>2364.64</v>
      </c>
      <c r="H24" s="10">
        <f>SUM(H18:H23)</f>
        <v>47.24</v>
      </c>
    </row>
    <row r="25" spans="2:8">
      <c r="B25" s="2" t="s">
        <v>388</v>
      </c>
      <c r="C25" s="35"/>
      <c r="D25" s="2"/>
      <c r="E25" s="2"/>
      <c r="F25" s="10"/>
      <c r="G25" s="10">
        <v>2422.83</v>
      </c>
      <c r="H25" s="10">
        <v>48.4</v>
      </c>
    </row>
    <row r="26" spans="2:8">
      <c r="B26" s="2" t="s">
        <v>186</v>
      </c>
      <c r="C26" s="35"/>
      <c r="D26" s="2"/>
      <c r="E26" s="2"/>
      <c r="F26" s="10"/>
      <c r="G26" s="10">
        <v>4887.57</v>
      </c>
      <c r="H26" s="10">
        <v>97.64</v>
      </c>
    </row>
    <row r="27" spans="2:8">
      <c r="B27" s="2" t="s">
        <v>325</v>
      </c>
      <c r="C27" s="35"/>
      <c r="D27" s="2"/>
      <c r="E27" s="2"/>
      <c r="F27" s="10"/>
      <c r="G27" s="10">
        <v>117.87418602000071</v>
      </c>
      <c r="H27" s="10">
        <v>2.3599999999999994</v>
      </c>
    </row>
    <row r="28" spans="2:8">
      <c r="B28" s="2" t="s">
        <v>188</v>
      </c>
      <c r="C28" s="35"/>
      <c r="D28" s="2"/>
      <c r="E28" s="2"/>
      <c r="F28" s="10"/>
      <c r="G28" s="10">
        <v>5005.4441860200004</v>
      </c>
      <c r="H28" s="10">
        <v>100</v>
      </c>
    </row>
    <row r="29" spans="2:8">
      <c r="B29" s="1" t="s">
        <v>189</v>
      </c>
    </row>
    <row r="30" spans="2:8">
      <c r="B30" s="1" t="s">
        <v>190</v>
      </c>
    </row>
    <row r="31" spans="2:8">
      <c r="B31" s="2"/>
    </row>
    <row r="32" spans="2:8" ht="25.5">
      <c r="B32" s="11" t="s">
        <v>191</v>
      </c>
      <c r="C32" s="15" t="s">
        <v>192</v>
      </c>
    </row>
    <row r="33" spans="2:3">
      <c r="B33" s="2"/>
    </row>
    <row r="34" spans="2:3">
      <c r="B34" s="2" t="s">
        <v>193</v>
      </c>
    </row>
    <row r="35" spans="2:3">
      <c r="B35" s="2" t="s">
        <v>194</v>
      </c>
    </row>
    <row r="36" spans="2:3">
      <c r="B36" s="2" t="s">
        <v>1754</v>
      </c>
      <c r="C36" s="35"/>
    </row>
    <row r="37" spans="2:3">
      <c r="B37" s="2" t="s">
        <v>1753</v>
      </c>
      <c r="C37" s="35"/>
    </row>
    <row r="38" spans="2:3">
      <c r="B38" s="2" t="s">
        <v>1752</v>
      </c>
      <c r="C38" s="35"/>
    </row>
    <row r="39" spans="2:3">
      <c r="B39" s="2" t="s">
        <v>1751</v>
      </c>
      <c r="C39" s="35"/>
    </row>
    <row r="40" spans="2:3">
      <c r="B40" s="2" t="s">
        <v>1750</v>
      </c>
      <c r="C40" s="35"/>
    </row>
    <row r="41" spans="2:3">
      <c r="B41" s="2" t="s">
        <v>1749</v>
      </c>
      <c r="C41" s="35"/>
    </row>
    <row r="42" spans="2:3">
      <c r="B42" s="2" t="s">
        <v>1748</v>
      </c>
      <c r="C42" s="35"/>
    </row>
    <row r="43" spans="2:3">
      <c r="B43" s="2" t="s">
        <v>1747</v>
      </c>
      <c r="C43" s="35"/>
    </row>
    <row r="44" spans="2:3">
      <c r="B44" s="2" t="s">
        <v>203</v>
      </c>
      <c r="C44" s="35"/>
    </row>
    <row r="45" spans="2:3">
      <c r="B45" s="34" t="s">
        <v>1707</v>
      </c>
    </row>
  </sheetData>
  <mergeCells count="2">
    <mergeCell ref="B1:E1"/>
    <mergeCell ref="C3:C8"/>
  </mergeCells>
  <hyperlinks>
    <hyperlink ref="A1" location="Index!A1" display="Index" xr:uid="{31524996-3DE9-4163-A865-3861215A5292}"/>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A42F5-D018-4246-9619-7CB657B17421}">
  <dimension ref="A1:H45"/>
  <sheetViews>
    <sheetView workbookViewId="0">
      <selection activeCell="B1" sqref="B1:E1"/>
    </sheetView>
  </sheetViews>
  <sheetFormatPr defaultRowHeight="12.75"/>
  <cols>
    <col min="1" max="1" width="5.42578125" style="1" bestFit="1" customWidth="1"/>
    <col min="2" max="2" width="67" style="1" bestFit="1" customWidth="1"/>
    <col min="3" max="3" width="13.140625" style="15" bestFit="1" customWidth="1"/>
    <col min="4" max="4" width="11.140625" style="1" bestFit="1" customWidth="1"/>
    <col min="5" max="5" width="14.1406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300" t="s">
        <v>1746</v>
      </c>
      <c r="C1" s="300"/>
      <c r="D1" s="300"/>
      <c r="E1" s="300"/>
    </row>
    <row r="2" spans="1:8" ht="13.5" thickBot="1"/>
    <row r="3" spans="1:8" ht="15">
      <c r="B3" s="106" t="s">
        <v>2374</v>
      </c>
      <c r="C3" s="302"/>
    </row>
    <row r="4" spans="1:8" ht="15">
      <c r="B4" s="107" t="s">
        <v>2361</v>
      </c>
      <c r="C4" s="303"/>
    </row>
    <row r="5" spans="1:8" ht="15">
      <c r="B5" s="108" t="s">
        <v>2235</v>
      </c>
      <c r="C5" s="303"/>
    </row>
    <row r="6" spans="1:8" ht="15">
      <c r="B6" s="108" t="s">
        <v>2362</v>
      </c>
      <c r="C6" s="303"/>
    </row>
    <row r="7" spans="1:8" ht="15">
      <c r="B7" s="107" t="s">
        <v>2363</v>
      </c>
      <c r="C7" s="303"/>
    </row>
    <row r="8" spans="1:8" ht="15.75" thickBot="1">
      <c r="B8" s="117"/>
      <c r="C8" s="304"/>
    </row>
    <row r="10" spans="1:8">
      <c r="B10" s="1" t="s">
        <v>106</v>
      </c>
    </row>
    <row r="12" spans="1:8">
      <c r="B12" s="6" t="s">
        <v>107</v>
      </c>
      <c r="C12" s="36" t="s">
        <v>108</v>
      </c>
      <c r="D12" s="6" t="s">
        <v>109</v>
      </c>
      <c r="E12" s="6" t="s">
        <v>110</v>
      </c>
      <c r="F12" s="8" t="s">
        <v>111</v>
      </c>
      <c r="G12" s="8" t="s">
        <v>112</v>
      </c>
      <c r="H12" s="8" t="s">
        <v>113</v>
      </c>
    </row>
    <row r="13" spans="1:8">
      <c r="B13" s="2" t="s">
        <v>114</v>
      </c>
    </row>
    <row r="14" spans="1:8">
      <c r="B14" s="2" t="s">
        <v>115</v>
      </c>
    </row>
    <row r="15" spans="1:8">
      <c r="B15" s="2" t="s">
        <v>116</v>
      </c>
    </row>
    <row r="16" spans="1:8">
      <c r="B16" s="1" t="s">
        <v>1745</v>
      </c>
      <c r="C16" s="15">
        <v>3.44</v>
      </c>
      <c r="D16" s="1" t="s">
        <v>118</v>
      </c>
      <c r="E16" s="1" t="s">
        <v>1744</v>
      </c>
      <c r="F16" s="4">
        <v>900000</v>
      </c>
      <c r="G16" s="4">
        <v>900.89</v>
      </c>
      <c r="H16" s="4">
        <v>3.72</v>
      </c>
    </row>
    <row r="17" spans="2:8">
      <c r="B17" s="2" t="s">
        <v>124</v>
      </c>
      <c r="C17" s="35"/>
      <c r="D17" s="2"/>
      <c r="E17" s="2"/>
      <c r="F17" s="10"/>
      <c r="G17" s="10">
        <f>SUM(G12:G16)</f>
        <v>900.89</v>
      </c>
      <c r="H17" s="10">
        <f>SUM(H12:H16)</f>
        <v>3.72</v>
      </c>
    </row>
    <row r="18" spans="2:8">
      <c r="B18" s="2" t="s">
        <v>661</v>
      </c>
    </row>
    <row r="19" spans="2:8">
      <c r="B19" s="1" t="s">
        <v>1717</v>
      </c>
      <c r="C19" s="15">
        <v>3.38</v>
      </c>
      <c r="D19" s="1" t="s">
        <v>370</v>
      </c>
      <c r="E19" s="1" t="s">
        <v>1716</v>
      </c>
      <c r="F19" s="4">
        <v>205</v>
      </c>
      <c r="G19" s="4">
        <v>2051.6</v>
      </c>
      <c r="H19" s="4">
        <v>8.4600000000000009</v>
      </c>
    </row>
    <row r="20" spans="2:8">
      <c r="B20" s="1" t="s">
        <v>1743</v>
      </c>
      <c r="C20" s="15">
        <v>3.59</v>
      </c>
      <c r="D20" s="1" t="s">
        <v>370</v>
      </c>
      <c r="E20" s="1" t="s">
        <v>1742</v>
      </c>
      <c r="F20" s="4">
        <v>190</v>
      </c>
      <c r="G20" s="4">
        <v>1897.39</v>
      </c>
      <c r="H20" s="4">
        <v>7.83</v>
      </c>
    </row>
    <row r="21" spans="2:8">
      <c r="B21" s="1" t="s">
        <v>1741</v>
      </c>
      <c r="C21" s="15">
        <v>3.97</v>
      </c>
      <c r="D21" s="1" t="s">
        <v>370</v>
      </c>
      <c r="E21" s="1" t="s">
        <v>1740</v>
      </c>
      <c r="F21" s="4">
        <v>100</v>
      </c>
      <c r="G21" s="4">
        <v>1285.97</v>
      </c>
      <c r="H21" s="4">
        <v>5.31</v>
      </c>
    </row>
    <row r="22" spans="2:8">
      <c r="B22" s="1" t="s">
        <v>1739</v>
      </c>
      <c r="C22" s="15">
        <v>3.42</v>
      </c>
      <c r="D22" s="1" t="s">
        <v>370</v>
      </c>
      <c r="E22" s="1" t="s">
        <v>1738</v>
      </c>
      <c r="F22" s="4">
        <v>63</v>
      </c>
      <c r="G22" s="4">
        <v>630.82000000000005</v>
      </c>
      <c r="H22" s="4">
        <v>2.6</v>
      </c>
    </row>
    <row r="23" spans="2:8">
      <c r="B23" s="1" t="s">
        <v>1719</v>
      </c>
      <c r="C23" s="15">
        <v>3.45</v>
      </c>
      <c r="D23" s="1" t="s">
        <v>370</v>
      </c>
      <c r="E23" s="1" t="s">
        <v>1718</v>
      </c>
      <c r="F23" s="4">
        <v>8</v>
      </c>
      <c r="G23" s="4">
        <v>80.12</v>
      </c>
      <c r="H23" s="4">
        <v>0.33</v>
      </c>
    </row>
    <row r="24" spans="2:8">
      <c r="B24" s="2" t="s">
        <v>1535</v>
      </c>
      <c r="C24" s="35"/>
      <c r="D24" s="2"/>
      <c r="E24" s="2"/>
      <c r="F24" s="10"/>
      <c r="G24" s="10">
        <f>SUM(G18:G23)</f>
        <v>5945.9</v>
      </c>
      <c r="H24" s="10">
        <f>SUM(H18:H23)</f>
        <v>24.529999999999998</v>
      </c>
    </row>
    <row r="25" spans="2:8">
      <c r="B25" s="2" t="s">
        <v>388</v>
      </c>
      <c r="C25" s="35"/>
      <c r="D25" s="2"/>
      <c r="E25" s="2"/>
      <c r="F25" s="10"/>
      <c r="G25" s="10">
        <v>17123.37</v>
      </c>
      <c r="H25" s="10">
        <v>70.650000000000006</v>
      </c>
    </row>
    <row r="26" spans="2:8">
      <c r="B26" s="2" t="s">
        <v>186</v>
      </c>
      <c r="C26" s="35"/>
      <c r="D26" s="2"/>
      <c r="E26" s="2"/>
      <c r="F26" s="10"/>
      <c r="G26" s="10">
        <v>23970.16</v>
      </c>
      <c r="H26" s="10">
        <v>98.9</v>
      </c>
    </row>
    <row r="27" spans="2:8">
      <c r="B27" s="2" t="s">
        <v>325</v>
      </c>
      <c r="C27" s="35"/>
      <c r="D27" s="2"/>
      <c r="E27" s="2"/>
      <c r="F27" s="10"/>
      <c r="G27" s="10">
        <v>268.09996550999949</v>
      </c>
      <c r="H27" s="10">
        <v>1.0999999999999943</v>
      </c>
    </row>
    <row r="28" spans="2:8">
      <c r="B28" s="2" t="s">
        <v>188</v>
      </c>
      <c r="C28" s="35"/>
      <c r="D28" s="2"/>
      <c r="E28" s="2"/>
      <c r="F28" s="10"/>
      <c r="G28" s="10">
        <v>24238.259965509998</v>
      </c>
      <c r="H28" s="10">
        <v>100</v>
      </c>
    </row>
    <row r="29" spans="2:8">
      <c r="B29" s="1" t="s">
        <v>189</v>
      </c>
    </row>
    <row r="30" spans="2:8">
      <c r="B30" s="1" t="s">
        <v>190</v>
      </c>
    </row>
    <row r="31" spans="2:8">
      <c r="B31" s="2"/>
    </row>
    <row r="32" spans="2:8" ht="25.5">
      <c r="B32" s="11" t="s">
        <v>191</v>
      </c>
      <c r="C32" s="15" t="s">
        <v>192</v>
      </c>
    </row>
    <row r="33" spans="2:3">
      <c r="B33" s="2"/>
    </row>
    <row r="34" spans="2:3">
      <c r="B34" s="2" t="s">
        <v>193</v>
      </c>
    </row>
    <row r="35" spans="2:3">
      <c r="B35" s="2" t="s">
        <v>194</v>
      </c>
    </row>
    <row r="36" spans="2:3">
      <c r="B36" s="2" t="s">
        <v>1737</v>
      </c>
      <c r="C36" s="35"/>
    </row>
    <row r="37" spans="2:3">
      <c r="B37" s="2" t="s">
        <v>1736</v>
      </c>
      <c r="C37" s="35"/>
    </row>
    <row r="38" spans="2:3">
      <c r="B38" s="2" t="s">
        <v>1735</v>
      </c>
      <c r="C38" s="35"/>
    </row>
    <row r="39" spans="2:3">
      <c r="B39" s="2" t="s">
        <v>1734</v>
      </c>
      <c r="C39" s="35"/>
    </row>
    <row r="40" spans="2:3">
      <c r="B40" s="2" t="s">
        <v>1733</v>
      </c>
      <c r="C40" s="35"/>
    </row>
    <row r="41" spans="2:3">
      <c r="B41" s="2" t="s">
        <v>1732</v>
      </c>
      <c r="C41" s="35"/>
    </row>
    <row r="42" spans="2:3">
      <c r="B42" s="2" t="s">
        <v>1731</v>
      </c>
      <c r="C42" s="35"/>
    </row>
    <row r="43" spans="2:3">
      <c r="B43" s="2" t="s">
        <v>1730</v>
      </c>
      <c r="C43" s="35"/>
    </row>
    <row r="44" spans="2:3">
      <c r="B44" s="2" t="s">
        <v>203</v>
      </c>
      <c r="C44" s="35"/>
    </row>
    <row r="45" spans="2:3">
      <c r="B45" s="34" t="s">
        <v>1729</v>
      </c>
    </row>
  </sheetData>
  <mergeCells count="2">
    <mergeCell ref="B1:E1"/>
    <mergeCell ref="C3:C8"/>
  </mergeCells>
  <hyperlinks>
    <hyperlink ref="A1" location="Index!A1" display="Index" xr:uid="{F5378B21-2D88-4631-944F-A490756BA3AF}"/>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5B712-C546-4F36-8CA5-8C5DE1FE5EF0}">
  <dimension ref="A1:H45"/>
  <sheetViews>
    <sheetView workbookViewId="0">
      <selection activeCell="B1" sqref="B1:E1"/>
    </sheetView>
  </sheetViews>
  <sheetFormatPr defaultRowHeight="12.75"/>
  <cols>
    <col min="1" max="1" width="5.42578125" style="1" bestFit="1" customWidth="1"/>
    <col min="2" max="2" width="67" style="1" bestFit="1" customWidth="1"/>
    <col min="3" max="3" width="13.140625" style="15" bestFit="1" customWidth="1"/>
    <col min="4" max="4" width="11.140625" style="1" bestFit="1" customWidth="1"/>
    <col min="5" max="5" width="14.1406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300" t="s">
        <v>1728</v>
      </c>
      <c r="C1" s="300"/>
      <c r="D1" s="300"/>
      <c r="E1" s="300"/>
    </row>
    <row r="2" spans="1:8" ht="13.5" thickBot="1"/>
    <row r="3" spans="1:8" ht="15">
      <c r="B3" s="106" t="s">
        <v>2375</v>
      </c>
      <c r="C3" s="302"/>
    </row>
    <row r="4" spans="1:8" ht="15">
      <c r="B4" s="107" t="s">
        <v>2361</v>
      </c>
      <c r="C4" s="303"/>
    </row>
    <row r="5" spans="1:8" ht="15">
      <c r="B5" s="108" t="s">
        <v>2235</v>
      </c>
      <c r="C5" s="303"/>
    </row>
    <row r="6" spans="1:8" ht="15">
      <c r="B6" s="108" t="s">
        <v>2362</v>
      </c>
      <c r="C6" s="303"/>
    </row>
    <row r="7" spans="1:8" ht="15">
      <c r="B7" s="107" t="s">
        <v>2363</v>
      </c>
      <c r="C7" s="303"/>
    </row>
    <row r="8" spans="1:8" ht="15.75" thickBot="1">
      <c r="B8" s="117"/>
      <c r="C8" s="304"/>
    </row>
    <row r="10" spans="1:8">
      <c r="B10" s="1" t="s">
        <v>106</v>
      </c>
    </row>
    <row r="12" spans="1:8">
      <c r="B12" s="6" t="s">
        <v>107</v>
      </c>
      <c r="C12" s="36" t="s">
        <v>108</v>
      </c>
      <c r="D12" s="6" t="s">
        <v>109</v>
      </c>
      <c r="E12" s="6" t="s">
        <v>110</v>
      </c>
      <c r="F12" s="8" t="s">
        <v>111</v>
      </c>
      <c r="G12" s="8" t="s">
        <v>112</v>
      </c>
      <c r="H12" s="8" t="s">
        <v>113</v>
      </c>
    </row>
    <row r="13" spans="1:8">
      <c r="B13" s="2" t="s">
        <v>114</v>
      </c>
    </row>
    <row r="14" spans="1:8">
      <c r="B14" s="2" t="s">
        <v>115</v>
      </c>
    </row>
    <row r="15" spans="1:8">
      <c r="B15" s="2" t="s">
        <v>116</v>
      </c>
    </row>
    <row r="16" spans="1:8">
      <c r="B16" s="1" t="s">
        <v>1727</v>
      </c>
      <c r="C16" s="15">
        <v>3.63</v>
      </c>
      <c r="D16" s="1" t="s">
        <v>118</v>
      </c>
      <c r="E16" s="1" t="s">
        <v>1726</v>
      </c>
      <c r="F16" s="4">
        <v>481000</v>
      </c>
      <c r="G16" s="4">
        <v>482.3</v>
      </c>
      <c r="H16" s="4">
        <v>4.54</v>
      </c>
    </row>
    <row r="17" spans="2:8">
      <c r="B17" s="2" t="s">
        <v>124</v>
      </c>
      <c r="C17" s="35"/>
      <c r="D17" s="2"/>
      <c r="E17" s="2"/>
      <c r="F17" s="10"/>
      <c r="G17" s="10">
        <f>SUM(G12:G16)</f>
        <v>482.3</v>
      </c>
      <c r="H17" s="10">
        <f>SUM(H12:H16)</f>
        <v>4.54</v>
      </c>
    </row>
    <row r="18" spans="2:8">
      <c r="B18" s="2" t="s">
        <v>369</v>
      </c>
    </row>
    <row r="19" spans="2:8">
      <c r="B19" s="1" t="s">
        <v>1725</v>
      </c>
      <c r="C19" s="15">
        <v>3.43</v>
      </c>
      <c r="D19" s="1" t="s">
        <v>370</v>
      </c>
      <c r="E19" s="1" t="s">
        <v>1724</v>
      </c>
      <c r="F19" s="4">
        <v>108</v>
      </c>
      <c r="G19" s="4">
        <v>1084.8599999999999</v>
      </c>
      <c r="H19" s="4">
        <v>10.199999999999999</v>
      </c>
    </row>
    <row r="20" spans="2:8">
      <c r="B20" s="1" t="s">
        <v>1723</v>
      </c>
      <c r="C20" s="15">
        <v>3.36</v>
      </c>
      <c r="D20" s="1" t="s">
        <v>374</v>
      </c>
      <c r="E20" s="1" t="s">
        <v>1722</v>
      </c>
      <c r="F20" s="4">
        <v>100</v>
      </c>
      <c r="G20" s="4">
        <v>1002.66</v>
      </c>
      <c r="H20" s="4">
        <v>9.43</v>
      </c>
    </row>
    <row r="21" spans="2:8">
      <c r="B21" s="1" t="s">
        <v>1721</v>
      </c>
      <c r="C21" s="15">
        <v>3.43</v>
      </c>
      <c r="D21" s="1" t="s">
        <v>370</v>
      </c>
      <c r="E21" s="1" t="s">
        <v>1720</v>
      </c>
      <c r="F21" s="4">
        <v>100</v>
      </c>
      <c r="G21" s="4">
        <v>1002.07</v>
      </c>
      <c r="H21" s="4">
        <v>9.42</v>
      </c>
    </row>
    <row r="22" spans="2:8">
      <c r="B22" s="1" t="s">
        <v>1719</v>
      </c>
      <c r="C22" s="15">
        <v>3.45</v>
      </c>
      <c r="D22" s="1" t="s">
        <v>370</v>
      </c>
      <c r="E22" s="1" t="s">
        <v>1718</v>
      </c>
      <c r="F22" s="4">
        <v>12</v>
      </c>
      <c r="G22" s="4">
        <v>120.18</v>
      </c>
      <c r="H22" s="4">
        <v>1.1299999999999999</v>
      </c>
    </row>
    <row r="23" spans="2:8">
      <c r="B23" s="1" t="s">
        <v>1717</v>
      </c>
      <c r="C23" s="15">
        <v>3.38</v>
      </c>
      <c r="D23" s="1" t="s">
        <v>370</v>
      </c>
      <c r="E23" s="1" t="s">
        <v>1716</v>
      </c>
      <c r="F23" s="4">
        <v>9</v>
      </c>
      <c r="G23" s="4">
        <v>90.07</v>
      </c>
      <c r="H23" s="4">
        <v>0.85</v>
      </c>
    </row>
    <row r="24" spans="2:8">
      <c r="B24" s="2" t="s">
        <v>384</v>
      </c>
      <c r="C24" s="35"/>
      <c r="D24" s="2"/>
      <c r="E24" s="2"/>
      <c r="F24" s="10"/>
      <c r="G24" s="10">
        <f>SUM(G18:G23)</f>
        <v>3299.84</v>
      </c>
      <c r="H24" s="10">
        <f>SUM(H18:H23)</f>
        <v>31.029999999999998</v>
      </c>
    </row>
    <row r="25" spans="2:8">
      <c r="B25" s="2" t="s">
        <v>388</v>
      </c>
      <c r="C25" s="35"/>
      <c r="D25" s="2"/>
      <c r="E25" s="2"/>
      <c r="F25" s="10"/>
      <c r="G25" s="10">
        <v>6548.94</v>
      </c>
      <c r="H25" s="10">
        <v>61.58</v>
      </c>
    </row>
    <row r="26" spans="2:8">
      <c r="B26" s="2" t="s">
        <v>186</v>
      </c>
      <c r="C26" s="35"/>
      <c r="D26" s="2"/>
      <c r="E26" s="2"/>
      <c r="F26" s="10"/>
      <c r="G26" s="10">
        <v>10331.08</v>
      </c>
      <c r="H26" s="10">
        <v>97.14</v>
      </c>
    </row>
    <row r="27" spans="2:8">
      <c r="B27" s="2" t="s">
        <v>325</v>
      </c>
      <c r="C27" s="35"/>
      <c r="D27" s="2"/>
      <c r="E27" s="2"/>
      <c r="F27" s="10"/>
      <c r="G27" s="10">
        <v>303.98676491000015</v>
      </c>
      <c r="H27" s="10">
        <v>2.8599999999999994</v>
      </c>
    </row>
    <row r="28" spans="2:8">
      <c r="B28" s="2" t="s">
        <v>188</v>
      </c>
      <c r="C28" s="35"/>
      <c r="D28" s="2"/>
      <c r="E28" s="2"/>
      <c r="F28" s="10"/>
      <c r="G28" s="10">
        <v>10635.06676491</v>
      </c>
      <c r="H28" s="10">
        <v>100</v>
      </c>
    </row>
    <row r="29" spans="2:8">
      <c r="B29" s="1" t="s">
        <v>189</v>
      </c>
    </row>
    <row r="30" spans="2:8">
      <c r="B30" s="1" t="s">
        <v>190</v>
      </c>
    </row>
    <row r="31" spans="2:8">
      <c r="B31" s="2"/>
    </row>
    <row r="32" spans="2:8" ht="25.5">
      <c r="B32" s="11" t="s">
        <v>191</v>
      </c>
      <c r="C32" s="15" t="s">
        <v>192</v>
      </c>
    </row>
    <row r="33" spans="2:3">
      <c r="B33" s="2"/>
    </row>
    <row r="34" spans="2:3">
      <c r="B34" s="2" t="s">
        <v>193</v>
      </c>
    </row>
    <row r="35" spans="2:3">
      <c r="B35" s="2" t="s">
        <v>194</v>
      </c>
    </row>
    <row r="36" spans="2:3">
      <c r="B36" s="2" t="s">
        <v>1715</v>
      </c>
      <c r="C36" s="35"/>
    </row>
    <row r="37" spans="2:3">
      <c r="B37" s="2" t="s">
        <v>1714</v>
      </c>
      <c r="C37" s="35"/>
    </row>
    <row r="38" spans="2:3">
      <c r="B38" s="2" t="s">
        <v>1713</v>
      </c>
      <c r="C38" s="35"/>
    </row>
    <row r="39" spans="2:3">
      <c r="B39" s="2" t="s">
        <v>1712</v>
      </c>
      <c r="C39" s="35"/>
    </row>
    <row r="40" spans="2:3">
      <c r="B40" s="2" t="s">
        <v>1711</v>
      </c>
      <c r="C40" s="35"/>
    </row>
    <row r="41" spans="2:3">
      <c r="B41" s="2" t="s">
        <v>1710</v>
      </c>
      <c r="C41" s="35"/>
    </row>
    <row r="42" spans="2:3">
      <c r="B42" s="2" t="s">
        <v>1709</v>
      </c>
      <c r="C42" s="35"/>
    </row>
    <row r="43" spans="2:3">
      <c r="B43" s="2" t="s">
        <v>1708</v>
      </c>
      <c r="C43" s="35"/>
    </row>
    <row r="44" spans="2:3">
      <c r="B44" s="2" t="s">
        <v>203</v>
      </c>
      <c r="C44" s="35"/>
    </row>
    <row r="45" spans="2:3">
      <c r="B45" s="34" t="s">
        <v>1707</v>
      </c>
    </row>
  </sheetData>
  <mergeCells count="2">
    <mergeCell ref="B1:E1"/>
    <mergeCell ref="C3:C8"/>
  </mergeCells>
  <hyperlinks>
    <hyperlink ref="A1" location="Index!A1" display="Index" xr:uid="{5A16B378-2C39-40BA-A5F6-EE2A04BFDE62}"/>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534</vt:i4>
      </vt:variant>
    </vt:vector>
  </HeadingPairs>
  <TitlesOfParts>
    <vt:vector size="592" baseType="lpstr">
      <vt:lpstr>Index</vt:lpstr>
      <vt:lpstr>Dividend History</vt:lpstr>
      <vt:lpstr>TAF</vt:lpstr>
      <vt:lpstr>TBAF</vt:lpstr>
      <vt:lpstr>TMIF</vt:lpstr>
      <vt:lpstr>TMAOF</vt:lpstr>
      <vt:lpstr>TEGF</vt:lpstr>
      <vt:lpstr>TLF</vt:lpstr>
      <vt:lpstr>TSTBF</vt:lpstr>
      <vt:lpstr>TFF</vt:lpstr>
      <vt:lpstr>TIPF</vt:lpstr>
      <vt:lpstr>TFRSTF</vt:lpstr>
      <vt:lpstr>TUSTF</vt:lpstr>
      <vt:lpstr>TOF</vt:lpstr>
      <vt:lpstr>TIFA</vt:lpstr>
      <vt:lpstr>TGSFR</vt:lpstr>
      <vt:lpstr>TBPSUF</vt:lpstr>
      <vt:lpstr>TDBF</vt:lpstr>
      <vt:lpstr>TRSFC</vt:lpstr>
      <vt:lpstr>TRSFP</vt:lpstr>
      <vt:lpstr>TRSFM</vt:lpstr>
      <vt:lpstr>TTOFE</vt:lpstr>
      <vt:lpstr>TMCAPF</vt:lpstr>
      <vt:lpstr>TEQPEF</vt:lpstr>
      <vt:lpstr>TTSF96</vt:lpstr>
      <vt:lpstr>TFEF</vt:lpstr>
      <vt:lpstr>TEOF</vt:lpstr>
      <vt:lpstr>TINR</vt:lpstr>
      <vt:lpstr>TSCAPF</vt:lpstr>
      <vt:lpstr>TDIVYF</vt:lpstr>
      <vt:lpstr>TIFSA</vt:lpstr>
      <vt:lpstr>TIFNA</vt:lpstr>
      <vt:lpstr>TNETF</vt:lpstr>
      <vt:lpstr>TNPBETF</vt:lpstr>
      <vt:lpstr>TBFSF</vt:lpstr>
      <vt:lpstr>TDIF</vt:lpstr>
      <vt:lpstr>TICF</vt:lpstr>
      <vt:lpstr>TIPHF</vt:lpstr>
      <vt:lpstr>TREF</vt:lpstr>
      <vt:lpstr>TISF</vt:lpstr>
      <vt:lpstr>TCS</vt:lpstr>
      <vt:lpstr>TYCF</vt:lpstr>
      <vt:lpstr>TQNTF</vt:lpstr>
      <vt:lpstr>TVFS2</vt:lpstr>
      <vt:lpstr>TVFS1</vt:lpstr>
      <vt:lpstr>TFM56F</vt:lpstr>
      <vt:lpstr>TFM56D</vt:lpstr>
      <vt:lpstr>TFM56C</vt:lpstr>
      <vt:lpstr>TFM56B</vt:lpstr>
      <vt:lpstr>TFM56A</vt:lpstr>
      <vt:lpstr>TFM55I</vt:lpstr>
      <vt:lpstr>TFM55G</vt:lpstr>
      <vt:lpstr>TFM55F</vt:lpstr>
      <vt:lpstr>TFM55E</vt:lpstr>
      <vt:lpstr>TFM55D</vt:lpstr>
      <vt:lpstr>TFM55B</vt:lpstr>
      <vt:lpstr>TFM55A</vt:lpstr>
      <vt:lpstr>TFM54A</vt:lpstr>
      <vt:lpstr>Index!Main_Sheet</vt:lpstr>
      <vt:lpstr>TAF!TAF</vt:lpstr>
      <vt:lpstr>TAF!TAF_Debt_Related</vt:lpstr>
      <vt:lpstr>TAF!TAF_EQ</vt:lpstr>
      <vt:lpstr>TAF!TAF_EQ_Related</vt:lpstr>
      <vt:lpstr>TAF!TAF_FD</vt:lpstr>
      <vt:lpstr>TAF!TAF_GOV_SEC</vt:lpstr>
      <vt:lpstr>TAF!TAF_MM</vt:lpstr>
      <vt:lpstr>TAF!TAF_Mutual_F_Units</vt:lpstr>
      <vt:lpstr>TAF!TAFNAV</vt:lpstr>
      <vt:lpstr>TBAF!TBAF</vt:lpstr>
      <vt:lpstr>TBAF!TBAF_Debt_Related</vt:lpstr>
      <vt:lpstr>TBAF!TBAF_EQ</vt:lpstr>
      <vt:lpstr>TBAF!TBAF_EQ_Related</vt:lpstr>
      <vt:lpstr>TBAF!TBAF_FD</vt:lpstr>
      <vt:lpstr>TBAF!TBAF_GOV_SEC</vt:lpstr>
      <vt:lpstr>TBAF!TBAF_MM</vt:lpstr>
      <vt:lpstr>TBAF!TBAF_Mutual_F_Units_1</vt:lpstr>
      <vt:lpstr>TBAF!TBAFNAV</vt:lpstr>
      <vt:lpstr>TBFSF</vt:lpstr>
      <vt:lpstr>TBFSF!TBFSF_EQ</vt:lpstr>
      <vt:lpstr>TBFSF!TBFSFNAV</vt:lpstr>
      <vt:lpstr>TBPSUF!TBPSUF</vt:lpstr>
      <vt:lpstr>TDBF!TBPSUF</vt:lpstr>
      <vt:lpstr>TFM54A!TBPSUF</vt:lpstr>
      <vt:lpstr>TFM55A!TBPSUF</vt:lpstr>
      <vt:lpstr>TFM55B!TBPSUF</vt:lpstr>
      <vt:lpstr>TFM55D!TBPSUF</vt:lpstr>
      <vt:lpstr>TFM55E!TBPSUF</vt:lpstr>
      <vt:lpstr>TFM55F!TBPSUF</vt:lpstr>
      <vt:lpstr>TFM55G!TBPSUF</vt:lpstr>
      <vt:lpstr>TFM55I!TBPSUF</vt:lpstr>
      <vt:lpstr>TFM56A!TBPSUF</vt:lpstr>
      <vt:lpstr>TFM56B!TBPSUF</vt:lpstr>
      <vt:lpstr>TFM56C!TBPSUF</vt:lpstr>
      <vt:lpstr>TFM56D!TBPSUF</vt:lpstr>
      <vt:lpstr>TFM56F!TBPSUF</vt:lpstr>
      <vt:lpstr>TRSFC!TBPSUF</vt:lpstr>
      <vt:lpstr>TBPSUF!TBPSUF_Debt_Related</vt:lpstr>
      <vt:lpstr>TBPSUF!TBPSUF_GOV_SEC</vt:lpstr>
      <vt:lpstr>TBPSUF!TBPSUF_MM</vt:lpstr>
      <vt:lpstr>TBPSUF!TBPSUFNAV</vt:lpstr>
      <vt:lpstr>TCS</vt:lpstr>
      <vt:lpstr>TCS!TCS_EQ</vt:lpstr>
      <vt:lpstr>TCS!TCSNAV</vt:lpstr>
      <vt:lpstr>TDBF!TDBF</vt:lpstr>
      <vt:lpstr>TFM54A!TDBF</vt:lpstr>
      <vt:lpstr>TFM55A!TDBF</vt:lpstr>
      <vt:lpstr>TFM55B!TDBF</vt:lpstr>
      <vt:lpstr>TFM55D!TDBF</vt:lpstr>
      <vt:lpstr>TFM55E!TDBF</vt:lpstr>
      <vt:lpstr>TFM55F!TDBF</vt:lpstr>
      <vt:lpstr>TFM55G!TDBF</vt:lpstr>
      <vt:lpstr>TFM55I!TDBF</vt:lpstr>
      <vt:lpstr>TFM56A!TDBF</vt:lpstr>
      <vt:lpstr>TFM56B!TDBF</vt:lpstr>
      <vt:lpstr>TFM56C!TDBF</vt:lpstr>
      <vt:lpstr>TFM56D!TDBF</vt:lpstr>
      <vt:lpstr>TFM56F!TDBF</vt:lpstr>
      <vt:lpstr>TRSFC!TDBF</vt:lpstr>
      <vt:lpstr>TDBF!TDBF_Debt_Related</vt:lpstr>
      <vt:lpstr>TDBF!TDBF_GOV_SEC</vt:lpstr>
      <vt:lpstr>TDBF!TDBF_MM</vt:lpstr>
      <vt:lpstr>TDBF!TDBFNAV</vt:lpstr>
      <vt:lpstr>TDIF</vt:lpstr>
      <vt:lpstr>TDIF!TDIF_EQ</vt:lpstr>
      <vt:lpstr>TDIF!TDIF_Foreign_Units</vt:lpstr>
      <vt:lpstr>TDIF!TDIFNAV</vt:lpstr>
      <vt:lpstr>TDIVYF</vt:lpstr>
      <vt:lpstr>TDIVYF!TDIVYF_Debt_Related</vt:lpstr>
      <vt:lpstr>TDIVYF!TDIVYF_EQ</vt:lpstr>
      <vt:lpstr>TDIVYF!TDIVYFNAV</vt:lpstr>
      <vt:lpstr>TEGF</vt:lpstr>
      <vt:lpstr>TEGF!TEGF_Debt_Related</vt:lpstr>
      <vt:lpstr>TEGF!TEGF_EQ</vt:lpstr>
      <vt:lpstr>TEGF!TEGF_GOV_SEC</vt:lpstr>
      <vt:lpstr>TEGF!TEGF_MM</vt:lpstr>
      <vt:lpstr>TEGF!TEGF_Mutual_F_Units</vt:lpstr>
      <vt:lpstr>TEGF!TEGFNAV</vt:lpstr>
      <vt:lpstr>TEOF</vt:lpstr>
      <vt:lpstr>TEOF!TEOF_EQ</vt:lpstr>
      <vt:lpstr>TEOF!TEOF_EQ_FU_Related</vt:lpstr>
      <vt:lpstr>TEOF!TEOFNAV</vt:lpstr>
      <vt:lpstr>TEQPEF</vt:lpstr>
      <vt:lpstr>TEQPEF!TEQPEF_EQ</vt:lpstr>
      <vt:lpstr>TEQPEF!TEQPEFNAV</vt:lpstr>
      <vt:lpstr>TFEF</vt:lpstr>
      <vt:lpstr>TFEF!TFEF_EQ</vt:lpstr>
      <vt:lpstr>TFEF!TFEFNAV</vt:lpstr>
      <vt:lpstr>TBPSUF!TFF</vt:lpstr>
      <vt:lpstr>TDBF!TFF</vt:lpstr>
      <vt:lpstr>TFF!TFF</vt:lpstr>
      <vt:lpstr>TFM54A!TFF</vt:lpstr>
      <vt:lpstr>TFM55A!TFF</vt:lpstr>
      <vt:lpstr>TFM55B!TFF</vt:lpstr>
      <vt:lpstr>TFM55D!TFF</vt:lpstr>
      <vt:lpstr>TFM55E!TFF</vt:lpstr>
      <vt:lpstr>TFM55F!TFF</vt:lpstr>
      <vt:lpstr>TFM55G!TFF</vt:lpstr>
      <vt:lpstr>TFM55I!TFF</vt:lpstr>
      <vt:lpstr>TFM56A!TFF</vt:lpstr>
      <vt:lpstr>TFM56B!TFF</vt:lpstr>
      <vt:lpstr>TFM56C!TFF</vt:lpstr>
      <vt:lpstr>TFM56D!TFF</vt:lpstr>
      <vt:lpstr>TFM56F!TFF</vt:lpstr>
      <vt:lpstr>TFRSTF!TFF</vt:lpstr>
      <vt:lpstr>TGSFR!TFF</vt:lpstr>
      <vt:lpstr>TIFA!TFF</vt:lpstr>
      <vt:lpstr>TIPF!TFF</vt:lpstr>
      <vt:lpstr>TOF!TFF</vt:lpstr>
      <vt:lpstr>TRSFC!TFF</vt:lpstr>
      <vt:lpstr>TUSTF!TFF</vt:lpstr>
      <vt:lpstr>TFF!TFF_Debt_Related</vt:lpstr>
      <vt:lpstr>TFF!TFF_GOV_SEC</vt:lpstr>
      <vt:lpstr>TFF!TFF_MM</vt:lpstr>
      <vt:lpstr>TFF!TFFNAV</vt:lpstr>
      <vt:lpstr>TFF!TFFSP1_Debt_Related</vt:lpstr>
      <vt:lpstr>TFF!TFFSP1NAV</vt:lpstr>
      <vt:lpstr>TFM54A!TFM54A</vt:lpstr>
      <vt:lpstr>TFM55A!TFM54A</vt:lpstr>
      <vt:lpstr>TFM55B!TFM54A</vt:lpstr>
      <vt:lpstr>TFM55D!TFM54A</vt:lpstr>
      <vt:lpstr>TFM55E!TFM54A</vt:lpstr>
      <vt:lpstr>TFM55F!TFM54A</vt:lpstr>
      <vt:lpstr>TFM55G!TFM54A</vt:lpstr>
      <vt:lpstr>TFM55I!TFM54A</vt:lpstr>
      <vt:lpstr>TFM56A!TFM54A</vt:lpstr>
      <vt:lpstr>TFM56B!TFM54A</vt:lpstr>
      <vt:lpstr>TFM56C!TFM54A</vt:lpstr>
      <vt:lpstr>TFM56D!TFM54A</vt:lpstr>
      <vt:lpstr>TFM56F!TFM54A</vt:lpstr>
      <vt:lpstr>TFM54A!TFM54A_Debt_Related</vt:lpstr>
      <vt:lpstr>TFM54A!TFM54A_GOV_SEC</vt:lpstr>
      <vt:lpstr>TFM54A!TFM54ANAV</vt:lpstr>
      <vt:lpstr>TFM55A!TFM55A</vt:lpstr>
      <vt:lpstr>TFM55B!TFM55A</vt:lpstr>
      <vt:lpstr>TFM55D!TFM55A</vt:lpstr>
      <vt:lpstr>TFM55E!TFM55A</vt:lpstr>
      <vt:lpstr>TFM55F!TFM55A</vt:lpstr>
      <vt:lpstr>TFM55G!TFM55A</vt:lpstr>
      <vt:lpstr>TFM55I!TFM55A</vt:lpstr>
      <vt:lpstr>TFM56A!TFM55A</vt:lpstr>
      <vt:lpstr>TFM56B!TFM55A</vt:lpstr>
      <vt:lpstr>TFM56C!TFM55A</vt:lpstr>
      <vt:lpstr>TFM56D!TFM55A</vt:lpstr>
      <vt:lpstr>TFM56F!TFM55A</vt:lpstr>
      <vt:lpstr>TFM55A!TFM55A_Debt_Related</vt:lpstr>
      <vt:lpstr>TFM55A!TFM55A_GOV_SEC</vt:lpstr>
      <vt:lpstr>TFM55A!TFM55ANAV</vt:lpstr>
      <vt:lpstr>TFM55B!TFM55B</vt:lpstr>
      <vt:lpstr>TFM55D!TFM55B</vt:lpstr>
      <vt:lpstr>TFM55E!TFM55B</vt:lpstr>
      <vt:lpstr>TFM55F!TFM55B</vt:lpstr>
      <vt:lpstr>TFM55G!TFM55B</vt:lpstr>
      <vt:lpstr>TFM55I!TFM55B</vt:lpstr>
      <vt:lpstr>TFM56A!TFM55B</vt:lpstr>
      <vt:lpstr>TFM56B!TFM55B</vt:lpstr>
      <vt:lpstr>TFM56C!TFM55B</vt:lpstr>
      <vt:lpstr>TFM56D!TFM55B</vt:lpstr>
      <vt:lpstr>TFM56F!TFM55B</vt:lpstr>
      <vt:lpstr>TFM55B!TFM55B_Debt_Related</vt:lpstr>
      <vt:lpstr>TFM55B!TFM55B_GOV_SEC</vt:lpstr>
      <vt:lpstr>TFM55B!TFM55BNAV</vt:lpstr>
      <vt:lpstr>TFM55D!TFM55D</vt:lpstr>
      <vt:lpstr>TFM55E!TFM55D</vt:lpstr>
      <vt:lpstr>TFM55F!TFM55D</vt:lpstr>
      <vt:lpstr>TFM55G!TFM55D</vt:lpstr>
      <vt:lpstr>TFM55I!TFM55D</vt:lpstr>
      <vt:lpstr>TFM56A!TFM55D</vt:lpstr>
      <vt:lpstr>TFM56B!TFM55D</vt:lpstr>
      <vt:lpstr>TFM56C!TFM55D</vt:lpstr>
      <vt:lpstr>TFM56D!TFM55D</vt:lpstr>
      <vt:lpstr>TFM56F!TFM55D</vt:lpstr>
      <vt:lpstr>TFM55D!TFM55D_Debt_Related</vt:lpstr>
      <vt:lpstr>TFM55D!TFM55D_GOV_SEC</vt:lpstr>
      <vt:lpstr>TFM55D!TFM55DNAV</vt:lpstr>
      <vt:lpstr>TFM55E!TFM55E</vt:lpstr>
      <vt:lpstr>TFM55F!TFM55E</vt:lpstr>
      <vt:lpstr>TFM55G!TFM55E</vt:lpstr>
      <vt:lpstr>TFM55I!TFM55E</vt:lpstr>
      <vt:lpstr>TFM56A!TFM55E</vt:lpstr>
      <vt:lpstr>TFM56B!TFM55E</vt:lpstr>
      <vt:lpstr>TFM56C!TFM55E</vt:lpstr>
      <vt:lpstr>TFM56D!TFM55E</vt:lpstr>
      <vt:lpstr>TFM56F!TFM55E</vt:lpstr>
      <vt:lpstr>TFM55E!TFM55E_Debt_Related</vt:lpstr>
      <vt:lpstr>TFM55E!TFM55E_GOV_SEC</vt:lpstr>
      <vt:lpstr>TFM55E!TFM55ENAV</vt:lpstr>
      <vt:lpstr>TFM55F!TFM55F</vt:lpstr>
      <vt:lpstr>TFM55G!TFM55F</vt:lpstr>
      <vt:lpstr>TFM55I!TFM55F</vt:lpstr>
      <vt:lpstr>TFM56A!TFM55F</vt:lpstr>
      <vt:lpstr>TFM56B!TFM55F</vt:lpstr>
      <vt:lpstr>TFM56C!TFM55F</vt:lpstr>
      <vt:lpstr>TFM56D!TFM55F</vt:lpstr>
      <vt:lpstr>TFM56F!TFM55F</vt:lpstr>
      <vt:lpstr>TFM55F!TFM55F_Debt_Related</vt:lpstr>
      <vt:lpstr>TFM55F!TFM55F_GOV_SEC</vt:lpstr>
      <vt:lpstr>TFM55F!TFM55FNAV</vt:lpstr>
      <vt:lpstr>TFM55G!TFM55G</vt:lpstr>
      <vt:lpstr>TFM55I!TFM55G</vt:lpstr>
      <vt:lpstr>TFM56A!TFM55G</vt:lpstr>
      <vt:lpstr>TFM56B!TFM55G</vt:lpstr>
      <vt:lpstr>TFM56C!TFM55G</vt:lpstr>
      <vt:lpstr>TFM56D!TFM55G</vt:lpstr>
      <vt:lpstr>TFM56F!TFM55G</vt:lpstr>
      <vt:lpstr>TFM55G!TFM55G_Debt_Related</vt:lpstr>
      <vt:lpstr>TFM55G!TFM55G_GOV_SEC</vt:lpstr>
      <vt:lpstr>TFM55G!TFM55GNAV</vt:lpstr>
      <vt:lpstr>TFM55I!TFM55I</vt:lpstr>
      <vt:lpstr>TFM56A!TFM55I</vt:lpstr>
      <vt:lpstr>TFM56B!TFM55I</vt:lpstr>
      <vt:lpstr>TFM56C!TFM55I</vt:lpstr>
      <vt:lpstr>TFM56D!TFM55I</vt:lpstr>
      <vt:lpstr>TFM56F!TFM55I</vt:lpstr>
      <vt:lpstr>TFM55I!TFM55I_Debt_Related</vt:lpstr>
      <vt:lpstr>TFM55I!TFM55INAV</vt:lpstr>
      <vt:lpstr>TFM56A!TFM56A</vt:lpstr>
      <vt:lpstr>TFM56B!TFM56A</vt:lpstr>
      <vt:lpstr>TFM56C!TFM56A</vt:lpstr>
      <vt:lpstr>TFM56D!TFM56A</vt:lpstr>
      <vt:lpstr>TFM56F!TFM56A</vt:lpstr>
      <vt:lpstr>TFM56A!TFM56A_Debt_Related</vt:lpstr>
      <vt:lpstr>TFM56A!TFM56ANAV</vt:lpstr>
      <vt:lpstr>TFM56B!TFM56B</vt:lpstr>
      <vt:lpstr>TFM56C!TFM56B</vt:lpstr>
      <vt:lpstr>TFM56D!TFM56B</vt:lpstr>
      <vt:lpstr>TFM56F!TFM56B</vt:lpstr>
      <vt:lpstr>TFM56B!TFM56B_Debt_Related</vt:lpstr>
      <vt:lpstr>TFM56B!TFM56BNAV</vt:lpstr>
      <vt:lpstr>TFM56C!TFM56C</vt:lpstr>
      <vt:lpstr>TFM56D!TFM56C</vt:lpstr>
      <vt:lpstr>TFM56F!TFM56C</vt:lpstr>
      <vt:lpstr>TFM56C!TFM56C_Debt_Related</vt:lpstr>
      <vt:lpstr>TFM56C!TFM56CNAV</vt:lpstr>
      <vt:lpstr>TFM56D!TFM56D</vt:lpstr>
      <vt:lpstr>TFM56F!TFM56D</vt:lpstr>
      <vt:lpstr>TFM56D!TFM56D_Debt_Related</vt:lpstr>
      <vt:lpstr>TFM56D!TFM56DNAV</vt:lpstr>
      <vt:lpstr>TFM56F!TFM56F</vt:lpstr>
      <vt:lpstr>TFM56F!TFM56F_Debt_Related</vt:lpstr>
      <vt:lpstr>TFM56F!TFM56FNAV</vt:lpstr>
      <vt:lpstr>TBPSUF!TFRSTF</vt:lpstr>
      <vt:lpstr>TDBF!TFRSTF</vt:lpstr>
      <vt:lpstr>TFM54A!TFRSTF</vt:lpstr>
      <vt:lpstr>TFM55A!TFRSTF</vt:lpstr>
      <vt:lpstr>TFM55B!TFRSTF</vt:lpstr>
      <vt:lpstr>TFM55D!TFRSTF</vt:lpstr>
      <vt:lpstr>TFM55E!TFRSTF</vt:lpstr>
      <vt:lpstr>TFM55F!TFRSTF</vt:lpstr>
      <vt:lpstr>TFM55G!TFRSTF</vt:lpstr>
      <vt:lpstr>TFM55I!TFRSTF</vt:lpstr>
      <vt:lpstr>TFM56A!TFRSTF</vt:lpstr>
      <vt:lpstr>TFM56B!TFRSTF</vt:lpstr>
      <vt:lpstr>TFM56C!TFRSTF</vt:lpstr>
      <vt:lpstr>TFM56D!TFRSTF</vt:lpstr>
      <vt:lpstr>TFM56F!TFRSTF</vt:lpstr>
      <vt:lpstr>TFRSTF!TFRSTF</vt:lpstr>
      <vt:lpstr>TGSFR!TFRSTF</vt:lpstr>
      <vt:lpstr>TIFA!TFRSTF</vt:lpstr>
      <vt:lpstr>TOF!TFRSTF</vt:lpstr>
      <vt:lpstr>TRSFC!TFRSTF</vt:lpstr>
      <vt:lpstr>TUSTF!TFRSTF</vt:lpstr>
      <vt:lpstr>TFRSTF!TFRSTF_GOV_SEC</vt:lpstr>
      <vt:lpstr>TFRSTF!TFRSTF_MM</vt:lpstr>
      <vt:lpstr>TFRSTF!TFRSTFNAV</vt:lpstr>
      <vt:lpstr>TBPSUF!TGSFR</vt:lpstr>
      <vt:lpstr>TDBF!TGSFR</vt:lpstr>
      <vt:lpstr>TFM54A!TGSFR</vt:lpstr>
      <vt:lpstr>TFM55A!TGSFR</vt:lpstr>
      <vt:lpstr>TFM55B!TGSFR</vt:lpstr>
      <vt:lpstr>TFM55D!TGSFR</vt:lpstr>
      <vt:lpstr>TFM55E!TGSFR</vt:lpstr>
      <vt:lpstr>TFM55F!TGSFR</vt:lpstr>
      <vt:lpstr>TFM55G!TGSFR</vt:lpstr>
      <vt:lpstr>TFM55I!TGSFR</vt:lpstr>
      <vt:lpstr>TFM56A!TGSFR</vt:lpstr>
      <vt:lpstr>TFM56B!TGSFR</vt:lpstr>
      <vt:lpstr>TFM56C!TGSFR</vt:lpstr>
      <vt:lpstr>TFM56D!TGSFR</vt:lpstr>
      <vt:lpstr>TFM56F!TGSFR</vt:lpstr>
      <vt:lpstr>TGSFR!TGSFR</vt:lpstr>
      <vt:lpstr>TRSFC!TGSFR</vt:lpstr>
      <vt:lpstr>TGSFR!TGSFR_GOV_SEC</vt:lpstr>
      <vt:lpstr>TGSFR!TGSFRNAV</vt:lpstr>
      <vt:lpstr>TICF</vt:lpstr>
      <vt:lpstr>TICF!TICF_Debt_Related</vt:lpstr>
      <vt:lpstr>TICF!TICF_EQ</vt:lpstr>
      <vt:lpstr>TICF!TICFNAV</vt:lpstr>
      <vt:lpstr>TBPSUF!TIFA</vt:lpstr>
      <vt:lpstr>TDBF!TIFA</vt:lpstr>
      <vt:lpstr>TFM54A!TIFA</vt:lpstr>
      <vt:lpstr>TFM55A!TIFA</vt:lpstr>
      <vt:lpstr>TFM55B!TIFA</vt:lpstr>
      <vt:lpstr>TFM55D!TIFA</vt:lpstr>
      <vt:lpstr>TFM55E!TIFA</vt:lpstr>
      <vt:lpstr>TFM55F!TIFA</vt:lpstr>
      <vt:lpstr>TFM55G!TIFA</vt:lpstr>
      <vt:lpstr>TFM55I!TIFA</vt:lpstr>
      <vt:lpstr>TFM56A!TIFA</vt:lpstr>
      <vt:lpstr>TFM56B!TIFA</vt:lpstr>
      <vt:lpstr>TFM56C!TIFA</vt:lpstr>
      <vt:lpstr>TFM56D!TIFA</vt:lpstr>
      <vt:lpstr>TFM56F!TIFA</vt:lpstr>
      <vt:lpstr>TGSFR!TIFA</vt:lpstr>
      <vt:lpstr>TIFA!TIFA</vt:lpstr>
      <vt:lpstr>TRSFC!TIFA</vt:lpstr>
      <vt:lpstr>TIFA!TIFA_Debt_Related</vt:lpstr>
      <vt:lpstr>TIFA!TIFA_Debt_Related_UNLISTED</vt:lpstr>
      <vt:lpstr>TIFA!TIFA_GOV_SEC</vt:lpstr>
      <vt:lpstr>TIFA!TIFANAV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TBPSUF!TIPF</vt:lpstr>
      <vt:lpstr>TDBF!TIPF</vt:lpstr>
      <vt:lpstr>TFM54A!TIPF</vt:lpstr>
      <vt:lpstr>TFM55A!TIPF</vt:lpstr>
      <vt:lpstr>TFM55B!TIPF</vt:lpstr>
      <vt:lpstr>TFM55D!TIPF</vt:lpstr>
      <vt:lpstr>TFM55E!TIPF</vt:lpstr>
      <vt:lpstr>TFM55F!TIPF</vt:lpstr>
      <vt:lpstr>TFM55G!TIPF</vt:lpstr>
      <vt:lpstr>TFM55I!TIPF</vt:lpstr>
      <vt:lpstr>TFM56A!TIPF</vt:lpstr>
      <vt:lpstr>TFM56B!TIPF</vt:lpstr>
      <vt:lpstr>TFM56C!TIPF</vt:lpstr>
      <vt:lpstr>TFM56D!TIPF</vt:lpstr>
      <vt:lpstr>TFM56F!TIPF</vt:lpstr>
      <vt:lpstr>TFRSTF!TIPF</vt:lpstr>
      <vt:lpstr>TGSFR!TIPF</vt:lpstr>
      <vt:lpstr>TIFA!TIPF</vt:lpstr>
      <vt:lpstr>TIPF!TIPF</vt:lpstr>
      <vt:lpstr>TOF!TIPF</vt:lpstr>
      <vt:lpstr>TRSFC!TIPF</vt:lpstr>
      <vt:lpstr>TUSTF!TIPF</vt:lpstr>
      <vt:lpstr>TIPF!TIPF_Debt_Related</vt:lpstr>
      <vt:lpstr>TIPF!TIPF_Debt_Related_UNLISTED</vt:lpstr>
      <vt:lpstr>TIPF!TIPF_GOV_SEC</vt:lpstr>
      <vt:lpstr>TIPF!TIPF_MM</vt:lpstr>
      <vt:lpstr>TIPF!TIPFNAV</vt:lpstr>
      <vt:lpstr>TIPF!TIPFSP1_Debt_Related</vt:lpstr>
      <vt:lpstr>TIPF!TIPFSP1NAV</vt:lpstr>
      <vt:lpstr>TIPHF</vt:lpstr>
      <vt:lpstr>TIPHF!TIPHF_EQ</vt:lpstr>
      <vt:lpstr>TIPHF!TIPHFNAV</vt:lpstr>
      <vt:lpstr>TISF</vt:lpstr>
      <vt:lpstr>TISF!TISF_EQ</vt:lpstr>
      <vt:lpstr>TISF!TISFNAV</vt:lpstr>
      <vt:lpstr>TBPSUF!TLF</vt:lpstr>
      <vt:lpstr>TDBF!TLF</vt:lpstr>
      <vt:lpstr>TFF!TLF</vt:lpstr>
      <vt:lpstr>TFM54A!TLF</vt:lpstr>
      <vt:lpstr>TFM55A!TLF</vt:lpstr>
      <vt:lpstr>TFM55B!TLF</vt:lpstr>
      <vt:lpstr>TFM55D!TLF</vt:lpstr>
      <vt:lpstr>TFM55E!TLF</vt:lpstr>
      <vt:lpstr>TFM55F!TLF</vt:lpstr>
      <vt:lpstr>TFM55G!TLF</vt:lpstr>
      <vt:lpstr>TFM55I!TLF</vt:lpstr>
      <vt:lpstr>TFM56A!TLF</vt:lpstr>
      <vt:lpstr>TFM56B!TLF</vt:lpstr>
      <vt:lpstr>TFM56C!TLF</vt:lpstr>
      <vt:lpstr>TFM56D!TLF</vt:lpstr>
      <vt:lpstr>TFM56F!TLF</vt:lpstr>
      <vt:lpstr>TFRSTF!TLF</vt:lpstr>
      <vt:lpstr>TGSFR!TLF</vt:lpstr>
      <vt:lpstr>TIFA!TLF</vt:lpstr>
      <vt:lpstr>TIPF!TLF</vt:lpstr>
      <vt:lpstr>TLF!TLF</vt:lpstr>
      <vt:lpstr>TOF!TLF</vt:lpstr>
      <vt:lpstr>TRSFC!TLF</vt:lpstr>
      <vt:lpstr>TSTBF!TLF</vt:lpstr>
      <vt:lpstr>TUSTF!TLF</vt:lpstr>
      <vt:lpstr>TLF!TLF_GOV_SEC</vt:lpstr>
      <vt:lpstr>TLF!TLF_MM</vt:lpstr>
      <vt:lpstr>TLF!TLFNAV</vt:lpstr>
      <vt:lpstr>TMAOF!TMAOF</vt:lpstr>
      <vt:lpstr>TMAOF!TMAOF_Debt_Related</vt:lpstr>
      <vt:lpstr>TMAOF!TMAOF_EQ</vt:lpstr>
      <vt:lpstr>TMAOF!TMAOF_EQ_Related</vt:lpstr>
      <vt:lpstr>TMAOF!TMAOF_GOV_SEC</vt:lpstr>
      <vt:lpstr>TMAOF!TMAOF_MM</vt:lpstr>
      <vt:lpstr>TMAOF!TMAOFNAV</vt:lpstr>
      <vt:lpstr>TMCAPF</vt:lpstr>
      <vt:lpstr>TMCAPF!TMCAPF_EQ</vt:lpstr>
      <vt:lpstr>TMCAPF!TMCAPFNAV</vt:lpstr>
      <vt:lpstr>TMIF!TMIF</vt:lpstr>
      <vt:lpstr>TMIF!TMIF_Debt_Related</vt:lpstr>
      <vt:lpstr>TMIF!TMIF_EQ</vt:lpstr>
      <vt:lpstr>TMIF!TMIF_EQ_Related</vt:lpstr>
      <vt:lpstr>TMIF!TMIF_GOV_SEC</vt:lpstr>
      <vt:lpstr>TMIF!TMIF_MM</vt:lpstr>
      <vt:lpstr>TMIF!TMIFNAV</vt:lpstr>
      <vt:lpstr>TNETF</vt:lpstr>
      <vt:lpstr>TNETF!TNETF_Debt_Related</vt:lpstr>
      <vt:lpstr>TNETF!TNETF_EQ</vt:lpstr>
      <vt:lpstr>TNETF!TNETFNAV</vt:lpstr>
      <vt:lpstr>TNPBETF</vt:lpstr>
      <vt:lpstr>TNPBETF!TNPBETF_EQ</vt:lpstr>
      <vt:lpstr>TNPBETF!TNPBETFNAV</vt:lpstr>
      <vt:lpstr>TBPSUF!TOF</vt:lpstr>
      <vt:lpstr>TDBF!TOF</vt:lpstr>
      <vt:lpstr>TFM54A!TOF</vt:lpstr>
      <vt:lpstr>TFM55A!TOF</vt:lpstr>
      <vt:lpstr>TFM55B!TOF</vt:lpstr>
      <vt:lpstr>TFM55D!TOF</vt:lpstr>
      <vt:lpstr>TFM55E!TOF</vt:lpstr>
      <vt:lpstr>TFM55F!TOF</vt:lpstr>
      <vt:lpstr>TFM55G!TOF</vt:lpstr>
      <vt:lpstr>TFM55I!TOF</vt:lpstr>
      <vt:lpstr>TFM56A!TOF</vt:lpstr>
      <vt:lpstr>TFM56B!TOF</vt:lpstr>
      <vt:lpstr>TFM56C!TOF</vt:lpstr>
      <vt:lpstr>TFM56D!TOF</vt:lpstr>
      <vt:lpstr>TFM56F!TOF</vt:lpstr>
      <vt:lpstr>TGSFR!TOF</vt:lpstr>
      <vt:lpstr>TIFA!TOF</vt:lpstr>
      <vt:lpstr>TOF!TOF</vt:lpstr>
      <vt:lpstr>TRSFC!TOF</vt:lpstr>
      <vt:lpstr>TOF!TOFNAV</vt:lpstr>
      <vt:lpstr>TQNTF</vt:lpstr>
      <vt:lpstr>TQNTF!TQNTF_Debt_Related</vt:lpstr>
      <vt:lpstr>TQNTF!TQNTF_EQ</vt:lpstr>
      <vt:lpstr>TQNTF!TQNTFNAV</vt:lpstr>
      <vt:lpstr>TREF</vt:lpstr>
      <vt:lpstr>TREF!TREF_EQ</vt:lpstr>
      <vt:lpstr>TREF!TREFNAV</vt:lpstr>
      <vt:lpstr>TFM54A!TRSFC</vt:lpstr>
      <vt:lpstr>TFM55A!TRSFC</vt:lpstr>
      <vt:lpstr>TFM55B!TRSFC</vt:lpstr>
      <vt:lpstr>TFM55D!TRSFC</vt:lpstr>
      <vt:lpstr>TFM55E!TRSFC</vt:lpstr>
      <vt:lpstr>TFM55F!TRSFC</vt:lpstr>
      <vt:lpstr>TFM55G!TRSFC</vt:lpstr>
      <vt:lpstr>TFM55I!TRSFC</vt:lpstr>
      <vt:lpstr>TFM56A!TRSFC</vt:lpstr>
      <vt:lpstr>TFM56B!TRSFC</vt:lpstr>
      <vt:lpstr>TFM56C!TRSFC</vt:lpstr>
      <vt:lpstr>TFM56D!TRSFC</vt:lpstr>
      <vt:lpstr>TFM56F!TRSFC</vt:lpstr>
      <vt:lpstr>TRSFC!TRSFC</vt:lpstr>
      <vt:lpstr>TRSFC!TRSFC_Debt_Related</vt:lpstr>
      <vt:lpstr>TRSFC!TRSFC_EQ</vt:lpstr>
      <vt:lpstr>TRSFC!TRSFC_GOV_SEC</vt:lpstr>
      <vt:lpstr>TRSFC!TRSFCNAV</vt:lpstr>
      <vt:lpstr>TRSFM</vt:lpstr>
      <vt:lpstr>TRSFM!TRSFM_Debt_Related</vt:lpstr>
      <vt:lpstr>TRSFM!TRSFM_Debt_Related_UNLISTED</vt:lpstr>
      <vt:lpstr>TRSFM!TRSFM_EQ</vt:lpstr>
      <vt:lpstr>TRSFM!TRSFM_GOV_SEC</vt:lpstr>
      <vt:lpstr>TRSFM!TRSFMNAV</vt:lpstr>
      <vt:lpstr>TRSFP</vt:lpstr>
      <vt:lpstr>TRSFP!TRSFP_EQ</vt:lpstr>
      <vt:lpstr>TRSFP!TRSFPNAV</vt:lpstr>
      <vt:lpstr>TSCAPF</vt:lpstr>
      <vt:lpstr>TSCAPF!TSCAPF_EQ</vt:lpstr>
      <vt:lpstr>TSCAPF!TSCAPFNAV</vt:lpstr>
      <vt:lpstr>TBPSUF!TSTBF</vt:lpstr>
      <vt:lpstr>TDBF!TSTBF</vt:lpstr>
      <vt:lpstr>TFF!TSTBF</vt:lpstr>
      <vt:lpstr>TFM54A!TSTBF</vt:lpstr>
      <vt:lpstr>TFM55A!TSTBF</vt:lpstr>
      <vt:lpstr>TFM55B!TSTBF</vt:lpstr>
      <vt:lpstr>TFM55D!TSTBF</vt:lpstr>
      <vt:lpstr>TFM55E!TSTBF</vt:lpstr>
      <vt:lpstr>TFM55F!TSTBF</vt:lpstr>
      <vt:lpstr>TFM55G!TSTBF</vt:lpstr>
      <vt:lpstr>TFM55I!TSTBF</vt:lpstr>
      <vt:lpstr>TFM56A!TSTBF</vt:lpstr>
      <vt:lpstr>TFM56B!TSTBF</vt:lpstr>
      <vt:lpstr>TFM56C!TSTBF</vt:lpstr>
      <vt:lpstr>TFM56D!TSTBF</vt:lpstr>
      <vt:lpstr>TFM56F!TSTBF</vt:lpstr>
      <vt:lpstr>TFRSTF!TSTBF</vt:lpstr>
      <vt:lpstr>TGSFR!TSTBF</vt:lpstr>
      <vt:lpstr>TIFA!TSTBF</vt:lpstr>
      <vt:lpstr>TIPF!TSTBF</vt:lpstr>
      <vt:lpstr>TOF!TSTBF</vt:lpstr>
      <vt:lpstr>TRSFC!TSTBF</vt:lpstr>
      <vt:lpstr>TSTBF!TSTBF</vt:lpstr>
      <vt:lpstr>TUSTF!TSTBF</vt:lpstr>
      <vt:lpstr>TSTBF!TSTBF_Debt_Related</vt:lpstr>
      <vt:lpstr>TSTBF!TSTBF_Debt_Related_UNLISTED</vt:lpstr>
      <vt:lpstr>TSTBF!TSTBF_GOV_SEC</vt:lpstr>
      <vt:lpstr>TSTBF!TSTBF_MM</vt:lpstr>
      <vt:lpstr>TSTBF!TSTBFNAV</vt:lpstr>
      <vt:lpstr>TSTBF!TTMFSP1NAV</vt:lpstr>
      <vt:lpstr>TTOFE</vt:lpstr>
      <vt:lpstr>TTOFE!TTOFE_EQ</vt:lpstr>
      <vt:lpstr>TTOFE!TTOFENAV</vt:lpstr>
      <vt:lpstr>TTSF96</vt:lpstr>
      <vt:lpstr>TTSF96!TTSF96_EQ</vt:lpstr>
      <vt:lpstr>TTSF96!TTSF96NAV</vt:lpstr>
      <vt:lpstr>TBPSUF!TUSTF</vt:lpstr>
      <vt:lpstr>TDBF!TUSTF</vt:lpstr>
      <vt:lpstr>TFM54A!TUSTF</vt:lpstr>
      <vt:lpstr>TFM55A!TUSTF</vt:lpstr>
      <vt:lpstr>TFM55B!TUSTF</vt:lpstr>
      <vt:lpstr>TFM55D!TUSTF</vt:lpstr>
      <vt:lpstr>TFM55E!TUSTF</vt:lpstr>
      <vt:lpstr>TFM55F!TUSTF</vt:lpstr>
      <vt:lpstr>TFM55G!TUSTF</vt:lpstr>
      <vt:lpstr>TFM55I!TUSTF</vt:lpstr>
      <vt:lpstr>TFM56A!TUSTF</vt:lpstr>
      <vt:lpstr>TFM56B!TUSTF</vt:lpstr>
      <vt:lpstr>TFM56C!TUSTF</vt:lpstr>
      <vt:lpstr>TFM56D!TUSTF</vt:lpstr>
      <vt:lpstr>TFM56F!TUSTF</vt:lpstr>
      <vt:lpstr>TGSFR!TUSTF</vt:lpstr>
      <vt:lpstr>TIFA!TUSTF</vt:lpstr>
      <vt:lpstr>TOF!TUSTF</vt:lpstr>
      <vt:lpstr>TRSFC!TUSTF</vt:lpstr>
      <vt:lpstr>TUSTF!TUSTF</vt:lpstr>
      <vt:lpstr>TUSTF!TUSTF_Debt_Related</vt:lpstr>
      <vt:lpstr>TUSTF!TUSTF_GOV_SEC</vt:lpstr>
      <vt:lpstr>TUSTF!TUSTF_MM</vt:lpstr>
      <vt:lpstr>TUSTF!TUSTFNAV</vt:lpstr>
      <vt:lpstr>TVFS1</vt:lpstr>
      <vt:lpstr>TVFS1!TVFS1_EQ</vt:lpstr>
      <vt:lpstr>TVFS1!TVFS1NAV</vt:lpstr>
      <vt:lpstr>TVFS2</vt:lpstr>
      <vt:lpstr>TVFS2!TVFS2_EQ</vt:lpstr>
      <vt:lpstr>TVFS2!TVFS2NAV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Suren Navkal</cp:lastModifiedBy>
  <dcterms:created xsi:type="dcterms:W3CDTF">2021-06-01T04:48:34Z</dcterms:created>
  <dcterms:modified xsi:type="dcterms:W3CDTF">2021-07-12T06:28:18Z</dcterms:modified>
</cp:coreProperties>
</file>